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'2006'!$A$1:$O$122</definedName>
    <definedName name="_xlnm.Print_Area" localSheetId="16">'2007'!$A$1:$O$124</definedName>
    <definedName name="_xlnm.Print_Area" localSheetId="15">'2008'!$A$1:$O$128</definedName>
    <definedName name="_xlnm.Print_Area" localSheetId="14">'2009'!$A$1:$O$134</definedName>
    <definedName name="_xlnm.Print_Area" localSheetId="13">'2010'!$A$1:$O$116</definedName>
    <definedName name="_xlnm.Print_Area" localSheetId="12">'2011'!$A$1:$O$111</definedName>
    <definedName name="_xlnm.Print_Area" localSheetId="11">'2012'!$A$1:$O$107</definedName>
    <definedName name="_xlnm.Print_Area" localSheetId="10">'2013'!$A$1:$O$107</definedName>
    <definedName name="_xlnm.Print_Area" localSheetId="9">'2014'!$A$1:$O$107</definedName>
    <definedName name="_xlnm.Print_Area" localSheetId="8">'2015'!$A$1:$O$106</definedName>
    <definedName name="_xlnm.Print_Area" localSheetId="7">'2016'!$A$1:$O$107</definedName>
    <definedName name="_xlnm.Print_Area" localSheetId="6">'2017'!$A$1:$O$106</definedName>
    <definedName name="_xlnm.Print_Area" localSheetId="5">'2018'!$A$1:$O$108</definedName>
    <definedName name="_xlnm.Print_Area" localSheetId="4">'2019'!$A$1:$O$111</definedName>
    <definedName name="_xlnm.Print_Area" localSheetId="3">'2020'!$A$1:$O$110</definedName>
    <definedName name="_xlnm.Print_Area" localSheetId="2">'2021'!$A$1:$P$117</definedName>
    <definedName name="_xlnm.Print_Area" localSheetId="1">'2022'!$A$1:$P$144</definedName>
    <definedName name="_xlnm.Print_Area" localSheetId="0">'2023'!$A$1:$P$138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33" i="51" l="1"/>
  <c r="P133" i="51" s="1"/>
  <c r="O132" i="51"/>
  <c r="P132" i="51" s="1"/>
  <c r="O131" i="51"/>
  <c r="P131" i="51" s="1"/>
  <c r="O130" i="51"/>
  <c r="P130" i="51" s="1"/>
  <c r="N129" i="51"/>
  <c r="M129" i="51"/>
  <c r="L129" i="51"/>
  <c r="K129" i="51"/>
  <c r="J129" i="51"/>
  <c r="I129" i="51"/>
  <c r="H129" i="51"/>
  <c r="G129" i="51"/>
  <c r="F129" i="51"/>
  <c r="E129" i="51"/>
  <c r="D129" i="51"/>
  <c r="O128" i="51"/>
  <c r="P128" i="51" s="1"/>
  <c r="O127" i="51"/>
  <c r="P127" i="51" s="1"/>
  <c r="O126" i="51"/>
  <c r="P126" i="51" s="1"/>
  <c r="O125" i="51"/>
  <c r="P125" i="51" s="1"/>
  <c r="O124" i="51"/>
  <c r="P124" i="51" s="1"/>
  <c r="O123" i="51"/>
  <c r="P123" i="51" s="1"/>
  <c r="O122" i="51"/>
  <c r="P122" i="51" s="1"/>
  <c r="O121" i="51"/>
  <c r="P121" i="51" s="1"/>
  <c r="N120" i="51"/>
  <c r="M120" i="51"/>
  <c r="L120" i="51"/>
  <c r="K120" i="51"/>
  <c r="J120" i="51"/>
  <c r="I120" i="51"/>
  <c r="H120" i="51"/>
  <c r="G120" i="51"/>
  <c r="F120" i="51"/>
  <c r="E120" i="51"/>
  <c r="D120" i="51"/>
  <c r="O119" i="51"/>
  <c r="P119" i="51" s="1"/>
  <c r="O118" i="51"/>
  <c r="P118" i="51" s="1"/>
  <c r="O117" i="51"/>
  <c r="P117" i="51" s="1"/>
  <c r="O116" i="51"/>
  <c r="P116" i="51" s="1"/>
  <c r="O115" i="51"/>
  <c r="P115" i="51" s="1"/>
  <c r="O114" i="51"/>
  <c r="P114" i="51" s="1"/>
  <c r="O113" i="51"/>
  <c r="P113" i="51" s="1"/>
  <c r="O112" i="51"/>
  <c r="P112" i="51" s="1"/>
  <c r="O111" i="51"/>
  <c r="P111" i="51" s="1"/>
  <c r="O110" i="51"/>
  <c r="P110" i="51" s="1"/>
  <c r="O109" i="51"/>
  <c r="P109" i="51" s="1"/>
  <c r="N108" i="51"/>
  <c r="M108" i="51"/>
  <c r="L108" i="51"/>
  <c r="K108" i="51"/>
  <c r="J108" i="51"/>
  <c r="I108" i="51"/>
  <c r="H108" i="51"/>
  <c r="G108" i="51"/>
  <c r="F108" i="51"/>
  <c r="E108" i="51"/>
  <c r="D108" i="51"/>
  <c r="O107" i="51"/>
  <c r="P107" i="51" s="1"/>
  <c r="O106" i="51"/>
  <c r="P106" i="51" s="1"/>
  <c r="O105" i="51"/>
  <c r="P105" i="51" s="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N57" i="51"/>
  <c r="M57" i="51"/>
  <c r="L57" i="51"/>
  <c r="K57" i="51"/>
  <c r="J57" i="51"/>
  <c r="I57" i="51"/>
  <c r="H57" i="51"/>
  <c r="G57" i="51"/>
  <c r="F57" i="51"/>
  <c r="E57" i="51"/>
  <c r="D57" i="5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29" i="51" l="1"/>
  <c r="P129" i="51" s="1"/>
  <c r="O120" i="51"/>
  <c r="P120" i="51" s="1"/>
  <c r="O108" i="51"/>
  <c r="P108" i="51" s="1"/>
  <c r="O57" i="51"/>
  <c r="P57" i="51" s="1"/>
  <c r="E134" i="51"/>
  <c r="O21" i="51"/>
  <c r="P21" i="51" s="1"/>
  <c r="H134" i="51"/>
  <c r="K134" i="51"/>
  <c r="L134" i="51"/>
  <c r="N134" i="51"/>
  <c r="I134" i="51"/>
  <c r="J134" i="51"/>
  <c r="O14" i="51"/>
  <c r="P14" i="51" s="1"/>
  <c r="D134" i="51"/>
  <c r="O5" i="51"/>
  <c r="P5" i="51" s="1"/>
  <c r="F134" i="51"/>
  <c r="M134" i="51"/>
  <c r="G134" i="51"/>
  <c r="O139" i="50"/>
  <c r="P139" i="50" s="1"/>
  <c r="O138" i="50"/>
  <c r="P138" i="50" s="1"/>
  <c r="O137" i="50"/>
  <c r="P137" i="50" s="1"/>
  <c r="O136" i="50"/>
  <c r="P136" i="50" s="1"/>
  <c r="N135" i="50"/>
  <c r="M135" i="50"/>
  <c r="L135" i="50"/>
  <c r="K135" i="50"/>
  <c r="J135" i="50"/>
  <c r="I135" i="50"/>
  <c r="H135" i="50"/>
  <c r="G135" i="50"/>
  <c r="F135" i="50"/>
  <c r="E135" i="50"/>
  <c r="D135" i="50"/>
  <c r="O134" i="50"/>
  <c r="P134" i="50" s="1"/>
  <c r="O133" i="50"/>
  <c r="P133" i="50" s="1"/>
  <c r="O132" i="50"/>
  <c r="P132" i="50" s="1"/>
  <c r="O131" i="50"/>
  <c r="P131" i="50" s="1"/>
  <c r="O130" i="50"/>
  <c r="P130" i="50" s="1"/>
  <c r="O129" i="50"/>
  <c r="P129" i="50" s="1"/>
  <c r="O128" i="50"/>
  <c r="P128" i="50" s="1"/>
  <c r="O127" i="50"/>
  <c r="P127" i="50" s="1"/>
  <c r="N126" i="50"/>
  <c r="M126" i="50"/>
  <c r="L126" i="50"/>
  <c r="K126" i="50"/>
  <c r="J126" i="50"/>
  <c r="I126" i="50"/>
  <c r="H126" i="50"/>
  <c r="G126" i="50"/>
  <c r="F126" i="50"/>
  <c r="E126" i="50"/>
  <c r="D126" i="50"/>
  <c r="O125" i="50"/>
  <c r="P125" i="50" s="1"/>
  <c r="O124" i="50"/>
  <c r="P124" i="50" s="1"/>
  <c r="O123" i="50"/>
  <c r="P123" i="50" s="1"/>
  <c r="O122" i="50"/>
  <c r="P122" i="50" s="1"/>
  <c r="O121" i="50"/>
  <c r="P121" i="50" s="1"/>
  <c r="O120" i="50"/>
  <c r="P120" i="50" s="1"/>
  <c r="O119" i="50"/>
  <c r="P119" i="50" s="1"/>
  <c r="O118" i="50"/>
  <c r="P118" i="50" s="1"/>
  <c r="O117" i="50"/>
  <c r="P117" i="50" s="1"/>
  <c r="O116" i="50"/>
  <c r="P116" i="50" s="1"/>
  <c r="O115" i="50"/>
  <c r="P115" i="50" s="1"/>
  <c r="O114" i="50"/>
  <c r="P114" i="50" s="1"/>
  <c r="N113" i="50"/>
  <c r="M113" i="50"/>
  <c r="L113" i="50"/>
  <c r="K113" i="50"/>
  <c r="J113" i="50"/>
  <c r="I113" i="50"/>
  <c r="H113" i="50"/>
  <c r="G113" i="50"/>
  <c r="F113" i="50"/>
  <c r="E113" i="50"/>
  <c r="D113" i="50"/>
  <c r="O112" i="50"/>
  <c r="P112" i="50" s="1"/>
  <c r="O111" i="50"/>
  <c r="P111" i="50" s="1"/>
  <c r="O110" i="50"/>
  <c r="P110" i="50" s="1"/>
  <c r="O109" i="50"/>
  <c r="P109" i="50" s="1"/>
  <c r="O108" i="50"/>
  <c r="P108" i="50" s="1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N62" i="50"/>
  <c r="M62" i="50"/>
  <c r="L62" i="50"/>
  <c r="K62" i="50"/>
  <c r="J62" i="50"/>
  <c r="I62" i="50"/>
  <c r="H62" i="50"/>
  <c r="G62" i="50"/>
  <c r="F62" i="50"/>
  <c r="E62" i="50"/>
  <c r="D62" i="50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34" i="51" l="1"/>
  <c r="P134" i="51" s="1"/>
  <c r="O135" i="50"/>
  <c r="P135" i="50" s="1"/>
  <c r="O126" i="50"/>
  <c r="P126" i="50" s="1"/>
  <c r="O113" i="50"/>
  <c r="P113" i="50" s="1"/>
  <c r="O62" i="50"/>
  <c r="P62" i="50" s="1"/>
  <c r="M140" i="50"/>
  <c r="O21" i="50"/>
  <c r="P21" i="50" s="1"/>
  <c r="D140" i="50"/>
  <c r="I140" i="50"/>
  <c r="O14" i="50"/>
  <c r="P14" i="50" s="1"/>
  <c r="E140" i="50"/>
  <c r="J140" i="50"/>
  <c r="L140" i="50"/>
  <c r="N140" i="50"/>
  <c r="G140" i="50"/>
  <c r="H140" i="50"/>
  <c r="K140" i="50"/>
  <c r="O5" i="50"/>
  <c r="P5" i="50" s="1"/>
  <c r="F140" i="50"/>
  <c r="O112" i="49"/>
  <c r="P112" i="49" s="1"/>
  <c r="O111" i="49"/>
  <c r="P111" i="49" s="1"/>
  <c r="O110" i="49"/>
  <c r="P110" i="49"/>
  <c r="O109" i="49"/>
  <c r="P109" i="49" s="1"/>
  <c r="O108" i="49"/>
  <c r="P108" i="49" s="1"/>
  <c r="N107" i="49"/>
  <c r="M107" i="49"/>
  <c r="L107" i="49"/>
  <c r="K107" i="49"/>
  <c r="J107" i="49"/>
  <c r="I107" i="49"/>
  <c r="H107" i="49"/>
  <c r="G107" i="49"/>
  <c r="F107" i="49"/>
  <c r="E107" i="49"/>
  <c r="D107" i="49"/>
  <c r="O106" i="49"/>
  <c r="P106" i="49"/>
  <c r="O105" i="49"/>
  <c r="P105" i="49" s="1"/>
  <c r="O104" i="49"/>
  <c r="P104" i="49"/>
  <c r="O103" i="49"/>
  <c r="P103" i="49" s="1"/>
  <c r="O102" i="49"/>
  <c r="P102" i="49" s="1"/>
  <c r="O101" i="49"/>
  <c r="P101" i="49"/>
  <c r="O100" i="49"/>
  <c r="P100" i="49"/>
  <c r="O99" i="49"/>
  <c r="P99" i="49" s="1"/>
  <c r="N98" i="49"/>
  <c r="M98" i="49"/>
  <c r="L98" i="49"/>
  <c r="K98" i="49"/>
  <c r="J98" i="49"/>
  <c r="I98" i="49"/>
  <c r="H98" i="49"/>
  <c r="G98" i="49"/>
  <c r="F98" i="49"/>
  <c r="E98" i="49"/>
  <c r="D98" i="49"/>
  <c r="O97" i="49"/>
  <c r="P97" i="49" s="1"/>
  <c r="O96" i="49"/>
  <c r="P96" i="49" s="1"/>
  <c r="O95" i="49"/>
  <c r="P95" i="49"/>
  <c r="O94" i="49"/>
  <c r="P94" i="49" s="1"/>
  <c r="O93" i="49"/>
  <c r="P93" i="49" s="1"/>
  <c r="O92" i="49"/>
  <c r="P92" i="49"/>
  <c r="N91" i="49"/>
  <c r="M91" i="49"/>
  <c r="L91" i="49"/>
  <c r="K91" i="49"/>
  <c r="J91" i="49"/>
  <c r="I91" i="49"/>
  <c r="H91" i="49"/>
  <c r="G91" i="49"/>
  <c r="F91" i="49"/>
  <c r="E91" i="49"/>
  <c r="D91" i="49"/>
  <c r="O90" i="49"/>
  <c r="P90" i="49" s="1"/>
  <c r="O89" i="49"/>
  <c r="P89" i="49"/>
  <c r="O88" i="49"/>
  <c r="P88" i="49" s="1"/>
  <c r="O87" i="49"/>
  <c r="P87" i="49"/>
  <c r="O86" i="49"/>
  <c r="P86" i="49"/>
  <c r="O85" i="49"/>
  <c r="P85" i="49"/>
  <c r="O84" i="49"/>
  <c r="P84" i="49" s="1"/>
  <c r="O83" i="49"/>
  <c r="P83" i="49"/>
  <c r="O82" i="49"/>
  <c r="P82" i="49" s="1"/>
  <c r="O81" i="49"/>
  <c r="P81" i="49"/>
  <c r="O80" i="49"/>
  <c r="P80" i="49"/>
  <c r="O79" i="49"/>
  <c r="P79" i="49"/>
  <c r="O78" i="49"/>
  <c r="P78" i="49" s="1"/>
  <c r="O77" i="49"/>
  <c r="P77" i="49"/>
  <c r="O76" i="49"/>
  <c r="P76" i="49" s="1"/>
  <c r="O75" i="49"/>
  <c r="P75" i="49" s="1"/>
  <c r="O74" i="49"/>
  <c r="P74" i="49"/>
  <c r="O73" i="49"/>
  <c r="P73" i="49"/>
  <c r="O72" i="49"/>
  <c r="P72" i="49" s="1"/>
  <c r="O71" i="49"/>
  <c r="P71" i="49"/>
  <c r="O70" i="49"/>
  <c r="P70" i="49" s="1"/>
  <c r="O69" i="49"/>
  <c r="P69" i="49"/>
  <c r="O68" i="49"/>
  <c r="P68" i="49"/>
  <c r="O67" i="49"/>
  <c r="P67" i="49"/>
  <c r="O66" i="49"/>
  <c r="P66" i="49" s="1"/>
  <c r="O65" i="49"/>
  <c r="P65" i="49"/>
  <c r="O64" i="49"/>
  <c r="P64" i="49" s="1"/>
  <c r="O63" i="49"/>
  <c r="P63" i="49" s="1"/>
  <c r="O62" i="49"/>
  <c r="P62" i="49"/>
  <c r="O61" i="49"/>
  <c r="P61" i="49"/>
  <c r="O60" i="49"/>
  <c r="P60" i="49" s="1"/>
  <c r="O59" i="49"/>
  <c r="P59" i="49"/>
  <c r="O58" i="49"/>
  <c r="P58" i="49" s="1"/>
  <c r="O57" i="49"/>
  <c r="P57" i="49" s="1"/>
  <c r="O56" i="49"/>
  <c r="P56" i="49"/>
  <c r="N55" i="49"/>
  <c r="M55" i="49"/>
  <c r="L55" i="49"/>
  <c r="K55" i="49"/>
  <c r="J55" i="49"/>
  <c r="I55" i="49"/>
  <c r="H55" i="49"/>
  <c r="G55" i="49"/>
  <c r="F55" i="49"/>
  <c r="E55" i="49"/>
  <c r="D55" i="49"/>
  <c r="O54" i="49"/>
  <c r="P54" i="49" s="1"/>
  <c r="O53" i="49"/>
  <c r="P53" i="49"/>
  <c r="O52" i="49"/>
  <c r="P52" i="49" s="1"/>
  <c r="O51" i="49"/>
  <c r="P51" i="49" s="1"/>
  <c r="O50" i="49"/>
  <c r="P50" i="49"/>
  <c r="O49" i="49"/>
  <c r="P49" i="49" s="1"/>
  <c r="O48" i="49"/>
  <c r="P48" i="49" s="1"/>
  <c r="O47" i="49"/>
  <c r="P47" i="49"/>
  <c r="O46" i="49"/>
  <c r="P46" i="49" s="1"/>
  <c r="O45" i="49"/>
  <c r="P45" i="49" s="1"/>
  <c r="O44" i="49"/>
  <c r="P44" i="49"/>
  <c r="O43" i="49"/>
  <c r="P43" i="49" s="1"/>
  <c r="O42" i="49"/>
  <c r="P42" i="49" s="1"/>
  <c r="O41" i="49"/>
  <c r="P41" i="49"/>
  <c r="O40" i="49"/>
  <c r="P40" i="49" s="1"/>
  <c r="O39" i="49"/>
  <c r="P39" i="49" s="1"/>
  <c r="O38" i="49"/>
  <c r="P38" i="49"/>
  <c r="O37" i="49"/>
  <c r="P37" i="49" s="1"/>
  <c r="O36" i="49"/>
  <c r="P36" i="49" s="1"/>
  <c r="O35" i="49"/>
  <c r="P35" i="49"/>
  <c r="O34" i="49"/>
  <c r="P34" i="49" s="1"/>
  <c r="O33" i="49"/>
  <c r="P33" i="49" s="1"/>
  <c r="O32" i="49"/>
  <c r="P32" i="49"/>
  <c r="O31" i="49"/>
  <c r="P31" i="49" s="1"/>
  <c r="O30" i="49"/>
  <c r="P30" i="49" s="1"/>
  <c r="O29" i="49"/>
  <c r="P29" i="49"/>
  <c r="O28" i="49"/>
  <c r="P28" i="49" s="1"/>
  <c r="O27" i="49"/>
  <c r="P27" i="49" s="1"/>
  <c r="O26" i="49"/>
  <c r="P26" i="49"/>
  <c r="O25" i="49"/>
  <c r="P25" i="49" s="1"/>
  <c r="O24" i="49"/>
  <c r="P24" i="49" s="1"/>
  <c r="O23" i="49"/>
  <c r="P23" i="49"/>
  <c r="O22" i="49"/>
  <c r="P22" i="49" s="1"/>
  <c r="O21" i="49"/>
  <c r="P21" i="49" s="1"/>
  <c r="O20" i="49"/>
  <c r="P20" i="49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/>
  <c r="O17" i="49"/>
  <c r="P17" i="49"/>
  <c r="O16" i="49"/>
  <c r="P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/>
  <c r="O10" i="49"/>
  <c r="P10" i="49" s="1"/>
  <c r="O9" i="49"/>
  <c r="P9" i="49" s="1"/>
  <c r="O8" i="49"/>
  <c r="P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05" i="47"/>
  <c r="O105" i="47" s="1"/>
  <c r="N104" i="47"/>
  <c r="O104" i="47" s="1"/>
  <c r="N103" i="47"/>
  <c r="O103" i="47"/>
  <c r="M102" i="47"/>
  <c r="L102" i="47"/>
  <c r="K102" i="47"/>
  <c r="J102" i="47"/>
  <c r="I102" i="47"/>
  <c r="H102" i="47"/>
  <c r="G102" i="47"/>
  <c r="F102" i="47"/>
  <c r="E102" i="47"/>
  <c r="D102" i="47"/>
  <c r="N101" i="47"/>
  <c r="O101" i="47"/>
  <c r="N100" i="47"/>
  <c r="O100" i="47"/>
  <c r="N99" i="47"/>
  <c r="O99" i="47" s="1"/>
  <c r="N98" i="47"/>
  <c r="O98" i="47"/>
  <c r="N97" i="47"/>
  <c r="O97" i="47" s="1"/>
  <c r="N96" i="47"/>
  <c r="O96" i="47" s="1"/>
  <c r="N95" i="47"/>
  <c r="O95" i="47"/>
  <c r="N94" i="47"/>
  <c r="O94" i="47"/>
  <c r="M93" i="47"/>
  <c r="L93" i="47"/>
  <c r="K93" i="47"/>
  <c r="J93" i="47"/>
  <c r="I93" i="47"/>
  <c r="H93" i="47"/>
  <c r="G93" i="47"/>
  <c r="F93" i="47"/>
  <c r="E93" i="47"/>
  <c r="D93" i="47"/>
  <c r="N92" i="47"/>
  <c r="O92" i="47"/>
  <c r="N91" i="47"/>
  <c r="O91" i="47" s="1"/>
  <c r="N90" i="47"/>
  <c r="O90" i="47"/>
  <c r="N89" i="47"/>
  <c r="O89" i="47" s="1"/>
  <c r="N88" i="47"/>
  <c r="O88" i="47"/>
  <c r="N87" i="47"/>
  <c r="O87" i="47"/>
  <c r="M86" i="47"/>
  <c r="L86" i="47"/>
  <c r="K86" i="47"/>
  <c r="J86" i="47"/>
  <c r="I86" i="47"/>
  <c r="H86" i="47"/>
  <c r="G86" i="47"/>
  <c r="F86" i="47"/>
  <c r="E86" i="47"/>
  <c r="D86" i="47"/>
  <c r="N85" i="47"/>
  <c r="O85" i="47"/>
  <c r="N84" i="47"/>
  <c r="O84" i="47"/>
  <c r="N83" i="47"/>
  <c r="O83" i="47" s="1"/>
  <c r="N82" i="47"/>
  <c r="O82" i="47"/>
  <c r="N81" i="47"/>
  <c r="O81" i="47" s="1"/>
  <c r="N80" i="47"/>
  <c r="O80" i="47"/>
  <c r="N79" i="47"/>
  <c r="O79" i="47"/>
  <c r="N78" i="47"/>
  <c r="O78" i="47"/>
  <c r="N77" i="47"/>
  <c r="O77" i="47" s="1"/>
  <c r="N76" i="47"/>
  <c r="O76" i="47"/>
  <c r="N75" i="47"/>
  <c r="O75" i="47" s="1"/>
  <c r="N74" i="47"/>
  <c r="O74" i="47"/>
  <c r="N73" i="47"/>
  <c r="O73" i="47"/>
  <c r="N72" i="47"/>
  <c r="O72" i="47"/>
  <c r="N71" i="47"/>
  <c r="O71" i="47" s="1"/>
  <c r="N70" i="47"/>
  <c r="O70" i="47"/>
  <c r="N69" i="47"/>
  <c r="O69" i="47" s="1"/>
  <c r="N68" i="47"/>
  <c r="O68" i="47" s="1"/>
  <c r="N67" i="47"/>
  <c r="O67" i="47"/>
  <c r="N66" i="47"/>
  <c r="O66" i="47"/>
  <c r="N65" i="47"/>
  <c r="O65" i="47" s="1"/>
  <c r="N64" i="47"/>
  <c r="O64" i="47"/>
  <c r="N63" i="47"/>
  <c r="O63" i="47" s="1"/>
  <c r="N62" i="47"/>
  <c r="O62" i="47" s="1"/>
  <c r="N61" i="47"/>
  <c r="O61" i="47"/>
  <c r="N60" i="47"/>
  <c r="O60" i="47"/>
  <c r="N59" i="47"/>
  <c r="O59" i="47" s="1"/>
  <c r="N58" i="47"/>
  <c r="O58" i="47"/>
  <c r="N57" i="47"/>
  <c r="O57" i="47" s="1"/>
  <c r="N56" i="47"/>
  <c r="O56" i="47" s="1"/>
  <c r="N55" i="47"/>
  <c r="O55" i="47"/>
  <c r="M54" i="47"/>
  <c r="L54" i="47"/>
  <c r="K54" i="47"/>
  <c r="J54" i="47"/>
  <c r="I54" i="47"/>
  <c r="H54" i="47"/>
  <c r="G54" i="47"/>
  <c r="F54" i="47"/>
  <c r="E54" i="47"/>
  <c r="D54" i="47"/>
  <c r="N53" i="47"/>
  <c r="O53" i="47"/>
  <c r="N52" i="47"/>
  <c r="O52" i="47"/>
  <c r="N51" i="47"/>
  <c r="O51" i="47" s="1"/>
  <c r="N50" i="47"/>
  <c r="O50" i="47"/>
  <c r="N49" i="47"/>
  <c r="O49" i="47" s="1"/>
  <c r="N48" i="47"/>
  <c r="O48" i="47"/>
  <c r="N47" i="47"/>
  <c r="O47" i="47"/>
  <c r="N46" i="47"/>
  <c r="O46" i="47"/>
  <c r="N45" i="47"/>
  <c r="O45" i="47" s="1"/>
  <c r="N44" i="47"/>
  <c r="O44" i="47"/>
  <c r="N43" i="47"/>
  <c r="O43" i="47" s="1"/>
  <c r="N42" i="47"/>
  <c r="O42" i="47"/>
  <c r="N41" i="47"/>
  <c r="O41" i="47"/>
  <c r="N40" i="47"/>
  <c r="O40" i="47"/>
  <c r="N39" i="47"/>
  <c r="O39" i="47" s="1"/>
  <c r="N38" i="47"/>
  <c r="O38" i="47"/>
  <c r="N37" i="47"/>
  <c r="O37" i="47" s="1"/>
  <c r="N36" i="47"/>
  <c r="O36" i="47"/>
  <c r="N35" i="47"/>
  <c r="O35" i="47"/>
  <c r="N34" i="47"/>
  <c r="O34" i="47"/>
  <c r="N33" i="47"/>
  <c r="O33" i="47" s="1"/>
  <c r="N32" i="47"/>
  <c r="O32" i="47"/>
  <c r="N31" i="47"/>
  <c r="O31" i="47" s="1"/>
  <c r="N30" i="47"/>
  <c r="O30" i="47" s="1"/>
  <c r="N29" i="47"/>
  <c r="O29" i="47"/>
  <c r="N28" i="47"/>
  <c r="O28" i="47"/>
  <c r="N27" i="47"/>
  <c r="O27" i="47" s="1"/>
  <c r="N26" i="47"/>
  <c r="O26" i="47"/>
  <c r="N25" i="47"/>
  <c r="O25" i="47" s="1"/>
  <c r="N24" i="47"/>
  <c r="O24" i="47" s="1"/>
  <c r="N23" i="47"/>
  <c r="O23" i="47"/>
  <c r="N22" i="47"/>
  <c r="O22" i="47"/>
  <c r="N21" i="47"/>
  <c r="O21" i="47" s="1"/>
  <c r="N20" i="47"/>
  <c r="O20" i="47"/>
  <c r="M19" i="47"/>
  <c r="L19" i="47"/>
  <c r="K19" i="47"/>
  <c r="J19" i="47"/>
  <c r="I19" i="47"/>
  <c r="H19" i="47"/>
  <c r="G19" i="47"/>
  <c r="F19" i="47"/>
  <c r="E19" i="47"/>
  <c r="D19" i="47"/>
  <c r="N18" i="47"/>
  <c r="O18" i="47"/>
  <c r="N17" i="47"/>
  <c r="O17" i="47" s="1"/>
  <c r="N16" i="47"/>
  <c r="O16" i="47" s="1"/>
  <c r="N15" i="47"/>
  <c r="O15" i="47"/>
  <c r="M14" i="47"/>
  <c r="L14" i="47"/>
  <c r="K14" i="47"/>
  <c r="J14" i="47"/>
  <c r="I14" i="47"/>
  <c r="H14" i="47"/>
  <c r="G14" i="47"/>
  <c r="F14" i="47"/>
  <c r="E14" i="47"/>
  <c r="D14" i="47"/>
  <c r="N13" i="47"/>
  <c r="O13" i="47"/>
  <c r="N12" i="47"/>
  <c r="O12" i="47"/>
  <c r="N11" i="47"/>
  <c r="O11" i="47" s="1"/>
  <c r="N10" i="47"/>
  <c r="O10" i="47"/>
  <c r="N9" i="47"/>
  <c r="O9" i="47" s="1"/>
  <c r="N8" i="47"/>
  <c r="O8" i="47"/>
  <c r="N7" i="47"/>
  <c r="O7" i="47"/>
  <c r="N6" i="47"/>
  <c r="O6" i="47"/>
  <c r="M5" i="47"/>
  <c r="L5" i="47"/>
  <c r="K5" i="47"/>
  <c r="J5" i="47"/>
  <c r="I5" i="47"/>
  <c r="H5" i="47"/>
  <c r="G5" i="47"/>
  <c r="F5" i="47"/>
  <c r="E5" i="47"/>
  <c r="D5" i="47"/>
  <c r="N106" i="46"/>
  <c r="O106" i="46"/>
  <c r="N105" i="46"/>
  <c r="O105" i="46" s="1"/>
  <c r="N104" i="46"/>
  <c r="O104" i="46"/>
  <c r="N103" i="46"/>
  <c r="O103" i="46" s="1"/>
  <c r="N102" i="46"/>
  <c r="O102" i="46"/>
  <c r="M101" i="46"/>
  <c r="L101" i="46"/>
  <c r="K101" i="46"/>
  <c r="J101" i="46"/>
  <c r="I101" i="46"/>
  <c r="H101" i="46"/>
  <c r="G101" i="46"/>
  <c r="F101" i="46"/>
  <c r="E101" i="46"/>
  <c r="D101" i="46"/>
  <c r="N100" i="46"/>
  <c r="O100" i="46"/>
  <c r="N99" i="46"/>
  <c r="O99" i="46"/>
  <c r="N98" i="46"/>
  <c r="O98" i="46"/>
  <c r="N97" i="46"/>
  <c r="O97" i="46" s="1"/>
  <c r="N96" i="46"/>
  <c r="O96" i="46"/>
  <c r="N95" i="46"/>
  <c r="O95" i="46" s="1"/>
  <c r="N94" i="46"/>
  <c r="O94" i="46"/>
  <c r="N93" i="46"/>
  <c r="O93" i="46"/>
  <c r="M92" i="46"/>
  <c r="L92" i="46"/>
  <c r="K92" i="46"/>
  <c r="J92" i="46"/>
  <c r="I92" i="46"/>
  <c r="H92" i="46"/>
  <c r="G92" i="46"/>
  <c r="F92" i="46"/>
  <c r="E92" i="46"/>
  <c r="D92" i="46"/>
  <c r="N91" i="46"/>
  <c r="O91" i="46"/>
  <c r="N90" i="46"/>
  <c r="O90" i="46"/>
  <c r="N89" i="46"/>
  <c r="O89" i="46" s="1"/>
  <c r="N88" i="46"/>
  <c r="O88" i="46"/>
  <c r="N87" i="46"/>
  <c r="O87" i="46" s="1"/>
  <c r="N86" i="46"/>
  <c r="O86" i="46" s="1"/>
  <c r="M85" i="46"/>
  <c r="L85" i="46"/>
  <c r="K85" i="46"/>
  <c r="J85" i="46"/>
  <c r="I85" i="46"/>
  <c r="H85" i="46"/>
  <c r="G85" i="46"/>
  <c r="F85" i="46"/>
  <c r="E85" i="46"/>
  <c r="D85" i="46"/>
  <c r="N84" i="46"/>
  <c r="O84" i="46" s="1"/>
  <c r="N83" i="46"/>
  <c r="O83" i="46"/>
  <c r="N82" i="46"/>
  <c r="O82" i="46"/>
  <c r="N81" i="46"/>
  <c r="O81" i="46" s="1"/>
  <c r="N80" i="46"/>
  <c r="O80" i="46"/>
  <c r="N79" i="46"/>
  <c r="O79" i="46" s="1"/>
  <c r="N78" i="46"/>
  <c r="O78" i="46" s="1"/>
  <c r="N77" i="46"/>
  <c r="O77" i="46"/>
  <c r="N76" i="46"/>
  <c r="O76" i="46"/>
  <c r="N75" i="46"/>
  <c r="O75" i="46" s="1"/>
  <c r="N74" i="46"/>
  <c r="O74" i="46"/>
  <c r="N73" i="46"/>
  <c r="O73" i="46" s="1"/>
  <c r="N72" i="46"/>
  <c r="O72" i="46" s="1"/>
  <c r="N71" i="46"/>
  <c r="O71" i="46"/>
  <c r="N70" i="46"/>
  <c r="O70" i="46"/>
  <c r="N69" i="46"/>
  <c r="O69" i="46" s="1"/>
  <c r="N68" i="46"/>
  <c r="O68" i="46"/>
  <c r="N67" i="46"/>
  <c r="O67" i="46" s="1"/>
  <c r="N66" i="46"/>
  <c r="O66" i="46"/>
  <c r="N65" i="46"/>
  <c r="O65" i="46"/>
  <c r="N64" i="46"/>
  <c r="O64" i="46"/>
  <c r="N63" i="46"/>
  <c r="O63" i="46" s="1"/>
  <c r="N62" i="46"/>
  <c r="O62" i="46"/>
  <c r="N61" i="46"/>
  <c r="O61" i="46" s="1"/>
  <c r="N60" i="46"/>
  <c r="O60" i="46"/>
  <c r="N59" i="46"/>
  <c r="O59" i="46"/>
  <c r="N58" i="46"/>
  <c r="O58" i="46"/>
  <c r="N57" i="46"/>
  <c r="O57" i="46" s="1"/>
  <c r="N56" i="46"/>
  <c r="O56" i="46"/>
  <c r="N55" i="46"/>
  <c r="O55" i="46" s="1"/>
  <c r="N54" i="46"/>
  <c r="O54" i="46"/>
  <c r="N53" i="46"/>
  <c r="O53" i="46"/>
  <c r="M52" i="46"/>
  <c r="L52" i="46"/>
  <c r="K52" i="46"/>
  <c r="J52" i="46"/>
  <c r="I52" i="46"/>
  <c r="H52" i="46"/>
  <c r="G52" i="46"/>
  <c r="F52" i="46"/>
  <c r="E52" i="46"/>
  <c r="D52" i="46"/>
  <c r="N51" i="46"/>
  <c r="O51" i="46"/>
  <c r="N50" i="46"/>
  <c r="O50" i="46"/>
  <c r="N49" i="46"/>
  <c r="O49" i="46" s="1"/>
  <c r="N48" i="46"/>
  <c r="O48" i="46"/>
  <c r="N47" i="46"/>
  <c r="O47" i="46" s="1"/>
  <c r="N46" i="46"/>
  <c r="O46" i="46" s="1"/>
  <c r="N45" i="46"/>
  <c r="O45" i="46"/>
  <c r="N44" i="46"/>
  <c r="O44" i="46"/>
  <c r="N43" i="46"/>
  <c r="O43" i="46" s="1"/>
  <c r="N42" i="46"/>
  <c r="O42" i="46"/>
  <c r="N41" i="46"/>
  <c r="O41" i="46" s="1"/>
  <c r="N40" i="46"/>
  <c r="O40" i="46" s="1"/>
  <c r="N39" i="46"/>
  <c r="O39" i="46"/>
  <c r="N38" i="46"/>
  <c r="O38" i="46"/>
  <c r="N37" i="46"/>
  <c r="O37" i="46" s="1"/>
  <c r="N36" i="46"/>
  <c r="O36" i="46"/>
  <c r="N35" i="46"/>
  <c r="O35" i="46" s="1"/>
  <c r="N34" i="46"/>
  <c r="O34" i="46" s="1"/>
  <c r="N33" i="46"/>
  <c r="O33" i="46"/>
  <c r="N32" i="46"/>
  <c r="O32" i="46"/>
  <c r="N31" i="46"/>
  <c r="O31" i="46" s="1"/>
  <c r="N30" i="46"/>
  <c r="O30" i="46"/>
  <c r="N29" i="46"/>
  <c r="O29" i="46" s="1"/>
  <c r="N28" i="46"/>
  <c r="O28" i="46"/>
  <c r="N27" i="46"/>
  <c r="O27" i="46"/>
  <c r="N26" i="46"/>
  <c r="O26" i="46"/>
  <c r="N25" i="46"/>
  <c r="O25" i="46" s="1"/>
  <c r="N24" i="46"/>
  <c r="O24" i="46"/>
  <c r="N23" i="46"/>
  <c r="O23" i="46" s="1"/>
  <c r="N22" i="46"/>
  <c r="O22" i="46"/>
  <c r="N21" i="46"/>
  <c r="O21" i="46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/>
  <c r="N17" i="46"/>
  <c r="O17" i="46" s="1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N11" i="46"/>
  <c r="O11" i="46"/>
  <c r="N10" i="46"/>
  <c r="O10" i="46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D5" i="45"/>
  <c r="N103" i="45"/>
  <c r="O103" i="45" s="1"/>
  <c r="N102" i="45"/>
  <c r="O102" i="45" s="1"/>
  <c r="N101" i="45"/>
  <c r="O101" i="45"/>
  <c r="M100" i="45"/>
  <c r="L100" i="45"/>
  <c r="K100" i="45"/>
  <c r="J100" i="45"/>
  <c r="I100" i="45"/>
  <c r="H100" i="45"/>
  <c r="G100" i="45"/>
  <c r="F100" i="45"/>
  <c r="E100" i="45"/>
  <c r="D100" i="45"/>
  <c r="N99" i="45"/>
  <c r="O99" i="45"/>
  <c r="N98" i="45"/>
  <c r="O98" i="45" s="1"/>
  <c r="N97" i="45"/>
  <c r="O97" i="45" s="1"/>
  <c r="N96" i="45"/>
  <c r="O96" i="45"/>
  <c r="N95" i="45"/>
  <c r="O95" i="45" s="1"/>
  <c r="N94" i="45"/>
  <c r="O94" i="45" s="1"/>
  <c r="N93" i="45"/>
  <c r="O93" i="45"/>
  <c r="N92" i="45"/>
  <c r="O92" i="45" s="1"/>
  <c r="M91" i="45"/>
  <c r="L91" i="45"/>
  <c r="K91" i="45"/>
  <c r="J91" i="45"/>
  <c r="I91" i="45"/>
  <c r="H91" i="45"/>
  <c r="G91" i="45"/>
  <c r="F91" i="45"/>
  <c r="E91" i="45"/>
  <c r="D91" i="45"/>
  <c r="N90" i="45"/>
  <c r="O90" i="45" s="1"/>
  <c r="N89" i="45"/>
  <c r="O89" i="45" s="1"/>
  <c r="N88" i="45"/>
  <c r="O88" i="45"/>
  <c r="N87" i="45"/>
  <c r="O87" i="45" s="1"/>
  <c r="N86" i="45"/>
  <c r="O86" i="45" s="1"/>
  <c r="N85" i="45"/>
  <c r="O85" i="45"/>
  <c r="M84" i="45"/>
  <c r="L84" i="45"/>
  <c r="K84" i="45"/>
  <c r="J84" i="45"/>
  <c r="I84" i="45"/>
  <c r="H84" i="45"/>
  <c r="G84" i="45"/>
  <c r="F84" i="45"/>
  <c r="E84" i="45"/>
  <c r="D84" i="45"/>
  <c r="N83" i="45"/>
  <c r="O83" i="45"/>
  <c r="N82" i="45"/>
  <c r="O82" i="45" s="1"/>
  <c r="N81" i="45"/>
  <c r="O81" i="45" s="1"/>
  <c r="N80" i="45"/>
  <c r="O80" i="45"/>
  <c r="N79" i="45"/>
  <c r="O79" i="45" s="1"/>
  <c r="N78" i="45"/>
  <c r="O78" i="45" s="1"/>
  <c r="N77" i="45"/>
  <c r="O77" i="45"/>
  <c r="N76" i="45"/>
  <c r="O76" i="45" s="1"/>
  <c r="N75" i="45"/>
  <c r="O75" i="45" s="1"/>
  <c r="N74" i="45"/>
  <c r="O74" i="45"/>
  <c r="N73" i="45"/>
  <c r="O73" i="45" s="1"/>
  <c r="N72" i="45"/>
  <c r="O72" i="45" s="1"/>
  <c r="N71" i="45"/>
  <c r="O71" i="45"/>
  <c r="N70" i="45"/>
  <c r="O70" i="45" s="1"/>
  <c r="N69" i="45"/>
  <c r="O69" i="45" s="1"/>
  <c r="N68" i="45"/>
  <c r="O68" i="45"/>
  <c r="N67" i="45"/>
  <c r="O67" i="45" s="1"/>
  <c r="N66" i="45"/>
  <c r="O66" i="45" s="1"/>
  <c r="N65" i="45"/>
  <c r="O65" i="45"/>
  <c r="N64" i="45"/>
  <c r="O64" i="45" s="1"/>
  <c r="N63" i="45"/>
  <c r="O63" i="45" s="1"/>
  <c r="N62" i="45"/>
  <c r="O62" i="45"/>
  <c r="N61" i="45"/>
  <c r="O61" i="45" s="1"/>
  <c r="N60" i="45"/>
  <c r="O60" i="45" s="1"/>
  <c r="N59" i="45"/>
  <c r="O59" i="45"/>
  <c r="N58" i="45"/>
  <c r="O58" i="45" s="1"/>
  <c r="N57" i="45"/>
  <c r="O57" i="45" s="1"/>
  <c r="N56" i="45"/>
  <c r="O56" i="45"/>
  <c r="N55" i="45"/>
  <c r="O55" i="45" s="1"/>
  <c r="N54" i="45"/>
  <c r="O54" i="45" s="1"/>
  <c r="N53" i="45"/>
  <c r="O53" i="45"/>
  <c r="N52" i="45"/>
  <c r="O52" i="45" s="1"/>
  <c r="M51" i="45"/>
  <c r="L51" i="45"/>
  <c r="K51" i="45"/>
  <c r="J51" i="45"/>
  <c r="I51" i="45"/>
  <c r="H51" i="45"/>
  <c r="G51" i="45"/>
  <c r="F51" i="45"/>
  <c r="E51" i="45"/>
  <c r="D51" i="45"/>
  <c r="N50" i="45"/>
  <c r="O50" i="45" s="1"/>
  <c r="N49" i="45"/>
  <c r="O49" i="45" s="1"/>
  <c r="N48" i="45"/>
  <c r="O48" i="45"/>
  <c r="N47" i="45"/>
  <c r="O47" i="45" s="1"/>
  <c r="N46" i="45"/>
  <c r="O46" i="45" s="1"/>
  <c r="N45" i="45"/>
  <c r="O45" i="45"/>
  <c r="N44" i="45"/>
  <c r="O44" i="45" s="1"/>
  <c r="N43" i="45"/>
  <c r="O43" i="45" s="1"/>
  <c r="N42" i="45"/>
  <c r="O42" i="45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/>
  <c r="N29" i="45"/>
  <c r="O29" i="45" s="1"/>
  <c r="N28" i="45"/>
  <c r="O28" i="45" s="1"/>
  <c r="N27" i="45"/>
  <c r="O27" i="45"/>
  <c r="N26" i="45"/>
  <c r="O26" i="45" s="1"/>
  <c r="N25" i="45"/>
  <c r="O25" i="45" s="1"/>
  <c r="N24" i="45"/>
  <c r="O24" i="45"/>
  <c r="N23" i="45"/>
  <c r="O23" i="45" s="1"/>
  <c r="N22" i="45"/>
  <c r="O22" i="45" s="1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N101" i="44"/>
  <c r="O101" i="44"/>
  <c r="N100" i="44"/>
  <c r="O100" i="44"/>
  <c r="N99" i="44"/>
  <c r="O99" i="44" s="1"/>
  <c r="M98" i="44"/>
  <c r="L98" i="44"/>
  <c r="K98" i="44"/>
  <c r="J98" i="44"/>
  <c r="I98" i="44"/>
  <c r="H98" i="44"/>
  <c r="G98" i="44"/>
  <c r="F98" i="44"/>
  <c r="E98" i="44"/>
  <c r="D98" i="44"/>
  <c r="N97" i="44"/>
  <c r="O97" i="44" s="1"/>
  <c r="N96" i="44"/>
  <c r="O96" i="44"/>
  <c r="N95" i="44"/>
  <c r="O95" i="44" s="1"/>
  <c r="N94" i="44"/>
  <c r="O94" i="44"/>
  <c r="N93" i="44"/>
  <c r="O93" i="44"/>
  <c r="N92" i="44"/>
  <c r="O92" i="44"/>
  <c r="N91" i="44"/>
  <c r="O91" i="44" s="1"/>
  <c r="N90" i="44"/>
  <c r="O90" i="44"/>
  <c r="M89" i="44"/>
  <c r="L89" i="44"/>
  <c r="K89" i="44"/>
  <c r="J89" i="44"/>
  <c r="I89" i="44"/>
  <c r="H89" i="44"/>
  <c r="G89" i="44"/>
  <c r="F89" i="44"/>
  <c r="E89" i="44"/>
  <c r="D89" i="44"/>
  <c r="N88" i="44"/>
  <c r="O88" i="44"/>
  <c r="N87" i="44"/>
  <c r="O87" i="44" s="1"/>
  <c r="N86" i="44"/>
  <c r="O86" i="44"/>
  <c r="N85" i="44"/>
  <c r="O85" i="44"/>
  <c r="N84" i="44"/>
  <c r="O84" i="44"/>
  <c r="N83" i="44"/>
  <c r="O83" i="44" s="1"/>
  <c r="N82" i="44"/>
  <c r="O82" i="44"/>
  <c r="M81" i="44"/>
  <c r="L81" i="44"/>
  <c r="K81" i="44"/>
  <c r="J81" i="44"/>
  <c r="I81" i="44"/>
  <c r="H81" i="44"/>
  <c r="G81" i="44"/>
  <c r="F81" i="44"/>
  <c r="E81" i="44"/>
  <c r="D81" i="44"/>
  <c r="N80" i="44"/>
  <c r="O80" i="44"/>
  <c r="N79" i="44"/>
  <c r="O79" i="44" s="1"/>
  <c r="N78" i="44"/>
  <c r="O78" i="44"/>
  <c r="N77" i="44"/>
  <c r="O77" i="44"/>
  <c r="N76" i="44"/>
  <c r="O76" i="44"/>
  <c r="N75" i="44"/>
  <c r="O75" i="44" s="1"/>
  <c r="N74" i="44"/>
  <c r="O74" i="44"/>
  <c r="N73" i="44"/>
  <c r="O73" i="44" s="1"/>
  <c r="N72" i="44"/>
  <c r="O72" i="44" s="1"/>
  <c r="N71" i="44"/>
  <c r="O71" i="44"/>
  <c r="N70" i="44"/>
  <c r="O70" i="44"/>
  <c r="N69" i="44"/>
  <c r="O69" i="44" s="1"/>
  <c r="N68" i="44"/>
  <c r="O68" i="44"/>
  <c r="N67" i="44"/>
  <c r="O67" i="44" s="1"/>
  <c r="N66" i="44"/>
  <c r="O66" i="44" s="1"/>
  <c r="N65" i="44"/>
  <c r="O65" i="44"/>
  <c r="N64" i="44"/>
  <c r="O64" i="44"/>
  <c r="N63" i="44"/>
  <c r="O63" i="44" s="1"/>
  <c r="N62" i="44"/>
  <c r="O62" i="44"/>
  <c r="N61" i="44"/>
  <c r="O61" i="44" s="1"/>
  <c r="N60" i="44"/>
  <c r="O60" i="44" s="1"/>
  <c r="N59" i="44"/>
  <c r="O59" i="44"/>
  <c r="N58" i="44"/>
  <c r="O58" i="44"/>
  <c r="N57" i="44"/>
  <c r="O57" i="44" s="1"/>
  <c r="N56" i="44"/>
  <c r="O56" i="44"/>
  <c r="N55" i="44"/>
  <c r="O55" i="44" s="1"/>
  <c r="N54" i="44"/>
  <c r="O54" i="44"/>
  <c r="N53" i="44"/>
  <c r="O53" i="44"/>
  <c r="N52" i="44"/>
  <c r="O52" i="44"/>
  <c r="N51" i="44"/>
  <c r="O51" i="44" s="1"/>
  <c r="N50" i="44"/>
  <c r="O50" i="44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/>
  <c r="N45" i="44"/>
  <c r="O45" i="44"/>
  <c r="N44" i="44"/>
  <c r="O44" i="44"/>
  <c r="N43" i="44"/>
  <c r="O43" i="44" s="1"/>
  <c r="N42" i="44"/>
  <c r="O42" i="44"/>
  <c r="N41" i="44"/>
  <c r="O41" i="44" s="1"/>
  <c r="N40" i="44"/>
  <c r="O40" i="44"/>
  <c r="N39" i="44"/>
  <c r="O39" i="44"/>
  <c r="N38" i="44"/>
  <c r="O38" i="44"/>
  <c r="N37" i="44"/>
  <c r="O37" i="44" s="1"/>
  <c r="N36" i="44"/>
  <c r="O36" i="44"/>
  <c r="N35" i="44"/>
  <c r="O35" i="44" s="1"/>
  <c r="N34" i="44"/>
  <c r="O34" i="44" s="1"/>
  <c r="N33" i="44"/>
  <c r="O33" i="44"/>
  <c r="N32" i="44"/>
  <c r="O32" i="44"/>
  <c r="N31" i="44"/>
  <c r="O31" i="44" s="1"/>
  <c r="N30" i="44"/>
  <c r="O30" i="44"/>
  <c r="N29" i="44"/>
  <c r="O29" i="44" s="1"/>
  <c r="N28" i="44"/>
  <c r="O28" i="44"/>
  <c r="N27" i="44"/>
  <c r="O27" i="44"/>
  <c r="N26" i="44"/>
  <c r="O26" i="44"/>
  <c r="N25" i="44"/>
  <c r="O25" i="44" s="1"/>
  <c r="N24" i="44"/>
  <c r="O24" i="44"/>
  <c r="N23" i="44"/>
  <c r="O23" i="44" s="1"/>
  <c r="N22" i="44"/>
  <c r="O22" i="44" s="1"/>
  <c r="N21" i="44"/>
  <c r="O21" i="44"/>
  <c r="N20" i="44"/>
  <c r="O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/>
  <c r="N9" i="44"/>
  <c r="O9" i="44" s="1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102" i="43"/>
  <c r="O102" i="43"/>
  <c r="N101" i="43"/>
  <c r="O101" i="43"/>
  <c r="N100" i="43"/>
  <c r="O100" i="43"/>
  <c r="M99" i="43"/>
  <c r="L99" i="43"/>
  <c r="K99" i="43"/>
  <c r="J99" i="43"/>
  <c r="I99" i="43"/>
  <c r="H99" i="43"/>
  <c r="G99" i="43"/>
  <c r="F99" i="43"/>
  <c r="E99" i="43"/>
  <c r="D99" i="43"/>
  <c r="N98" i="43"/>
  <c r="O98" i="43"/>
  <c r="N97" i="43"/>
  <c r="O97" i="43" s="1"/>
  <c r="N96" i="43"/>
  <c r="O96" i="43"/>
  <c r="N95" i="43"/>
  <c r="O95" i="43" s="1"/>
  <c r="N94" i="43"/>
  <c r="O94" i="43" s="1"/>
  <c r="N93" i="43"/>
  <c r="O93" i="43"/>
  <c r="N92" i="43"/>
  <c r="O92" i="43"/>
  <c r="N91" i="43"/>
  <c r="O91" i="43" s="1"/>
  <c r="M90" i="43"/>
  <c r="L90" i="43"/>
  <c r="K90" i="43"/>
  <c r="J90" i="43"/>
  <c r="I90" i="43"/>
  <c r="H90" i="43"/>
  <c r="G90" i="43"/>
  <c r="F90" i="43"/>
  <c r="E90" i="43"/>
  <c r="D90" i="43"/>
  <c r="N89" i="43"/>
  <c r="O89" i="43" s="1"/>
  <c r="N88" i="43"/>
  <c r="O88" i="43"/>
  <c r="N87" i="43"/>
  <c r="O87" i="43" s="1"/>
  <c r="N86" i="43"/>
  <c r="O86" i="43"/>
  <c r="N85" i="43"/>
  <c r="O85" i="43"/>
  <c r="N84" i="43"/>
  <c r="O84" i="43"/>
  <c r="N83" i="43"/>
  <c r="O83" i="43" s="1"/>
  <c r="M82" i="43"/>
  <c r="L82" i="43"/>
  <c r="K82" i="43"/>
  <c r="J82" i="43"/>
  <c r="I82" i="43"/>
  <c r="H82" i="43"/>
  <c r="G82" i="43"/>
  <c r="F82" i="43"/>
  <c r="E82" i="43"/>
  <c r="D82" i="43"/>
  <c r="N81" i="43"/>
  <c r="O81" i="43" s="1"/>
  <c r="N80" i="43"/>
  <c r="O80" i="43"/>
  <c r="N79" i="43"/>
  <c r="O79" i="43" s="1"/>
  <c r="N78" i="43"/>
  <c r="O78" i="43"/>
  <c r="N77" i="43"/>
  <c r="O77" i="43"/>
  <c r="N76" i="43"/>
  <c r="O76" i="43"/>
  <c r="N75" i="43"/>
  <c r="O75" i="43" s="1"/>
  <c r="N74" i="43"/>
  <c r="O74" i="43"/>
  <c r="N73" i="43"/>
  <c r="O73" i="43" s="1"/>
  <c r="N72" i="43"/>
  <c r="O72" i="43"/>
  <c r="N71" i="43"/>
  <c r="O71" i="43"/>
  <c r="N70" i="43"/>
  <c r="O70" i="43"/>
  <c r="N69" i="43"/>
  <c r="O69" i="43" s="1"/>
  <c r="N68" i="43"/>
  <c r="O68" i="43"/>
  <c r="N67" i="43"/>
  <c r="O67" i="43" s="1"/>
  <c r="N66" i="43"/>
  <c r="O66" i="43"/>
  <c r="N65" i="43"/>
  <c r="O65" i="43"/>
  <c r="N64" i="43"/>
  <c r="O64" i="43"/>
  <c r="N63" i="43"/>
  <c r="O63" i="43" s="1"/>
  <c r="N62" i="43"/>
  <c r="O62" i="43"/>
  <c r="N61" i="43"/>
  <c r="O61" i="43" s="1"/>
  <c r="N60" i="43"/>
  <c r="O60" i="43" s="1"/>
  <c r="N59" i="43"/>
  <c r="O59" i="43"/>
  <c r="N58" i="43"/>
  <c r="O58" i="43"/>
  <c r="N57" i="43"/>
  <c r="O57" i="43" s="1"/>
  <c r="N56" i="43"/>
  <c r="O56" i="43"/>
  <c r="N55" i="43"/>
  <c r="O55" i="43" s="1"/>
  <c r="N54" i="43"/>
  <c r="O54" i="43" s="1"/>
  <c r="N53" i="43"/>
  <c r="O53" i="43"/>
  <c r="N52" i="43"/>
  <c r="O52" i="43"/>
  <c r="N51" i="43"/>
  <c r="O51" i="43" s="1"/>
  <c r="N50" i="43"/>
  <c r="O50" i="43"/>
  <c r="M49" i="43"/>
  <c r="L49" i="43"/>
  <c r="K49" i="43"/>
  <c r="J49" i="43"/>
  <c r="I49" i="43"/>
  <c r="H49" i="43"/>
  <c r="G49" i="43"/>
  <c r="F49" i="43"/>
  <c r="E49" i="43"/>
  <c r="D49" i="43"/>
  <c r="N48" i="43"/>
  <c r="O48" i="43"/>
  <c r="N47" i="43"/>
  <c r="O47" i="43" s="1"/>
  <c r="N46" i="43"/>
  <c r="O46" i="43" s="1"/>
  <c r="N45" i="43"/>
  <c r="O45" i="43"/>
  <c r="N44" i="43"/>
  <c r="O44" i="43"/>
  <c r="N43" i="43"/>
  <c r="O43" i="43" s="1"/>
  <c r="N42" i="43"/>
  <c r="O42" i="43"/>
  <c r="N41" i="43"/>
  <c r="O41" i="43" s="1"/>
  <c r="N40" i="43"/>
  <c r="O40" i="43"/>
  <c r="N39" i="43"/>
  <c r="O39" i="43"/>
  <c r="N38" i="43"/>
  <c r="O38" i="43"/>
  <c r="N37" i="43"/>
  <c r="O37" i="43" s="1"/>
  <c r="N36" i="43"/>
  <c r="O36" i="43"/>
  <c r="N35" i="43"/>
  <c r="O35" i="43" s="1"/>
  <c r="N34" i="43"/>
  <c r="O34" i="43"/>
  <c r="N33" i="43"/>
  <c r="O33" i="43"/>
  <c r="N32" i="43"/>
  <c r="O32" i="43"/>
  <c r="N31" i="43"/>
  <c r="O31" i="43" s="1"/>
  <c r="N30" i="43"/>
  <c r="O30" i="43"/>
  <c r="N29" i="43"/>
  <c r="O29" i="43" s="1"/>
  <c r="N28" i="43"/>
  <c r="O28" i="43"/>
  <c r="N27" i="43"/>
  <c r="O27" i="43"/>
  <c r="N26" i="43"/>
  <c r="O26" i="43"/>
  <c r="N25" i="43"/>
  <c r="O25" i="43" s="1"/>
  <c r="N24" i="43"/>
  <c r="O24" i="43"/>
  <c r="N23" i="43"/>
  <c r="O23" i="43" s="1"/>
  <c r="N22" i="43"/>
  <c r="O22" i="43" s="1"/>
  <c r="N21" i="43"/>
  <c r="O21" i="43"/>
  <c r="N20" i="43"/>
  <c r="O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/>
  <c r="N10" i="43"/>
  <c r="O10" i="43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117" i="42"/>
  <c r="O117" i="42" s="1"/>
  <c r="N116" i="42"/>
  <c r="O116" i="42"/>
  <c r="N115" i="42"/>
  <c r="O115" i="42"/>
  <c r="N114" i="42"/>
  <c r="O114" i="42" s="1"/>
  <c r="N113" i="42"/>
  <c r="O113" i="42"/>
  <c r="N112" i="42"/>
  <c r="O112" i="42" s="1"/>
  <c r="N111" i="42"/>
  <c r="O111" i="42" s="1"/>
  <c r="M110" i="42"/>
  <c r="L110" i="42"/>
  <c r="K110" i="42"/>
  <c r="J110" i="42"/>
  <c r="I110" i="42"/>
  <c r="H110" i="42"/>
  <c r="G110" i="42"/>
  <c r="F110" i="42"/>
  <c r="E110" i="42"/>
  <c r="D110" i="42"/>
  <c r="N109" i="42"/>
  <c r="O109" i="42" s="1"/>
  <c r="N108" i="42"/>
  <c r="O108" i="42"/>
  <c r="N107" i="42"/>
  <c r="O107" i="42"/>
  <c r="N106" i="42"/>
  <c r="O106" i="42" s="1"/>
  <c r="N105" i="42"/>
  <c r="O105" i="42"/>
  <c r="N104" i="42"/>
  <c r="O104" i="42" s="1"/>
  <c r="N103" i="42"/>
  <c r="O103" i="42"/>
  <c r="M102" i="42"/>
  <c r="L102" i="42"/>
  <c r="K102" i="42"/>
  <c r="J102" i="42"/>
  <c r="I102" i="42"/>
  <c r="H102" i="42"/>
  <c r="G102" i="42"/>
  <c r="F102" i="42"/>
  <c r="E102" i="42"/>
  <c r="D102" i="42"/>
  <c r="N101" i="42"/>
  <c r="O101" i="42"/>
  <c r="N100" i="42"/>
  <c r="O100" i="42"/>
  <c r="M99" i="42"/>
  <c r="L99" i="42"/>
  <c r="K99" i="42"/>
  <c r="J99" i="42"/>
  <c r="I99" i="42"/>
  <c r="H99" i="42"/>
  <c r="G99" i="42"/>
  <c r="F99" i="42"/>
  <c r="E99" i="42"/>
  <c r="D99" i="42"/>
  <c r="N98" i="42"/>
  <c r="O98" i="42"/>
  <c r="N97" i="42"/>
  <c r="O97" i="42"/>
  <c r="N96" i="42"/>
  <c r="O96" i="42" s="1"/>
  <c r="N95" i="42"/>
  <c r="O95" i="42"/>
  <c r="N94" i="42"/>
  <c r="O94" i="42" s="1"/>
  <c r="N93" i="42"/>
  <c r="O93" i="42"/>
  <c r="N92" i="42"/>
  <c r="O92" i="42"/>
  <c r="N91" i="42"/>
  <c r="O91" i="42"/>
  <c r="N90" i="42"/>
  <c r="O90" i="42" s="1"/>
  <c r="N89" i="42"/>
  <c r="O89" i="42"/>
  <c r="N88" i="42"/>
  <c r="O88" i="42" s="1"/>
  <c r="N87" i="42"/>
  <c r="O87" i="42" s="1"/>
  <c r="N86" i="42"/>
  <c r="O86" i="42"/>
  <c r="N85" i="42"/>
  <c r="O85" i="42"/>
  <c r="N84" i="42"/>
  <c r="O84" i="42" s="1"/>
  <c r="N83" i="42"/>
  <c r="O83" i="42"/>
  <c r="N82" i="42"/>
  <c r="O82" i="42" s="1"/>
  <c r="N81" i="42"/>
  <c r="O81" i="42"/>
  <c r="N80" i="42"/>
  <c r="O80" i="42"/>
  <c r="N79" i="42"/>
  <c r="O79" i="42"/>
  <c r="N78" i="42"/>
  <c r="O78" i="42" s="1"/>
  <c r="N77" i="42"/>
  <c r="O77" i="42"/>
  <c r="N76" i="42"/>
  <c r="O76" i="42" s="1"/>
  <c r="N75" i="42"/>
  <c r="O75" i="42" s="1"/>
  <c r="N74" i="42"/>
  <c r="O74" i="42"/>
  <c r="N73" i="42"/>
  <c r="O73" i="42"/>
  <c r="N72" i="42"/>
  <c r="O72" i="42" s="1"/>
  <c r="N71" i="42"/>
  <c r="O71" i="42"/>
  <c r="N70" i="42"/>
  <c r="O70" i="42" s="1"/>
  <c r="N69" i="42"/>
  <c r="O69" i="42" s="1"/>
  <c r="N68" i="42"/>
  <c r="O68" i="42"/>
  <c r="N67" i="42"/>
  <c r="O67" i="42"/>
  <c r="N66" i="42"/>
  <c r="O66" i="42" s="1"/>
  <c r="N65" i="42"/>
  <c r="O65" i="42"/>
  <c r="N64" i="42"/>
  <c r="O64" i="42" s="1"/>
  <c r="N63" i="42"/>
  <c r="O63" i="42"/>
  <c r="N62" i="42"/>
  <c r="O62" i="42"/>
  <c r="N61" i="42"/>
  <c r="O61" i="42"/>
  <c r="N60" i="42"/>
  <c r="O60" i="42" s="1"/>
  <c r="N59" i="42"/>
  <c r="O59" i="42"/>
  <c r="N58" i="42"/>
  <c r="O58" i="42" s="1"/>
  <c r="N57" i="42"/>
  <c r="O57" i="42"/>
  <c r="N56" i="42"/>
  <c r="O56" i="42"/>
  <c r="N55" i="42"/>
  <c r="O55" i="42"/>
  <c r="N54" i="42"/>
  <c r="O54" i="42" s="1"/>
  <c r="N53" i="42"/>
  <c r="O53" i="42"/>
  <c r="N52" i="42"/>
  <c r="O52" i="42" s="1"/>
  <c r="M51" i="42"/>
  <c r="L51" i="42"/>
  <c r="K51" i="42"/>
  <c r="J51" i="42"/>
  <c r="I51" i="42"/>
  <c r="H51" i="42"/>
  <c r="G51" i="42"/>
  <c r="F51" i="42"/>
  <c r="E51" i="42"/>
  <c r="D51" i="42"/>
  <c r="N50" i="42"/>
  <c r="O50" i="42" s="1"/>
  <c r="N49" i="42"/>
  <c r="O49" i="42" s="1"/>
  <c r="N48" i="42"/>
  <c r="O48" i="42"/>
  <c r="N47" i="42"/>
  <c r="O47" i="42"/>
  <c r="N46" i="42"/>
  <c r="O46" i="42" s="1"/>
  <c r="N45" i="42"/>
  <c r="O45" i="42"/>
  <c r="N44" i="42"/>
  <c r="O44" i="42" s="1"/>
  <c r="N43" i="42"/>
  <c r="O43" i="42" s="1"/>
  <c r="N42" i="42"/>
  <c r="O42" i="42"/>
  <c r="N41" i="42"/>
  <c r="O41" i="42"/>
  <c r="N40" i="42"/>
  <c r="O40" i="42" s="1"/>
  <c r="N39" i="42"/>
  <c r="O39" i="42"/>
  <c r="N38" i="42"/>
  <c r="O38" i="42" s="1"/>
  <c r="N37" i="42"/>
  <c r="O37" i="42"/>
  <c r="N36" i="42"/>
  <c r="O36" i="42"/>
  <c r="N35" i="42"/>
  <c r="O35" i="42"/>
  <c r="N34" i="42"/>
  <c r="O34" i="42" s="1"/>
  <c r="N33" i="42"/>
  <c r="O33" i="42"/>
  <c r="N32" i="42"/>
  <c r="O32" i="42" s="1"/>
  <c r="N31" i="42"/>
  <c r="O31" i="42"/>
  <c r="N30" i="42"/>
  <c r="O30" i="42"/>
  <c r="N29" i="42"/>
  <c r="O29" i="42"/>
  <c r="N28" i="42"/>
  <c r="O28" i="42" s="1"/>
  <c r="N27" i="42"/>
  <c r="O27" i="42" s="1"/>
  <c r="N26" i="42"/>
  <c r="O26" i="42" s="1"/>
  <c r="N25" i="42"/>
  <c r="O25" i="42"/>
  <c r="N24" i="42"/>
  <c r="O24" i="42"/>
  <c r="N23" i="42"/>
  <c r="O23" i="42"/>
  <c r="N22" i="42"/>
  <c r="O22" i="42" s="1"/>
  <c r="N21" i="42"/>
  <c r="O21" i="42" s="1"/>
  <c r="N20" i="42"/>
  <c r="O20" i="42" s="1"/>
  <c r="N19" i="42"/>
  <c r="O19" i="42"/>
  <c r="N18" i="42"/>
  <c r="O18" i="42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19" i="41"/>
  <c r="O119" i="41" s="1"/>
  <c r="N118" i="41"/>
  <c r="O118" i="41"/>
  <c r="N117" i="41"/>
  <c r="O117" i="41" s="1"/>
  <c r="N116" i="41"/>
  <c r="O116" i="41"/>
  <c r="N115" i="41"/>
  <c r="O115" i="41"/>
  <c r="N114" i="41"/>
  <c r="O114" i="41" s="1"/>
  <c r="M113" i="41"/>
  <c r="L113" i="41"/>
  <c r="K113" i="41"/>
  <c r="J113" i="41"/>
  <c r="I113" i="41"/>
  <c r="H113" i="41"/>
  <c r="G113" i="41"/>
  <c r="F113" i="41"/>
  <c r="E113" i="41"/>
  <c r="D113" i="41"/>
  <c r="N112" i="41"/>
  <c r="O112" i="41" s="1"/>
  <c r="N111" i="41"/>
  <c r="O111" i="41" s="1"/>
  <c r="N110" i="41"/>
  <c r="O110" i="41"/>
  <c r="N109" i="41"/>
  <c r="O109" i="41" s="1"/>
  <c r="N108" i="41"/>
  <c r="O108" i="41"/>
  <c r="N107" i="41"/>
  <c r="O107" i="41"/>
  <c r="N106" i="41"/>
  <c r="O106" i="41" s="1"/>
  <c r="N105" i="41"/>
  <c r="O105" i="41" s="1"/>
  <c r="N104" i="41"/>
  <c r="O104" i="41"/>
  <c r="M103" i="41"/>
  <c r="L103" i="41"/>
  <c r="K103" i="41"/>
  <c r="J103" i="41"/>
  <c r="I103" i="41"/>
  <c r="H103" i="41"/>
  <c r="G103" i="41"/>
  <c r="F103" i="41"/>
  <c r="E103" i="41"/>
  <c r="D103" i="41"/>
  <c r="N102" i="41"/>
  <c r="O102" i="41"/>
  <c r="N101" i="41"/>
  <c r="O101" i="41" s="1"/>
  <c r="N100" i="41"/>
  <c r="O100" i="41"/>
  <c r="N99" i="41"/>
  <c r="O99" i="41"/>
  <c r="M98" i="41"/>
  <c r="L98" i="41"/>
  <c r="K98" i="41"/>
  <c r="J98" i="41"/>
  <c r="I98" i="41"/>
  <c r="H98" i="41"/>
  <c r="G98" i="41"/>
  <c r="F98" i="41"/>
  <c r="E98" i="41"/>
  <c r="D98" i="41"/>
  <c r="N97" i="41"/>
  <c r="O97" i="41"/>
  <c r="N96" i="41"/>
  <c r="O96" i="41" s="1"/>
  <c r="N95" i="41"/>
  <c r="O95" i="41" s="1"/>
  <c r="N94" i="41"/>
  <c r="O94" i="41"/>
  <c r="N93" i="41"/>
  <c r="O93" i="41" s="1"/>
  <c r="N92" i="41"/>
  <c r="O92" i="41"/>
  <c r="N91" i="41"/>
  <c r="O91" i="41"/>
  <c r="N90" i="41"/>
  <c r="O90" i="41" s="1"/>
  <c r="N89" i="41"/>
  <c r="O89" i="41" s="1"/>
  <c r="N88" i="41"/>
  <c r="O88" i="41"/>
  <c r="N87" i="41"/>
  <c r="O87" i="41" s="1"/>
  <c r="N86" i="41"/>
  <c r="O86" i="41"/>
  <c r="N85" i="41"/>
  <c r="O85" i="41"/>
  <c r="N84" i="41"/>
  <c r="O84" i="41" s="1"/>
  <c r="N83" i="41"/>
  <c r="O83" i="41" s="1"/>
  <c r="N82" i="41"/>
  <c r="O82" i="41"/>
  <c r="N81" i="41"/>
  <c r="O81" i="41" s="1"/>
  <c r="N80" i="41"/>
  <c r="O80" i="41"/>
  <c r="N79" i="41"/>
  <c r="O79" i="41"/>
  <c r="N78" i="41"/>
  <c r="O78" i="41" s="1"/>
  <c r="N77" i="41"/>
  <c r="O77" i="41" s="1"/>
  <c r="N76" i="41"/>
  <c r="O76" i="41"/>
  <c r="N75" i="41"/>
  <c r="O75" i="41" s="1"/>
  <c r="N74" i="41"/>
  <c r="O74" i="41"/>
  <c r="N73" i="41"/>
  <c r="O73" i="41"/>
  <c r="N72" i="41"/>
  <c r="O72" i="41" s="1"/>
  <c r="N71" i="41"/>
  <c r="O71" i="41" s="1"/>
  <c r="N70" i="41"/>
  <c r="O70" i="41"/>
  <c r="N69" i="41"/>
  <c r="O69" i="41" s="1"/>
  <c r="N68" i="41"/>
  <c r="O68" i="41"/>
  <c r="N67" i="41"/>
  <c r="O67" i="41"/>
  <c r="N66" i="41"/>
  <c r="O66" i="41" s="1"/>
  <c r="N65" i="41"/>
  <c r="O65" i="41" s="1"/>
  <c r="N64" i="41"/>
  <c r="O64" i="41"/>
  <c r="N63" i="41"/>
  <c r="O63" i="41" s="1"/>
  <c r="N62" i="41"/>
  <c r="O62" i="41"/>
  <c r="N61" i="41"/>
  <c r="O61" i="41"/>
  <c r="N60" i="41"/>
  <c r="O60" i="41" s="1"/>
  <c r="N59" i="41"/>
  <c r="O59" i="41" s="1"/>
  <c r="N58" i="41"/>
  <c r="O58" i="41"/>
  <c r="N57" i="41"/>
  <c r="O57" i="41" s="1"/>
  <c r="N56" i="41"/>
  <c r="O56" i="41"/>
  <c r="N55" i="41"/>
  <c r="O55" i="41"/>
  <c r="N54" i="41"/>
  <c r="O54" i="41" s="1"/>
  <c r="N53" i="41"/>
  <c r="O53" i="41" s="1"/>
  <c r="N52" i="41"/>
  <c r="O52" i="41"/>
  <c r="M51" i="41"/>
  <c r="L51" i="41"/>
  <c r="K51" i="41"/>
  <c r="J51" i="41"/>
  <c r="I51" i="41"/>
  <c r="H51" i="41"/>
  <c r="G51" i="41"/>
  <c r="F51" i="41"/>
  <c r="E51" i="41"/>
  <c r="D51" i="41"/>
  <c r="N50" i="41"/>
  <c r="O50" i="41"/>
  <c r="N49" i="41"/>
  <c r="O49" i="41" s="1"/>
  <c r="N48" i="41"/>
  <c r="O48" i="41"/>
  <c r="N47" i="41"/>
  <c r="O47" i="41"/>
  <c r="N46" i="41"/>
  <c r="O46" i="41" s="1"/>
  <c r="N45" i="41"/>
  <c r="O45" i="41" s="1"/>
  <c r="N44" i="41"/>
  <c r="O44" i="41"/>
  <c r="N43" i="41"/>
  <c r="O43" i="41" s="1"/>
  <c r="N42" i="41"/>
  <c r="O42" i="41"/>
  <c r="N41" i="41"/>
  <c r="O41" i="41"/>
  <c r="N40" i="41"/>
  <c r="O40" i="41" s="1"/>
  <c r="N39" i="41"/>
  <c r="O39" i="41" s="1"/>
  <c r="N38" i="41"/>
  <c r="O38" i="41"/>
  <c r="N37" i="41"/>
  <c r="O37" i="41" s="1"/>
  <c r="N36" i="41"/>
  <c r="O36" i="41"/>
  <c r="N35" i="41"/>
  <c r="O35" i="41"/>
  <c r="N34" i="41"/>
  <c r="O34" i="41" s="1"/>
  <c r="N33" i="41"/>
  <c r="O33" i="41" s="1"/>
  <c r="N32" i="41"/>
  <c r="O32" i="41"/>
  <c r="N31" i="41"/>
  <c r="O31" i="41" s="1"/>
  <c r="N30" i="41"/>
  <c r="O30" i="41"/>
  <c r="N29" i="41"/>
  <c r="O29" i="41"/>
  <c r="N28" i="41"/>
  <c r="O28" i="41" s="1"/>
  <c r="N27" i="41"/>
  <c r="O27" i="41" s="1"/>
  <c r="N26" i="41"/>
  <c r="O26" i="41"/>
  <c r="N25" i="41"/>
  <c r="O25" i="41" s="1"/>
  <c r="N24" i="41"/>
  <c r="O24" i="41"/>
  <c r="N23" i="41"/>
  <c r="O23" i="41"/>
  <c r="N22" i="41"/>
  <c r="O22" i="41" s="1"/>
  <c r="N21" i="41"/>
  <c r="O21" i="41" s="1"/>
  <c r="N20" i="41"/>
  <c r="O20" i="41"/>
  <c r="N19" i="41"/>
  <c r="O19" i="41" s="1"/>
  <c r="N18" i="41"/>
  <c r="O18" i="4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 s="1"/>
  <c r="N8" i="41"/>
  <c r="O8" i="4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I98" i="40"/>
  <c r="N101" i="40"/>
  <c r="O101" i="40"/>
  <c r="N100" i="40"/>
  <c r="O100" i="40" s="1"/>
  <c r="N99" i="40"/>
  <c r="O99" i="40" s="1"/>
  <c r="M98" i="40"/>
  <c r="L98" i="40"/>
  <c r="K98" i="40"/>
  <c r="J98" i="40"/>
  <c r="H98" i="40"/>
  <c r="G98" i="40"/>
  <c r="F98" i="40"/>
  <c r="E98" i="40"/>
  <c r="D98" i="40"/>
  <c r="N97" i="40"/>
  <c r="O97" i="40"/>
  <c r="N96" i="40"/>
  <c r="O96" i="40" s="1"/>
  <c r="N95" i="40"/>
  <c r="O95" i="40"/>
  <c r="N94" i="40"/>
  <c r="O94" i="40"/>
  <c r="N93" i="40"/>
  <c r="O93" i="40" s="1"/>
  <c r="N92" i="40"/>
  <c r="O92" i="40" s="1"/>
  <c r="N91" i="40"/>
  <c r="O91" i="40"/>
  <c r="N90" i="40"/>
  <c r="O90" i="40" s="1"/>
  <c r="M89" i="40"/>
  <c r="L89" i="40"/>
  <c r="K89" i="40"/>
  <c r="J89" i="40"/>
  <c r="I89" i="40"/>
  <c r="H89" i="40"/>
  <c r="G89" i="40"/>
  <c r="F89" i="40"/>
  <c r="E89" i="40"/>
  <c r="D89" i="40"/>
  <c r="N88" i="40"/>
  <c r="O88" i="40" s="1"/>
  <c r="N87" i="40"/>
  <c r="O87" i="40"/>
  <c r="N86" i="40"/>
  <c r="O86" i="40"/>
  <c r="N85" i="40"/>
  <c r="O85" i="40" s="1"/>
  <c r="N84" i="40"/>
  <c r="O84" i="40" s="1"/>
  <c r="N83" i="40"/>
  <c r="O83" i="40"/>
  <c r="N82" i="40"/>
  <c r="O82" i="40" s="1"/>
  <c r="M81" i="40"/>
  <c r="L81" i="40"/>
  <c r="K81" i="40"/>
  <c r="J81" i="40"/>
  <c r="I81" i="40"/>
  <c r="H81" i="40"/>
  <c r="G81" i="40"/>
  <c r="F81" i="40"/>
  <c r="E81" i="40"/>
  <c r="D81" i="40"/>
  <c r="N80" i="40"/>
  <c r="O80" i="40" s="1"/>
  <c r="N79" i="40"/>
  <c r="O79" i="40"/>
  <c r="N78" i="40"/>
  <c r="O78" i="40"/>
  <c r="N77" i="40"/>
  <c r="O77" i="40" s="1"/>
  <c r="N76" i="40"/>
  <c r="O76" i="40" s="1"/>
  <c r="N75" i="40"/>
  <c r="O75" i="40"/>
  <c r="N74" i="40"/>
  <c r="O74" i="40" s="1"/>
  <c r="N73" i="40"/>
  <c r="O73" i="40"/>
  <c r="N72" i="40"/>
  <c r="O72" i="40"/>
  <c r="N71" i="40"/>
  <c r="O71" i="40" s="1"/>
  <c r="N70" i="40"/>
  <c r="O70" i="40" s="1"/>
  <c r="N69" i="40"/>
  <c r="O69" i="40"/>
  <c r="N68" i="40"/>
  <c r="O68" i="40" s="1"/>
  <c r="N67" i="40"/>
  <c r="O67" i="40"/>
  <c r="N66" i="40"/>
  <c r="O66" i="40"/>
  <c r="N65" i="40"/>
  <c r="O65" i="40" s="1"/>
  <c r="N64" i="40"/>
  <c r="O64" i="40" s="1"/>
  <c r="N63" i="40"/>
  <c r="O63" i="40"/>
  <c r="N62" i="40"/>
  <c r="O62" i="40" s="1"/>
  <c r="N61" i="40"/>
  <c r="O61" i="40"/>
  <c r="N60" i="40"/>
  <c r="O60" i="40"/>
  <c r="N59" i="40"/>
  <c r="O59" i="40" s="1"/>
  <c r="N58" i="40"/>
  <c r="O58" i="40" s="1"/>
  <c r="N57" i="40"/>
  <c r="O57" i="40"/>
  <c r="N56" i="40"/>
  <c r="O56" i="40" s="1"/>
  <c r="N55" i="40"/>
  <c r="O55" i="40"/>
  <c r="N54" i="40"/>
  <c r="O54" i="40"/>
  <c r="N53" i="40"/>
  <c r="O53" i="40" s="1"/>
  <c r="N52" i="40"/>
  <c r="O52" i="40" s="1"/>
  <c r="N51" i="40"/>
  <c r="O51" i="40"/>
  <c r="N50" i="40"/>
  <c r="O50" i="40" s="1"/>
  <c r="M49" i="40"/>
  <c r="L49" i="40"/>
  <c r="K49" i="40"/>
  <c r="J49" i="40"/>
  <c r="I49" i="40"/>
  <c r="H49" i="40"/>
  <c r="G49" i="40"/>
  <c r="F49" i="40"/>
  <c r="E49" i="40"/>
  <c r="D49" i="40"/>
  <c r="N48" i="40"/>
  <c r="O48" i="40" s="1"/>
  <c r="N47" i="40"/>
  <c r="O47" i="40"/>
  <c r="N46" i="40"/>
  <c r="O46" i="40"/>
  <c r="N45" i="40"/>
  <c r="O45" i="40" s="1"/>
  <c r="N44" i="40"/>
  <c r="O44" i="40" s="1"/>
  <c r="N43" i="40"/>
  <c r="O43" i="40"/>
  <c r="N42" i="40"/>
  <c r="O42" i="40" s="1"/>
  <c r="N41" i="40"/>
  <c r="O41" i="40"/>
  <c r="N40" i="40"/>
  <c r="O40" i="40"/>
  <c r="N39" i="40"/>
  <c r="O39" i="40" s="1"/>
  <c r="N38" i="40"/>
  <c r="O38" i="40" s="1"/>
  <c r="N37" i="40"/>
  <c r="O37" i="40"/>
  <c r="N36" i="40"/>
  <c r="O36" i="40" s="1"/>
  <c r="N35" i="40"/>
  <c r="O35" i="40"/>
  <c r="N34" i="40"/>
  <c r="O34" i="40"/>
  <c r="N33" i="40"/>
  <c r="O33" i="40" s="1"/>
  <c r="N32" i="40"/>
  <c r="O32" i="40" s="1"/>
  <c r="N31" i="40"/>
  <c r="O31" i="40"/>
  <c r="N30" i="40"/>
  <c r="O30" i="40" s="1"/>
  <c r="N29" i="40"/>
  <c r="O29" i="40"/>
  <c r="N28" i="40"/>
  <c r="O28" i="40"/>
  <c r="N27" i="40"/>
  <c r="O27" i="40" s="1"/>
  <c r="N26" i="40"/>
  <c r="O26" i="40" s="1"/>
  <c r="N25" i="40"/>
  <c r="O25" i="40"/>
  <c r="N24" i="40"/>
  <c r="O24" i="40" s="1"/>
  <c r="N23" i="40"/>
  <c r="O23" i="40"/>
  <c r="N22" i="40"/>
  <c r="O22" i="40"/>
  <c r="N21" i="40"/>
  <c r="O21" i="40" s="1"/>
  <c r="N20" i="40"/>
  <c r="O20" i="40" s="1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/>
  <c r="N16" i="40"/>
  <c r="O16" i="40" s="1"/>
  <c r="N15" i="40"/>
  <c r="O15" i="40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 s="1"/>
  <c r="N10" i="40"/>
  <c r="O10" i="40" s="1"/>
  <c r="N9" i="40"/>
  <c r="O9" i="40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102" i="39"/>
  <c r="O102" i="39"/>
  <c r="N101" i="39"/>
  <c r="O101" i="39" s="1"/>
  <c r="N100" i="39"/>
  <c r="O100" i="39" s="1"/>
  <c r="N99" i="39"/>
  <c r="O99" i="39"/>
  <c r="M98" i="39"/>
  <c r="L98" i="39"/>
  <c r="K98" i="39"/>
  <c r="J98" i="39"/>
  <c r="I98" i="39"/>
  <c r="H98" i="39"/>
  <c r="G98" i="39"/>
  <c r="F98" i="39"/>
  <c r="E98" i="39"/>
  <c r="D98" i="39"/>
  <c r="N97" i="39"/>
  <c r="O97" i="39"/>
  <c r="N96" i="39"/>
  <c r="O96" i="39" s="1"/>
  <c r="N95" i="39"/>
  <c r="O95" i="39"/>
  <c r="N94" i="39"/>
  <c r="O94" i="39"/>
  <c r="N93" i="39"/>
  <c r="O93" i="39" s="1"/>
  <c r="N92" i="39"/>
  <c r="O92" i="39" s="1"/>
  <c r="N91" i="39"/>
  <c r="O91" i="39"/>
  <c r="N90" i="39"/>
  <c r="O90" i="39" s="1"/>
  <c r="N89" i="39"/>
  <c r="O89" i="39"/>
  <c r="M88" i="39"/>
  <c r="L88" i="39"/>
  <c r="K88" i="39"/>
  <c r="J88" i="39"/>
  <c r="I88" i="39"/>
  <c r="H88" i="39"/>
  <c r="G88" i="39"/>
  <c r="F88" i="39"/>
  <c r="E88" i="39"/>
  <c r="D88" i="39"/>
  <c r="N87" i="39"/>
  <c r="O87" i="39"/>
  <c r="N86" i="39"/>
  <c r="O86" i="39"/>
  <c r="N85" i="39"/>
  <c r="O85" i="39" s="1"/>
  <c r="N84" i="39"/>
  <c r="O84" i="39" s="1"/>
  <c r="N83" i="39"/>
  <c r="O83" i="39"/>
  <c r="M82" i="39"/>
  <c r="L82" i="39"/>
  <c r="K82" i="39"/>
  <c r="J82" i="39"/>
  <c r="I82" i="39"/>
  <c r="H82" i="39"/>
  <c r="G82" i="39"/>
  <c r="F82" i="39"/>
  <c r="E82" i="39"/>
  <c r="D82" i="39"/>
  <c r="N81" i="39"/>
  <c r="O81" i="39"/>
  <c r="N80" i="39"/>
  <c r="O80" i="39" s="1"/>
  <c r="N79" i="39"/>
  <c r="O79" i="39"/>
  <c r="N78" i="39"/>
  <c r="O78" i="39"/>
  <c r="N77" i="39"/>
  <c r="O77" i="39" s="1"/>
  <c r="N76" i="39"/>
  <c r="O76" i="39" s="1"/>
  <c r="N75" i="39"/>
  <c r="O75" i="39"/>
  <c r="N74" i="39"/>
  <c r="O74" i="39" s="1"/>
  <c r="N73" i="39"/>
  <c r="O73" i="39"/>
  <c r="N72" i="39"/>
  <c r="O72" i="39"/>
  <c r="N71" i="39"/>
  <c r="O71" i="39" s="1"/>
  <c r="N70" i="39"/>
  <c r="O70" i="39" s="1"/>
  <c r="N69" i="39"/>
  <c r="O69" i="39"/>
  <c r="N68" i="39"/>
  <c r="O68" i="39" s="1"/>
  <c r="N67" i="39"/>
  <c r="O67" i="39"/>
  <c r="N66" i="39"/>
  <c r="O66" i="39"/>
  <c r="N65" i="39"/>
  <c r="O65" i="39" s="1"/>
  <c r="N64" i="39"/>
  <c r="O64" i="39" s="1"/>
  <c r="N63" i="39"/>
  <c r="O63" i="39"/>
  <c r="N62" i="39"/>
  <c r="O62" i="39" s="1"/>
  <c r="N61" i="39"/>
  <c r="O61" i="39"/>
  <c r="N60" i="39"/>
  <c r="O60" i="39"/>
  <c r="N59" i="39"/>
  <c r="O59" i="39" s="1"/>
  <c r="N58" i="39"/>
  <c r="O58" i="39" s="1"/>
  <c r="N57" i="39"/>
  <c r="O57" i="39"/>
  <c r="N56" i="39"/>
  <c r="O56" i="39" s="1"/>
  <c r="N55" i="39"/>
  <c r="O55" i="39"/>
  <c r="N54" i="39"/>
  <c r="O54" i="39"/>
  <c r="N53" i="39"/>
  <c r="O53" i="39" s="1"/>
  <c r="N52" i="39"/>
  <c r="O52" i="39" s="1"/>
  <c r="N51" i="39"/>
  <c r="O51" i="39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8" i="39"/>
  <c r="O48" i="39" s="1"/>
  <c r="N47" i="39"/>
  <c r="O47" i="39"/>
  <c r="N46" i="39"/>
  <c r="O46" i="39"/>
  <c r="N45" i="39"/>
  <c r="O45" i="39" s="1"/>
  <c r="N44" i="39"/>
  <c r="O44" i="39" s="1"/>
  <c r="N43" i="39"/>
  <c r="O43" i="39"/>
  <c r="N42" i="39"/>
  <c r="O42" i="39" s="1"/>
  <c r="N41" i="39"/>
  <c r="O41" i="39"/>
  <c r="N40" i="39"/>
  <c r="O40" i="39"/>
  <c r="N39" i="39"/>
  <c r="O39" i="39" s="1"/>
  <c r="N38" i="39"/>
  <c r="O38" i="39" s="1"/>
  <c r="N37" i="39"/>
  <c r="O37" i="39"/>
  <c r="N36" i="39"/>
  <c r="O36" i="39" s="1"/>
  <c r="N35" i="39"/>
  <c r="O35" i="39"/>
  <c r="N34" i="39"/>
  <c r="O34" i="39"/>
  <c r="N33" i="39"/>
  <c r="O33" i="39" s="1"/>
  <c r="N32" i="39"/>
  <c r="O32" i="39" s="1"/>
  <c r="N31" i="39"/>
  <c r="O31" i="39"/>
  <c r="N30" i="39"/>
  <c r="O30" i="39" s="1"/>
  <c r="N29" i="39"/>
  <c r="O29" i="39"/>
  <c r="N28" i="39"/>
  <c r="O28" i="39"/>
  <c r="N27" i="39"/>
  <c r="O27" i="39" s="1"/>
  <c r="N26" i="39"/>
  <c r="O26" i="39" s="1"/>
  <c r="N25" i="39"/>
  <c r="O25" i="39"/>
  <c r="N24" i="39"/>
  <c r="O24" i="39" s="1"/>
  <c r="N23" i="39"/>
  <c r="O23" i="39"/>
  <c r="N22" i="39"/>
  <c r="O22" i="39"/>
  <c r="N21" i="39"/>
  <c r="O21" i="39" s="1"/>
  <c r="N20" i="39"/>
  <c r="O20" i="39" s="1"/>
  <c r="N19" i="39"/>
  <c r="O19" i="39"/>
  <c r="M18" i="39"/>
  <c r="L18" i="39"/>
  <c r="K18" i="39"/>
  <c r="J18" i="39"/>
  <c r="I18" i="39"/>
  <c r="H18" i="39"/>
  <c r="G18" i="39"/>
  <c r="F18" i="39"/>
  <c r="E18" i="39"/>
  <c r="D18" i="39"/>
  <c r="N17" i="39"/>
  <c r="O17" i="39"/>
  <c r="N16" i="39"/>
  <c r="O16" i="39" s="1"/>
  <c r="N15" i="39"/>
  <c r="O15" i="39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102" i="38"/>
  <c r="O102" i="38"/>
  <c r="N101" i="38"/>
  <c r="O101" i="38" s="1"/>
  <c r="N100" i="38"/>
  <c r="O100" i="38" s="1"/>
  <c r="M99" i="38"/>
  <c r="L99" i="38"/>
  <c r="K99" i="38"/>
  <c r="J99" i="38"/>
  <c r="I99" i="38"/>
  <c r="H99" i="38"/>
  <c r="G99" i="38"/>
  <c r="F99" i="38"/>
  <c r="E99" i="38"/>
  <c r="D99" i="38"/>
  <c r="N98" i="38"/>
  <c r="O98" i="38" s="1"/>
  <c r="N97" i="38"/>
  <c r="O97" i="38"/>
  <c r="N96" i="38"/>
  <c r="O96" i="38" s="1"/>
  <c r="N95" i="38"/>
  <c r="O95" i="38" s="1"/>
  <c r="N94" i="38"/>
  <c r="O94" i="38"/>
  <c r="N93" i="38"/>
  <c r="O93" i="38" s="1"/>
  <c r="N92" i="38"/>
  <c r="O92" i="38" s="1"/>
  <c r="N91" i="38"/>
  <c r="O91" i="38"/>
  <c r="M90" i="38"/>
  <c r="L90" i="38"/>
  <c r="K90" i="38"/>
  <c r="J90" i="38"/>
  <c r="I90" i="38"/>
  <c r="H90" i="38"/>
  <c r="G90" i="38"/>
  <c r="F90" i="38"/>
  <c r="E90" i="38"/>
  <c r="D90" i="38"/>
  <c r="N90" i="38" s="1"/>
  <c r="O90" i="38"/>
  <c r="N89" i="38"/>
  <c r="O89" i="38" s="1"/>
  <c r="N88" i="38"/>
  <c r="O88" i="38" s="1"/>
  <c r="N87" i="38"/>
  <c r="O87" i="38"/>
  <c r="N86" i="38"/>
  <c r="O86" i="38" s="1"/>
  <c r="M85" i="38"/>
  <c r="L85" i="38"/>
  <c r="K85" i="38"/>
  <c r="J85" i="38"/>
  <c r="N85" i="38" s="1"/>
  <c r="O85" i="38" s="1"/>
  <c r="I85" i="38"/>
  <c r="H85" i="38"/>
  <c r="G85" i="38"/>
  <c r="F85" i="38"/>
  <c r="E85" i="38"/>
  <c r="D85" i="38"/>
  <c r="N84" i="38"/>
  <c r="O84" i="38" s="1"/>
  <c r="N83" i="38"/>
  <c r="O83" i="38"/>
  <c r="N82" i="38"/>
  <c r="O82" i="38" s="1"/>
  <c r="N81" i="38"/>
  <c r="O81" i="38" s="1"/>
  <c r="N80" i="38"/>
  <c r="O80" i="38"/>
  <c r="N79" i="38"/>
  <c r="O79" i="38" s="1"/>
  <c r="N78" i="38"/>
  <c r="O78" i="38" s="1"/>
  <c r="N77" i="38"/>
  <c r="O77" i="38"/>
  <c r="N76" i="38"/>
  <c r="O76" i="38" s="1"/>
  <c r="N75" i="38"/>
  <c r="O75" i="38" s="1"/>
  <c r="N74" i="38"/>
  <c r="O74" i="38"/>
  <c r="N73" i="38"/>
  <c r="O73" i="38" s="1"/>
  <c r="N72" i="38"/>
  <c r="O72" i="38" s="1"/>
  <c r="N71" i="38"/>
  <c r="O71" i="38"/>
  <c r="N70" i="38"/>
  <c r="O70" i="38" s="1"/>
  <c r="N69" i="38"/>
  <c r="O69" i="38" s="1"/>
  <c r="N68" i="38"/>
  <c r="O68" i="38"/>
  <c r="N67" i="38"/>
  <c r="O67" i="38" s="1"/>
  <c r="N66" i="38"/>
  <c r="O66" i="38" s="1"/>
  <c r="N65" i="38"/>
  <c r="O65" i="38"/>
  <c r="N64" i="38"/>
  <c r="O64" i="38" s="1"/>
  <c r="N63" i="38"/>
  <c r="O63" i="38" s="1"/>
  <c r="N62" i="38"/>
  <c r="O62" i="38"/>
  <c r="N61" i="38"/>
  <c r="O61" i="38" s="1"/>
  <c r="N60" i="38"/>
  <c r="O60" i="38" s="1"/>
  <c r="N59" i="38"/>
  <c r="O59" i="38"/>
  <c r="N58" i="38"/>
  <c r="O58" i="38" s="1"/>
  <c r="N57" i="38"/>
  <c r="O57" i="38" s="1"/>
  <c r="N56" i="38"/>
  <c r="O56" i="38"/>
  <c r="N55" i="38"/>
  <c r="O55" i="38" s="1"/>
  <c r="N54" i="38"/>
  <c r="O54" i="38" s="1"/>
  <c r="N53" i="38"/>
  <c r="O53" i="38"/>
  <c r="M52" i="38"/>
  <c r="L52" i="38"/>
  <c r="K52" i="38"/>
  <c r="J52" i="38"/>
  <c r="I52" i="38"/>
  <c r="H52" i="38"/>
  <c r="G52" i="38"/>
  <c r="F52" i="38"/>
  <c r="E52" i="38"/>
  <c r="D52" i="38"/>
  <c r="N51" i="38"/>
  <c r="O51" i="38" s="1"/>
  <c r="N50" i="38"/>
  <c r="O50" i="38"/>
  <c r="N49" i="38"/>
  <c r="O49" i="38"/>
  <c r="N48" i="38"/>
  <c r="O48" i="38"/>
  <c r="N47" i="38"/>
  <c r="O47" i="38"/>
  <c r="N46" i="38"/>
  <c r="O46" i="38" s="1"/>
  <c r="N45" i="38"/>
  <c r="O45" i="38" s="1"/>
  <c r="N44" i="38"/>
  <c r="O44" i="38"/>
  <c r="N43" i="38"/>
  <c r="O43" i="38"/>
  <c r="N42" i="38"/>
  <c r="O42" i="38"/>
  <c r="N41" i="38"/>
  <c r="O41" i="38"/>
  <c r="N40" i="38"/>
  <c r="O40" i="38" s="1"/>
  <c r="N39" i="38"/>
  <c r="O39" i="38" s="1"/>
  <c r="N38" i="38"/>
  <c r="O38" i="38"/>
  <c r="N37" i="38"/>
  <c r="O37" i="38"/>
  <c r="N36" i="38"/>
  <c r="O36" i="38"/>
  <c r="N35" i="38"/>
  <c r="O35" i="38"/>
  <c r="N34" i="38"/>
  <c r="O34" i="38" s="1"/>
  <c r="N33" i="38"/>
  <c r="O33" i="38" s="1"/>
  <c r="N32" i="38"/>
  <c r="O32" i="38"/>
  <c r="N31" i="38"/>
  <c r="O31" i="38"/>
  <c r="N30" i="38"/>
  <c r="O30" i="38"/>
  <c r="N29" i="38"/>
  <c r="O29" i="38"/>
  <c r="N28" i="38"/>
  <c r="O28" i="38" s="1"/>
  <c r="N27" i="38"/>
  <c r="O27" i="38" s="1"/>
  <c r="N26" i="38"/>
  <c r="O26" i="38"/>
  <c r="N25" i="38"/>
  <c r="O25" i="38"/>
  <c r="N24" i="38"/>
  <c r="O24" i="38"/>
  <c r="N23" i="38"/>
  <c r="O23" i="38"/>
  <c r="N22" i="38"/>
  <c r="O22" i="38" s="1"/>
  <c r="N21" i="38"/>
  <c r="O21" i="38" s="1"/>
  <c r="N20" i="38"/>
  <c r="O20" i="38"/>
  <c r="N19" i="38"/>
  <c r="O19" i="38"/>
  <c r="N18" i="38"/>
  <c r="O18" i="38"/>
  <c r="M17" i="38"/>
  <c r="L17" i="38"/>
  <c r="L103" i="38" s="1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/>
  <c r="N13" i="38"/>
  <c r="O13" i="38" s="1"/>
  <c r="M12" i="38"/>
  <c r="L12" i="38"/>
  <c r="K12" i="38"/>
  <c r="J12" i="38"/>
  <c r="I12" i="38"/>
  <c r="N12" i="38" s="1"/>
  <c r="O12" i="38" s="1"/>
  <c r="H12" i="38"/>
  <c r="G12" i="38"/>
  <c r="F12" i="38"/>
  <c r="E12" i="38"/>
  <c r="D12" i="38"/>
  <c r="D103" i="38" s="1"/>
  <c r="N11" i="38"/>
  <c r="O11" i="38" s="1"/>
  <c r="N10" i="38"/>
  <c r="O10" i="38"/>
  <c r="N9" i="38"/>
  <c r="O9" i="38"/>
  <c r="N8" i="38"/>
  <c r="O8" i="38"/>
  <c r="N7" i="38"/>
  <c r="O7" i="38" s="1"/>
  <c r="N6" i="38"/>
  <c r="O6" i="38" s="1"/>
  <c r="M5" i="38"/>
  <c r="L5" i="38"/>
  <c r="K5" i="38"/>
  <c r="J5" i="38"/>
  <c r="J103" i="38"/>
  <c r="I5" i="38"/>
  <c r="H5" i="38"/>
  <c r="H103" i="38" s="1"/>
  <c r="G5" i="38"/>
  <c r="G103" i="38" s="1"/>
  <c r="F5" i="38"/>
  <c r="F103" i="38"/>
  <c r="E5" i="38"/>
  <c r="D5" i="38"/>
  <c r="N102" i="37"/>
  <c r="O102" i="37"/>
  <c r="N101" i="37"/>
  <c r="O101" i="37"/>
  <c r="N100" i="37"/>
  <c r="O100" i="37" s="1"/>
  <c r="N99" i="37"/>
  <c r="O99" i="37" s="1"/>
  <c r="M98" i="37"/>
  <c r="L98" i="37"/>
  <c r="L103" i="37" s="1"/>
  <c r="K98" i="37"/>
  <c r="J98" i="37"/>
  <c r="I98" i="37"/>
  <c r="H98" i="37"/>
  <c r="G98" i="37"/>
  <c r="F98" i="37"/>
  <c r="E98" i="37"/>
  <c r="D98" i="37"/>
  <c r="N97" i="37"/>
  <c r="O97" i="37" s="1"/>
  <c r="N96" i="37"/>
  <c r="O96" i="37"/>
  <c r="N95" i="37"/>
  <c r="O95" i="37" s="1"/>
  <c r="N94" i="37"/>
  <c r="O94" i="37"/>
  <c r="N93" i="37"/>
  <c r="O93" i="37"/>
  <c r="N92" i="37"/>
  <c r="O92" i="37" s="1"/>
  <c r="N91" i="37"/>
  <c r="O91" i="37" s="1"/>
  <c r="M90" i="37"/>
  <c r="L90" i="37"/>
  <c r="K90" i="37"/>
  <c r="J90" i="37"/>
  <c r="I90" i="37"/>
  <c r="H90" i="37"/>
  <c r="G90" i="37"/>
  <c r="F90" i="37"/>
  <c r="E90" i="37"/>
  <c r="D90" i="37"/>
  <c r="N90" i="37" s="1"/>
  <c r="O90" i="37" s="1"/>
  <c r="N89" i="37"/>
  <c r="O89" i="37"/>
  <c r="N88" i="37"/>
  <c r="O88" i="37" s="1"/>
  <c r="N87" i="37"/>
  <c r="O87" i="37"/>
  <c r="N86" i="37"/>
  <c r="O86" i="37"/>
  <c r="N85" i="37"/>
  <c r="O85" i="37" s="1"/>
  <c r="M84" i="37"/>
  <c r="L84" i="37"/>
  <c r="K84" i="37"/>
  <c r="J84" i="37"/>
  <c r="I84" i="37"/>
  <c r="H84" i="37"/>
  <c r="G84" i="37"/>
  <c r="F84" i="37"/>
  <c r="E84" i="37"/>
  <c r="D84" i="37"/>
  <c r="N83" i="37"/>
  <c r="O83" i="37" s="1"/>
  <c r="N82" i="37"/>
  <c r="O82" i="37"/>
  <c r="N81" i="37"/>
  <c r="O81" i="37" s="1"/>
  <c r="N80" i="37"/>
  <c r="O80" i="37"/>
  <c r="N79" i="37"/>
  <c r="O79" i="37"/>
  <c r="N78" i="37"/>
  <c r="O78" i="37" s="1"/>
  <c r="N77" i="37"/>
  <c r="O77" i="37" s="1"/>
  <c r="N76" i="37"/>
  <c r="O76" i="37"/>
  <c r="N75" i="37"/>
  <c r="O75" i="37" s="1"/>
  <c r="N74" i="37"/>
  <c r="O74" i="37"/>
  <c r="N73" i="37"/>
  <c r="O73" i="37"/>
  <c r="N72" i="37"/>
  <c r="O72" i="37" s="1"/>
  <c r="N71" i="37"/>
  <c r="O71" i="37" s="1"/>
  <c r="N70" i="37"/>
  <c r="O70" i="37"/>
  <c r="N69" i="37"/>
  <c r="O69" i="37" s="1"/>
  <c r="N68" i="37"/>
  <c r="O68" i="37"/>
  <c r="N67" i="37"/>
  <c r="O67" i="37"/>
  <c r="N66" i="37"/>
  <c r="O66" i="37" s="1"/>
  <c r="N65" i="37"/>
  <c r="O65" i="37" s="1"/>
  <c r="N64" i="37"/>
  <c r="O64" i="37"/>
  <c r="N63" i="37"/>
  <c r="O63" i="37" s="1"/>
  <c r="N62" i="37"/>
  <c r="O62" i="37"/>
  <c r="N61" i="37"/>
  <c r="O61" i="37"/>
  <c r="N60" i="37"/>
  <c r="O60" i="37" s="1"/>
  <c r="N59" i="37"/>
  <c r="O59" i="37" s="1"/>
  <c r="N58" i="37"/>
  <c r="O58" i="37"/>
  <c r="N57" i="37"/>
  <c r="O57" i="37" s="1"/>
  <c r="N56" i="37"/>
  <c r="O56" i="37"/>
  <c r="N55" i="37"/>
  <c r="O55" i="37"/>
  <c r="N54" i="37"/>
  <c r="O54" i="37" s="1"/>
  <c r="N53" i="37"/>
  <c r="O53" i="37" s="1"/>
  <c r="N52" i="37"/>
  <c r="O52" i="37"/>
  <c r="N51" i="37"/>
  <c r="O51" i="37" s="1"/>
  <c r="M50" i="37"/>
  <c r="L50" i="37"/>
  <c r="K50" i="37"/>
  <c r="J50" i="37"/>
  <c r="I50" i="37"/>
  <c r="H50" i="37"/>
  <c r="G50" i="37"/>
  <c r="F50" i="37"/>
  <c r="E50" i="37"/>
  <c r="D50" i="37"/>
  <c r="N49" i="37"/>
  <c r="O49" i="37" s="1"/>
  <c r="N48" i="37"/>
  <c r="O48" i="37"/>
  <c r="N47" i="37"/>
  <c r="O47" i="37"/>
  <c r="N46" i="37"/>
  <c r="O46" i="37" s="1"/>
  <c r="N45" i="37"/>
  <c r="O45" i="37" s="1"/>
  <c r="N44" i="37"/>
  <c r="O44" i="37"/>
  <c r="N43" i="37"/>
  <c r="O43" i="37" s="1"/>
  <c r="N42" i="37"/>
  <c r="O42" i="37"/>
  <c r="N41" i="37"/>
  <c r="O41" i="37"/>
  <c r="N40" i="37"/>
  <c r="O40" i="37" s="1"/>
  <c r="N39" i="37"/>
  <c r="O39" i="37" s="1"/>
  <c r="N38" i="37"/>
  <c r="O38" i="37"/>
  <c r="N37" i="37"/>
  <c r="O37" i="37" s="1"/>
  <c r="N36" i="37"/>
  <c r="O36" i="37"/>
  <c r="N35" i="37"/>
  <c r="O35" i="37"/>
  <c r="N34" i="37"/>
  <c r="O34" i="37" s="1"/>
  <c r="N33" i="37"/>
  <c r="O33" i="37" s="1"/>
  <c r="N32" i="37"/>
  <c r="O32" i="37"/>
  <c r="N31" i="37"/>
  <c r="O31" i="37" s="1"/>
  <c r="N30" i="37"/>
  <c r="O30" i="37" s="1"/>
  <c r="N29" i="37"/>
  <c r="O29" i="37"/>
  <c r="N28" i="37"/>
  <c r="O28" i="37" s="1"/>
  <c r="N27" i="37"/>
  <c r="O27" i="37" s="1"/>
  <c r="N26" i="37"/>
  <c r="O26" i="37"/>
  <c r="N25" i="37"/>
  <c r="O25" i="37" s="1"/>
  <c r="N24" i="37"/>
  <c r="O24" i="37" s="1"/>
  <c r="N23" i="37"/>
  <c r="O23" i="37"/>
  <c r="N22" i="37"/>
  <c r="O22" i="37" s="1"/>
  <c r="N21" i="37"/>
  <c r="O21" i="37" s="1"/>
  <c r="N20" i="37"/>
  <c r="O20" i="37"/>
  <c r="N19" i="37"/>
  <c r="O19" i="37" s="1"/>
  <c r="N18" i="37"/>
  <c r="O18" i="37" s="1"/>
  <c r="M17" i="37"/>
  <c r="L17" i="37"/>
  <c r="K17" i="37"/>
  <c r="J17" i="37"/>
  <c r="I17" i="37"/>
  <c r="N17" i="37" s="1"/>
  <c r="O17" i="37" s="1"/>
  <c r="H17" i="37"/>
  <c r="G17" i="37"/>
  <c r="F17" i="37"/>
  <c r="E17" i="37"/>
  <c r="D17" i="37"/>
  <c r="N16" i="37"/>
  <c r="O16" i="37" s="1"/>
  <c r="N15" i="37"/>
  <c r="O15" i="37"/>
  <c r="N14" i="37"/>
  <c r="O14" i="37" s="1"/>
  <c r="N13" i="37"/>
  <c r="O13" i="37" s="1"/>
  <c r="M12" i="37"/>
  <c r="M103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/>
  <c r="N9" i="37"/>
  <c r="O9" i="37"/>
  <c r="N8" i="37"/>
  <c r="O8" i="37"/>
  <c r="N7" i="37"/>
  <c r="O7" i="37" s="1"/>
  <c r="N6" i="37"/>
  <c r="O6" i="37" s="1"/>
  <c r="M5" i="37"/>
  <c r="L5" i="37"/>
  <c r="K5" i="37"/>
  <c r="J5" i="37"/>
  <c r="J103" i="37" s="1"/>
  <c r="I5" i="37"/>
  <c r="I103" i="37" s="1"/>
  <c r="H5" i="37"/>
  <c r="N5" i="37" s="1"/>
  <c r="O5" i="37" s="1"/>
  <c r="G5" i="37"/>
  <c r="F5" i="37"/>
  <c r="E5" i="37"/>
  <c r="D5" i="37"/>
  <c r="N123" i="36"/>
  <c r="O123" i="36" s="1"/>
  <c r="N122" i="36"/>
  <c r="O122" i="36" s="1"/>
  <c r="N121" i="36"/>
  <c r="O121" i="36"/>
  <c r="N120" i="36"/>
  <c r="O120" i="36"/>
  <c r="N119" i="36"/>
  <c r="O119" i="36"/>
  <c r="N118" i="36"/>
  <c r="O118" i="36" s="1"/>
  <c r="N117" i="36"/>
  <c r="O117" i="36" s="1"/>
  <c r="M116" i="36"/>
  <c r="L116" i="36"/>
  <c r="K116" i="36"/>
  <c r="J116" i="36"/>
  <c r="I116" i="36"/>
  <c r="H116" i="36"/>
  <c r="G116" i="36"/>
  <c r="F116" i="36"/>
  <c r="N116" i="36" s="1"/>
  <c r="O116" i="36" s="1"/>
  <c r="E116" i="36"/>
  <c r="D116" i="36"/>
  <c r="N115" i="36"/>
  <c r="O115" i="36" s="1"/>
  <c r="N114" i="36"/>
  <c r="O114" i="36" s="1"/>
  <c r="N113" i="36"/>
  <c r="O113" i="36"/>
  <c r="N112" i="36"/>
  <c r="O112" i="36"/>
  <c r="N111" i="36"/>
  <c r="O111" i="36"/>
  <c r="N110" i="36"/>
  <c r="O110" i="36" s="1"/>
  <c r="N109" i="36"/>
  <c r="O109" i="36" s="1"/>
  <c r="N108" i="36"/>
  <c r="O108" i="36" s="1"/>
  <c r="N107" i="36"/>
  <c r="O107" i="36"/>
  <c r="M106" i="36"/>
  <c r="L106" i="36"/>
  <c r="N106" i="36" s="1"/>
  <c r="O106" i="36" s="1"/>
  <c r="K106" i="36"/>
  <c r="J106" i="36"/>
  <c r="I106" i="36"/>
  <c r="H106" i="36"/>
  <c r="G106" i="36"/>
  <c r="F106" i="36"/>
  <c r="E106" i="36"/>
  <c r="D106" i="36"/>
  <c r="N105" i="36"/>
  <c r="O105" i="36"/>
  <c r="N104" i="36"/>
  <c r="O104" i="36"/>
  <c r="N103" i="36"/>
  <c r="O103" i="36"/>
  <c r="N102" i="36"/>
  <c r="O102" i="36" s="1"/>
  <c r="M101" i="36"/>
  <c r="L101" i="36"/>
  <c r="K101" i="36"/>
  <c r="J101" i="36"/>
  <c r="I101" i="36"/>
  <c r="H101" i="36"/>
  <c r="G101" i="36"/>
  <c r="F101" i="36"/>
  <c r="E101" i="36"/>
  <c r="D101" i="36"/>
  <c r="N100" i="36"/>
  <c r="O100" i="36" s="1"/>
  <c r="N99" i="36"/>
  <c r="O99" i="36" s="1"/>
  <c r="N98" i="36"/>
  <c r="O98" i="36" s="1"/>
  <c r="N97" i="36"/>
  <c r="O97" i="36" s="1"/>
  <c r="N96" i="36"/>
  <c r="O96" i="36"/>
  <c r="N95" i="36"/>
  <c r="O95" i="36"/>
  <c r="N94" i="36"/>
  <c r="O94" i="36" s="1"/>
  <c r="N93" i="36"/>
  <c r="O93" i="36" s="1"/>
  <c r="N92" i="36"/>
  <c r="O92" i="36" s="1"/>
  <c r="N91" i="36"/>
  <c r="O91" i="36" s="1"/>
  <c r="N90" i="36"/>
  <c r="O90" i="36"/>
  <c r="N89" i="36"/>
  <c r="O89" i="36"/>
  <c r="N88" i="36"/>
  <c r="O88" i="36" s="1"/>
  <c r="N87" i="36"/>
  <c r="O87" i="36" s="1"/>
  <c r="N86" i="36"/>
  <c r="O86" i="36" s="1"/>
  <c r="N85" i="36"/>
  <c r="O85" i="36" s="1"/>
  <c r="N84" i="36"/>
  <c r="O84" i="36"/>
  <c r="N83" i="36"/>
  <c r="O83" i="36"/>
  <c r="N82" i="36"/>
  <c r="O82" i="36" s="1"/>
  <c r="N81" i="36"/>
  <c r="O81" i="36" s="1"/>
  <c r="N80" i="36"/>
  <c r="O80" i="36" s="1"/>
  <c r="N79" i="36"/>
  <c r="O79" i="36" s="1"/>
  <c r="N78" i="36"/>
  <c r="O78" i="36"/>
  <c r="N77" i="36"/>
  <c r="O77" i="36"/>
  <c r="N76" i="36"/>
  <c r="O76" i="36" s="1"/>
  <c r="N75" i="36"/>
  <c r="O75" i="36" s="1"/>
  <c r="N74" i="36"/>
  <c r="O74" i="36" s="1"/>
  <c r="N73" i="36"/>
  <c r="O73" i="36" s="1"/>
  <c r="N72" i="36"/>
  <c r="O72" i="36"/>
  <c r="N71" i="36"/>
  <c r="O71" i="36"/>
  <c r="N70" i="36"/>
  <c r="O70" i="36" s="1"/>
  <c r="N69" i="36"/>
  <c r="O69" i="36" s="1"/>
  <c r="N68" i="36"/>
  <c r="O68" i="36" s="1"/>
  <c r="N67" i="36"/>
  <c r="O67" i="36" s="1"/>
  <c r="N66" i="36"/>
  <c r="O66" i="36"/>
  <c r="N65" i="36"/>
  <c r="O65" i="36"/>
  <c r="N64" i="36"/>
  <c r="O64" i="36" s="1"/>
  <c r="N63" i="36"/>
  <c r="O63" i="36" s="1"/>
  <c r="N62" i="36"/>
  <c r="O62" i="36" s="1"/>
  <c r="N61" i="36"/>
  <c r="O61" i="36" s="1"/>
  <c r="N60" i="36"/>
  <c r="O60" i="36"/>
  <c r="N59" i="36"/>
  <c r="O59" i="36"/>
  <c r="N58" i="36"/>
  <c r="O58" i="36" s="1"/>
  <c r="N57" i="36"/>
  <c r="O57" i="36" s="1"/>
  <c r="N56" i="36"/>
  <c r="O56" i="36" s="1"/>
  <c r="N55" i="36"/>
  <c r="O55" i="36" s="1"/>
  <c r="M54" i="36"/>
  <c r="L54" i="36"/>
  <c r="K54" i="36"/>
  <c r="J54" i="36"/>
  <c r="I54" i="36"/>
  <c r="H54" i="36"/>
  <c r="G54" i="36"/>
  <c r="N54" i="36" s="1"/>
  <c r="O54" i="36" s="1"/>
  <c r="F54" i="36"/>
  <c r="E54" i="36"/>
  <c r="D54" i="36"/>
  <c r="N53" i="36"/>
  <c r="O53" i="36"/>
  <c r="N52" i="36"/>
  <c r="O52" i="36"/>
  <c r="N51" i="36"/>
  <c r="O51" i="36" s="1"/>
  <c r="N50" i="36"/>
  <c r="O50" i="36" s="1"/>
  <c r="N49" i="36"/>
  <c r="O49" i="36" s="1"/>
  <c r="N48" i="36"/>
  <c r="O48" i="36" s="1"/>
  <c r="N47" i="36"/>
  <c r="O47" i="36"/>
  <c r="N46" i="36"/>
  <c r="O46" i="36"/>
  <c r="N45" i="36"/>
  <c r="O45" i="36" s="1"/>
  <c r="N44" i="36"/>
  <c r="O44" i="36" s="1"/>
  <c r="N43" i="36"/>
  <c r="O43" i="36" s="1"/>
  <c r="N42" i="36"/>
  <c r="O42" i="36" s="1"/>
  <c r="N41" i="36"/>
  <c r="O41" i="36"/>
  <c r="N40" i="36"/>
  <c r="O40" i="36"/>
  <c r="N39" i="36"/>
  <c r="O39" i="36" s="1"/>
  <c r="N38" i="36"/>
  <c r="O38" i="36" s="1"/>
  <c r="N37" i="36"/>
  <c r="O37" i="36" s="1"/>
  <c r="N36" i="36"/>
  <c r="O36" i="36" s="1"/>
  <c r="N35" i="36"/>
  <c r="O35" i="36"/>
  <c r="N34" i="36"/>
  <c r="O34" i="36"/>
  <c r="N33" i="36"/>
  <c r="O33" i="36" s="1"/>
  <c r="N32" i="36"/>
  <c r="O32" i="36" s="1"/>
  <c r="N31" i="36"/>
  <c r="O31" i="36" s="1"/>
  <c r="N30" i="36"/>
  <c r="O30" i="36" s="1"/>
  <c r="N29" i="36"/>
  <c r="O29" i="36"/>
  <c r="N28" i="36"/>
  <c r="O28" i="36"/>
  <c r="N27" i="36"/>
  <c r="O27" i="36" s="1"/>
  <c r="N26" i="36"/>
  <c r="O26" i="36" s="1"/>
  <c r="N25" i="36"/>
  <c r="O25" i="36" s="1"/>
  <c r="N24" i="36"/>
  <c r="O24" i="36" s="1"/>
  <c r="N23" i="36"/>
  <c r="O23" i="36"/>
  <c r="N22" i="36"/>
  <c r="O22" i="36"/>
  <c r="N21" i="36"/>
  <c r="O21" i="36" s="1"/>
  <c r="N20" i="36"/>
  <c r="O20" i="36" s="1"/>
  <c r="N19" i="36"/>
  <c r="O19" i="36" s="1"/>
  <c r="N18" i="36"/>
  <c r="O18" i="36" s="1"/>
  <c r="N17" i="36"/>
  <c r="O17" i="36"/>
  <c r="N16" i="36"/>
  <c r="O16" i="36"/>
  <c r="M15" i="36"/>
  <c r="L15" i="36"/>
  <c r="K15" i="36"/>
  <c r="K124" i="36" s="1"/>
  <c r="J15" i="36"/>
  <c r="I15" i="36"/>
  <c r="H15" i="36"/>
  <c r="G15" i="36"/>
  <c r="F15" i="36"/>
  <c r="E15" i="36"/>
  <c r="D15" i="36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F124" i="36" s="1"/>
  <c r="E12" i="36"/>
  <c r="D12" i="36"/>
  <c r="N11" i="36"/>
  <c r="O11" i="36" s="1"/>
  <c r="N10" i="36"/>
  <c r="O10" i="36" s="1"/>
  <c r="N9" i="36"/>
  <c r="O9" i="36" s="1"/>
  <c r="N8" i="36"/>
  <c r="O8" i="36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N5" i="36"/>
  <c r="O5" i="36" s="1"/>
  <c r="N106" i="35"/>
  <c r="O106" i="35" s="1"/>
  <c r="N105" i="35"/>
  <c r="O105" i="35" s="1"/>
  <c r="N104" i="35"/>
  <c r="O104" i="35"/>
  <c r="N103" i="35"/>
  <c r="O103" i="35"/>
  <c r="N102" i="35"/>
  <c r="O102" i="35" s="1"/>
  <c r="N101" i="35"/>
  <c r="O101" i="35" s="1"/>
  <c r="M100" i="35"/>
  <c r="L100" i="35"/>
  <c r="K100" i="35"/>
  <c r="J100" i="35"/>
  <c r="I100" i="35"/>
  <c r="H100" i="35"/>
  <c r="G100" i="35"/>
  <c r="F100" i="35"/>
  <c r="E100" i="35"/>
  <c r="D100" i="35"/>
  <c r="N99" i="35"/>
  <c r="O99" i="35" s="1"/>
  <c r="N98" i="35"/>
  <c r="O98" i="35" s="1"/>
  <c r="N97" i="35"/>
  <c r="O97" i="35" s="1"/>
  <c r="N96" i="35"/>
  <c r="O96" i="35"/>
  <c r="N95" i="35"/>
  <c r="O95" i="35"/>
  <c r="N94" i="35"/>
  <c r="O94" i="35" s="1"/>
  <c r="N93" i="35"/>
  <c r="O93" i="35" s="1"/>
  <c r="M92" i="35"/>
  <c r="L92" i="35"/>
  <c r="K92" i="35"/>
  <c r="J92" i="35"/>
  <c r="I92" i="35"/>
  <c r="H92" i="35"/>
  <c r="G92" i="35"/>
  <c r="F92" i="35"/>
  <c r="E92" i="35"/>
  <c r="N92" i="35" s="1"/>
  <c r="O92" i="35" s="1"/>
  <c r="D92" i="35"/>
  <c r="N91" i="35"/>
  <c r="O91" i="35" s="1"/>
  <c r="N90" i="35"/>
  <c r="O90" i="35" s="1"/>
  <c r="N89" i="35"/>
  <c r="O89" i="35"/>
  <c r="N88" i="35"/>
  <c r="O88" i="35"/>
  <c r="M87" i="35"/>
  <c r="L87" i="35"/>
  <c r="K87" i="35"/>
  <c r="N87" i="35" s="1"/>
  <c r="O87" i="35" s="1"/>
  <c r="J87" i="35"/>
  <c r="I87" i="35"/>
  <c r="H87" i="35"/>
  <c r="G87" i="35"/>
  <c r="F87" i="35"/>
  <c r="E87" i="35"/>
  <c r="D87" i="35"/>
  <c r="N86" i="35"/>
  <c r="O86" i="35" s="1"/>
  <c r="N85" i="35"/>
  <c r="O85" i="35" s="1"/>
  <c r="N84" i="35"/>
  <c r="O84" i="35" s="1"/>
  <c r="N83" i="35"/>
  <c r="O83" i="35" s="1"/>
  <c r="N82" i="35"/>
  <c r="O82" i="35"/>
  <c r="N81" i="35"/>
  <c r="O81" i="35"/>
  <c r="N80" i="35"/>
  <c r="O80" i="35" s="1"/>
  <c r="N79" i="35"/>
  <c r="O79" i="35" s="1"/>
  <c r="N78" i="35"/>
  <c r="O78" i="35" s="1"/>
  <c r="N77" i="35"/>
  <c r="O77" i="35" s="1"/>
  <c r="N76" i="35"/>
  <c r="O76" i="35"/>
  <c r="N75" i="35"/>
  <c r="O75" i="35"/>
  <c r="N74" i="35"/>
  <c r="O74" i="35" s="1"/>
  <c r="N73" i="35"/>
  <c r="O73" i="35" s="1"/>
  <c r="N72" i="35"/>
  <c r="O72" i="35" s="1"/>
  <c r="N71" i="35"/>
  <c r="O71" i="35" s="1"/>
  <c r="N70" i="35"/>
  <c r="O70" i="35"/>
  <c r="N69" i="35"/>
  <c r="O69" i="35"/>
  <c r="N68" i="35"/>
  <c r="O68" i="35" s="1"/>
  <c r="N67" i="35"/>
  <c r="O67" i="35" s="1"/>
  <c r="N66" i="35"/>
  <c r="O66" i="35" s="1"/>
  <c r="N65" i="35"/>
  <c r="O65" i="35" s="1"/>
  <c r="N64" i="35"/>
  <c r="O64" i="35"/>
  <c r="N63" i="35"/>
  <c r="O63" i="35"/>
  <c r="N62" i="35"/>
  <c r="O62" i="35" s="1"/>
  <c r="N61" i="35"/>
  <c r="O61" i="35" s="1"/>
  <c r="N60" i="35"/>
  <c r="O60" i="35" s="1"/>
  <c r="N59" i="35"/>
  <c r="O59" i="35" s="1"/>
  <c r="N58" i="35"/>
  <c r="O58" i="35"/>
  <c r="N57" i="35"/>
  <c r="O57" i="35"/>
  <c r="N56" i="35"/>
  <c r="O56" i="35" s="1"/>
  <c r="N55" i="35"/>
  <c r="O55" i="35" s="1"/>
  <c r="N54" i="35"/>
  <c r="O54" i="35" s="1"/>
  <c r="N53" i="35"/>
  <c r="O53" i="35" s="1"/>
  <c r="N52" i="35"/>
  <c r="O52" i="35"/>
  <c r="M51" i="35"/>
  <c r="L51" i="35"/>
  <c r="K51" i="35"/>
  <c r="J51" i="35"/>
  <c r="I51" i="35"/>
  <c r="H51" i="35"/>
  <c r="G51" i="35"/>
  <c r="F51" i="35"/>
  <c r="E51" i="35"/>
  <c r="D51" i="35"/>
  <c r="N50" i="35"/>
  <c r="O50" i="35"/>
  <c r="N49" i="35"/>
  <c r="O49" i="35" s="1"/>
  <c r="N48" i="35"/>
  <c r="O48" i="35" s="1"/>
  <c r="N47" i="35"/>
  <c r="O47" i="35" s="1"/>
  <c r="N46" i="35"/>
  <c r="O46" i="35" s="1"/>
  <c r="N45" i="35"/>
  <c r="O45" i="35"/>
  <c r="N44" i="35"/>
  <c r="O44" i="35"/>
  <c r="N43" i="35"/>
  <c r="O43" i="35" s="1"/>
  <c r="N42" i="35"/>
  <c r="O42" i="35" s="1"/>
  <c r="N41" i="35"/>
  <c r="O41" i="35" s="1"/>
  <c r="N40" i="35"/>
  <c r="O40" i="35" s="1"/>
  <c r="N39" i="35"/>
  <c r="O39" i="35"/>
  <c r="N38" i="35"/>
  <c r="O38" i="35"/>
  <c r="N37" i="35"/>
  <c r="O37" i="35" s="1"/>
  <c r="N36" i="35"/>
  <c r="O36" i="35" s="1"/>
  <c r="N35" i="35"/>
  <c r="O35" i="35" s="1"/>
  <c r="N34" i="35"/>
  <c r="O34" i="35" s="1"/>
  <c r="N33" i="35"/>
  <c r="O33" i="35"/>
  <c r="N32" i="35"/>
  <c r="O32" i="35"/>
  <c r="N31" i="35"/>
  <c r="O31" i="35" s="1"/>
  <c r="N30" i="35"/>
  <c r="O30" i="35" s="1"/>
  <c r="N29" i="35"/>
  <c r="O29" i="35" s="1"/>
  <c r="N28" i="35"/>
  <c r="O28" i="35" s="1"/>
  <c r="N27" i="35"/>
  <c r="O27" i="35"/>
  <c r="N26" i="35"/>
  <c r="O26" i="35"/>
  <c r="N25" i="35"/>
  <c r="O25" i="35" s="1"/>
  <c r="N24" i="35"/>
  <c r="O24" i="35" s="1"/>
  <c r="N23" i="35"/>
  <c r="O23" i="35" s="1"/>
  <c r="N22" i="35"/>
  <c r="O22" i="35" s="1"/>
  <c r="N21" i="35"/>
  <c r="O21" i="35"/>
  <c r="N20" i="35"/>
  <c r="O20" i="35"/>
  <c r="N19" i="35"/>
  <c r="O19" i="35" s="1"/>
  <c r="N18" i="35"/>
  <c r="O18" i="35" s="1"/>
  <c r="M17" i="35"/>
  <c r="L17" i="35"/>
  <c r="K17" i="35"/>
  <c r="J17" i="35"/>
  <c r="I17" i="35"/>
  <c r="H17" i="35"/>
  <c r="H107" i="35" s="1"/>
  <c r="G17" i="35"/>
  <c r="F17" i="35"/>
  <c r="E17" i="35"/>
  <c r="D17" i="35"/>
  <c r="N17" i="35" s="1"/>
  <c r="O17" i="35" s="1"/>
  <c r="N16" i="35"/>
  <c r="O16" i="35" s="1"/>
  <c r="N15" i="35"/>
  <c r="O15" i="35" s="1"/>
  <c r="N14" i="35"/>
  <c r="O14" i="35"/>
  <c r="N13" i="35"/>
  <c r="O13" i="35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/>
  <c r="N9" i="35"/>
  <c r="O9" i="35" s="1"/>
  <c r="N8" i="35"/>
  <c r="O8" i="35"/>
  <c r="N7" i="35"/>
  <c r="O7" i="35"/>
  <c r="N6" i="35"/>
  <c r="O6" i="35" s="1"/>
  <c r="M5" i="35"/>
  <c r="L5" i="35"/>
  <c r="K5" i="35"/>
  <c r="J5" i="35"/>
  <c r="J107" i="35" s="1"/>
  <c r="I5" i="35"/>
  <c r="H5" i="35"/>
  <c r="G5" i="35"/>
  <c r="G107" i="35"/>
  <c r="F5" i="35"/>
  <c r="F107" i="35" s="1"/>
  <c r="E5" i="35"/>
  <c r="E107" i="35" s="1"/>
  <c r="D5" i="35"/>
  <c r="N111" i="34"/>
  <c r="O111" i="34"/>
  <c r="N110" i="34"/>
  <c r="O110" i="34" s="1"/>
  <c r="N109" i="34"/>
  <c r="O109" i="34"/>
  <c r="N108" i="34"/>
  <c r="O108" i="34"/>
  <c r="N107" i="34"/>
  <c r="O107" i="34" s="1"/>
  <c r="M106" i="34"/>
  <c r="L106" i="34"/>
  <c r="K106" i="34"/>
  <c r="J106" i="34"/>
  <c r="I106" i="34"/>
  <c r="H106" i="34"/>
  <c r="G106" i="34"/>
  <c r="F106" i="34"/>
  <c r="E106" i="34"/>
  <c r="D106" i="34"/>
  <c r="N106" i="34" s="1"/>
  <c r="O106" i="34" s="1"/>
  <c r="N105" i="34"/>
  <c r="O105" i="34"/>
  <c r="N104" i="34"/>
  <c r="O104" i="34"/>
  <c r="N103" i="34"/>
  <c r="O103" i="34" s="1"/>
  <c r="N102" i="34"/>
  <c r="O102" i="34"/>
  <c r="N101" i="34"/>
  <c r="O101" i="34" s="1"/>
  <c r="N100" i="34"/>
  <c r="O100" i="34" s="1"/>
  <c r="N99" i="34"/>
  <c r="O99" i="34" s="1"/>
  <c r="M98" i="34"/>
  <c r="L98" i="34"/>
  <c r="L112" i="34" s="1"/>
  <c r="K98" i="34"/>
  <c r="J98" i="34"/>
  <c r="I98" i="34"/>
  <c r="H98" i="34"/>
  <c r="G98" i="34"/>
  <c r="N98" i="34" s="1"/>
  <c r="O98" i="34" s="1"/>
  <c r="F98" i="34"/>
  <c r="E98" i="34"/>
  <c r="D98" i="34"/>
  <c r="N97" i="34"/>
  <c r="O97" i="34"/>
  <c r="N96" i="34"/>
  <c r="O96" i="34" s="1"/>
  <c r="N95" i="34"/>
  <c r="O95" i="34"/>
  <c r="N94" i="34"/>
  <c r="O94" i="34" s="1"/>
  <c r="N93" i="34"/>
  <c r="O93" i="34"/>
  <c r="M92" i="34"/>
  <c r="L92" i="34"/>
  <c r="K92" i="34"/>
  <c r="J92" i="34"/>
  <c r="I92" i="34"/>
  <c r="H92" i="34"/>
  <c r="G92" i="34"/>
  <c r="F92" i="34"/>
  <c r="E92" i="34"/>
  <c r="N92" i="34" s="1"/>
  <c r="O92" i="34" s="1"/>
  <c r="D92" i="34"/>
  <c r="N91" i="34"/>
  <c r="O91" i="34" s="1"/>
  <c r="N90" i="34"/>
  <c r="O90" i="34"/>
  <c r="N89" i="34"/>
  <c r="O89" i="34" s="1"/>
  <c r="N88" i="34"/>
  <c r="O88" i="34"/>
  <c r="N87" i="34"/>
  <c r="O87" i="34" s="1"/>
  <c r="N86" i="34"/>
  <c r="O86" i="34"/>
  <c r="N85" i="34"/>
  <c r="O85" i="34" s="1"/>
  <c r="N84" i="34"/>
  <c r="O84" i="34"/>
  <c r="N83" i="34"/>
  <c r="O83" i="34" s="1"/>
  <c r="N82" i="34"/>
  <c r="O82" i="34"/>
  <c r="N81" i="34"/>
  <c r="O81" i="34" s="1"/>
  <c r="N80" i="34"/>
  <c r="O80" i="34"/>
  <c r="N79" i="34"/>
  <c r="O79" i="34" s="1"/>
  <c r="N78" i="34"/>
  <c r="O78" i="34"/>
  <c r="N77" i="34"/>
  <c r="O77" i="34" s="1"/>
  <c r="N76" i="34"/>
  <c r="O76" i="34"/>
  <c r="N75" i="34"/>
  <c r="O75" i="34" s="1"/>
  <c r="N74" i="34"/>
  <c r="O74" i="34"/>
  <c r="N73" i="34"/>
  <c r="O73" i="34" s="1"/>
  <c r="N72" i="34"/>
  <c r="O72" i="34"/>
  <c r="N71" i="34"/>
  <c r="O71" i="34" s="1"/>
  <c r="N70" i="34"/>
  <c r="O70" i="34"/>
  <c r="N69" i="34"/>
  <c r="O69" i="34" s="1"/>
  <c r="N68" i="34"/>
  <c r="O68" i="34"/>
  <c r="N67" i="34"/>
  <c r="O67" i="34" s="1"/>
  <c r="N66" i="34"/>
  <c r="O66" i="34"/>
  <c r="N65" i="34"/>
  <c r="O65" i="34" s="1"/>
  <c r="N64" i="34"/>
  <c r="O64" i="34"/>
  <c r="N63" i="34"/>
  <c r="O63" i="34" s="1"/>
  <c r="N62" i="34"/>
  <c r="O62" i="34"/>
  <c r="N61" i="34"/>
  <c r="O61" i="34" s="1"/>
  <c r="N60" i="34"/>
  <c r="O60" i="34"/>
  <c r="N59" i="34"/>
  <c r="O59" i="34" s="1"/>
  <c r="N58" i="34"/>
  <c r="O58" i="34"/>
  <c r="N57" i="34"/>
  <c r="O57" i="34" s="1"/>
  <c r="M56" i="34"/>
  <c r="L56" i="34"/>
  <c r="K56" i="34"/>
  <c r="J56" i="34"/>
  <c r="I56" i="34"/>
  <c r="H56" i="34"/>
  <c r="G56" i="34"/>
  <c r="F56" i="34"/>
  <c r="N56" i="34" s="1"/>
  <c r="O56" i="34" s="1"/>
  <c r="E56" i="34"/>
  <c r="D56" i="34"/>
  <c r="N55" i="34"/>
  <c r="O55" i="34" s="1"/>
  <c r="N54" i="34"/>
  <c r="O54" i="34"/>
  <c r="N53" i="34"/>
  <c r="O53" i="34" s="1"/>
  <c r="N52" i="34"/>
  <c r="O52" i="34"/>
  <c r="N51" i="34"/>
  <c r="O51" i="34" s="1"/>
  <c r="N50" i="34"/>
  <c r="O50" i="34"/>
  <c r="N49" i="34"/>
  <c r="O49" i="34" s="1"/>
  <c r="N48" i="34"/>
  <c r="O48" i="34"/>
  <c r="N47" i="34"/>
  <c r="O47" i="34" s="1"/>
  <c r="N46" i="34"/>
  <c r="O46" i="34"/>
  <c r="N45" i="34"/>
  <c r="O45" i="34" s="1"/>
  <c r="N44" i="34"/>
  <c r="O44" i="34"/>
  <c r="N43" i="34"/>
  <c r="O43" i="34" s="1"/>
  <c r="N42" i="34"/>
  <c r="O42" i="34"/>
  <c r="N41" i="34"/>
  <c r="O41" i="34" s="1"/>
  <c r="N40" i="34"/>
  <c r="O40" i="34"/>
  <c r="N39" i="34"/>
  <c r="O39" i="34" s="1"/>
  <c r="N38" i="34"/>
  <c r="O38" i="34"/>
  <c r="N37" i="34"/>
  <c r="O37" i="34" s="1"/>
  <c r="N36" i="34"/>
  <c r="O36" i="34"/>
  <c r="N35" i="34"/>
  <c r="O35" i="34" s="1"/>
  <c r="N34" i="34"/>
  <c r="O34" i="34"/>
  <c r="N33" i="34"/>
  <c r="O33" i="34" s="1"/>
  <c r="N32" i="34"/>
  <c r="O32" i="34"/>
  <c r="N31" i="34"/>
  <c r="O31" i="34" s="1"/>
  <c r="N30" i="34"/>
  <c r="O30" i="34"/>
  <c r="N29" i="34"/>
  <c r="O29" i="34" s="1"/>
  <c r="N28" i="34"/>
  <c r="O28" i="34"/>
  <c r="N27" i="34"/>
  <c r="O27" i="34" s="1"/>
  <c r="N26" i="34"/>
  <c r="O26" i="34"/>
  <c r="N25" i="34"/>
  <c r="O25" i="34" s="1"/>
  <c r="N24" i="34"/>
  <c r="O24" i="34"/>
  <c r="N23" i="34"/>
  <c r="O23" i="34" s="1"/>
  <c r="N22" i="34"/>
  <c r="O22" i="34"/>
  <c r="N21" i="34"/>
  <c r="O21" i="34" s="1"/>
  <c r="N20" i="34"/>
  <c r="O20" i="34"/>
  <c r="N19" i="34"/>
  <c r="O19" i="34" s="1"/>
  <c r="N18" i="34"/>
  <c r="O18" i="34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N15" i="34"/>
  <c r="O15" i="34"/>
  <c r="N14" i="34"/>
  <c r="O14" i="34" s="1"/>
  <c r="N13" i="34"/>
  <c r="O13" i="34"/>
  <c r="M12" i="34"/>
  <c r="M112" i="34" s="1"/>
  <c r="L12" i="34"/>
  <c r="K12" i="34"/>
  <c r="J12" i="34"/>
  <c r="I12" i="34"/>
  <c r="H12" i="34"/>
  <c r="G12" i="34"/>
  <c r="G112" i="34" s="1"/>
  <c r="F12" i="34"/>
  <c r="E12" i="34"/>
  <c r="E112" i="34" s="1"/>
  <c r="D12" i="34"/>
  <c r="N12" i="34" s="1"/>
  <c r="O12" i="34" s="1"/>
  <c r="N11" i="34"/>
  <c r="O11" i="34" s="1"/>
  <c r="N10" i="34"/>
  <c r="O10" i="34"/>
  <c r="N9" i="34"/>
  <c r="O9" i="34"/>
  <c r="N8" i="34"/>
  <c r="O8" i="34"/>
  <c r="N7" i="34"/>
  <c r="O7" i="34" s="1"/>
  <c r="N6" i="34"/>
  <c r="O6" i="34"/>
  <c r="M5" i="34"/>
  <c r="L5" i="34"/>
  <c r="K5" i="34"/>
  <c r="K112" i="34" s="1"/>
  <c r="J5" i="34"/>
  <c r="J112" i="34"/>
  <c r="I5" i="34"/>
  <c r="I112" i="34" s="1"/>
  <c r="H5" i="34"/>
  <c r="H112" i="34" s="1"/>
  <c r="G5" i="34"/>
  <c r="F5" i="34"/>
  <c r="F112" i="34" s="1"/>
  <c r="E5" i="34"/>
  <c r="D5" i="34"/>
  <c r="E56" i="33"/>
  <c r="F56" i="33"/>
  <c r="G56" i="33"/>
  <c r="H56" i="33"/>
  <c r="N56" i="33" s="1"/>
  <c r="O56" i="33" s="1"/>
  <c r="I56" i="33"/>
  <c r="J56" i="33"/>
  <c r="K56" i="33"/>
  <c r="L56" i="33"/>
  <c r="M56" i="33"/>
  <c r="D56" i="33"/>
  <c r="E17" i="33"/>
  <c r="F17" i="33"/>
  <c r="G17" i="33"/>
  <c r="H17" i="33"/>
  <c r="I17" i="33"/>
  <c r="I130" i="33" s="1"/>
  <c r="J17" i="33"/>
  <c r="J130" i="33" s="1"/>
  <c r="K17" i="33"/>
  <c r="L17" i="33"/>
  <c r="M17" i="33"/>
  <c r="D17" i="33"/>
  <c r="N17" i="33" s="1"/>
  <c r="O17" i="33" s="1"/>
  <c r="E12" i="33"/>
  <c r="F12" i="33"/>
  <c r="G12" i="33"/>
  <c r="H12" i="33"/>
  <c r="I12" i="33"/>
  <c r="J12" i="33"/>
  <c r="K12" i="33"/>
  <c r="N12" i="33" s="1"/>
  <c r="O12" i="33" s="1"/>
  <c r="L12" i="33"/>
  <c r="M12" i="33"/>
  <c r="D12" i="33"/>
  <c r="E5" i="33"/>
  <c r="E130" i="33"/>
  <c r="F5" i="33"/>
  <c r="G5" i="33"/>
  <c r="H5" i="33"/>
  <c r="I5" i="33"/>
  <c r="J5" i="33"/>
  <c r="K5" i="33"/>
  <c r="L5" i="33"/>
  <c r="L130" i="33" s="1"/>
  <c r="M5" i="33"/>
  <c r="M130" i="33" s="1"/>
  <c r="D5" i="33"/>
  <c r="N5" i="33" s="1"/>
  <c r="O5" i="33" s="1"/>
  <c r="E121" i="33"/>
  <c r="F121" i="33"/>
  <c r="G121" i="33"/>
  <c r="H121" i="33"/>
  <c r="I121" i="33"/>
  <c r="J121" i="33"/>
  <c r="K121" i="33"/>
  <c r="L121" i="33"/>
  <c r="M121" i="33"/>
  <c r="D121" i="33"/>
  <c r="N121" i="33" s="1"/>
  <c r="O121" i="33" s="1"/>
  <c r="N127" i="33"/>
  <c r="O127" i="33"/>
  <c r="N128" i="33"/>
  <c r="O128" i="33" s="1"/>
  <c r="N129" i="33"/>
  <c r="O129" i="33"/>
  <c r="N123" i="33"/>
  <c r="O123" i="33" s="1"/>
  <c r="N124" i="33"/>
  <c r="O124" i="33"/>
  <c r="N125" i="33"/>
  <c r="O125" i="33" s="1"/>
  <c r="N126" i="33"/>
  <c r="O126" i="33"/>
  <c r="N122" i="33"/>
  <c r="O122" i="33" s="1"/>
  <c r="N115" i="33"/>
  <c r="O115" i="33" s="1"/>
  <c r="N116" i="33"/>
  <c r="N117" i="33"/>
  <c r="O117" i="33"/>
  <c r="N118" i="33"/>
  <c r="O118" i="33" s="1"/>
  <c r="N119" i="33"/>
  <c r="N120" i="33"/>
  <c r="O120" i="33" s="1"/>
  <c r="N114" i="33"/>
  <c r="O114" i="33"/>
  <c r="E113" i="33"/>
  <c r="N113" i="33" s="1"/>
  <c r="O113" i="33" s="1"/>
  <c r="F113" i="33"/>
  <c r="G113" i="33"/>
  <c r="G130" i="33"/>
  <c r="H113" i="33"/>
  <c r="I113" i="33"/>
  <c r="J113" i="33"/>
  <c r="K113" i="33"/>
  <c r="L113" i="33"/>
  <c r="M113" i="33"/>
  <c r="D113" i="33"/>
  <c r="E105" i="33"/>
  <c r="F105" i="33"/>
  <c r="G105" i="33"/>
  <c r="N105" i="33" s="1"/>
  <c r="O105" i="33" s="1"/>
  <c r="H105" i="33"/>
  <c r="I105" i="33"/>
  <c r="J105" i="33"/>
  <c r="K105" i="33"/>
  <c r="L105" i="33"/>
  <c r="M105" i="33"/>
  <c r="D105" i="33"/>
  <c r="N107" i="33"/>
  <c r="O107" i="33"/>
  <c r="N108" i="33"/>
  <c r="O108" i="33"/>
  <c r="N109" i="33"/>
  <c r="O109" i="33" s="1"/>
  <c r="N110" i="33"/>
  <c r="O110" i="33"/>
  <c r="N111" i="33"/>
  <c r="O111" i="33" s="1"/>
  <c r="N112" i="33"/>
  <c r="O112" i="33"/>
  <c r="N106" i="33"/>
  <c r="O106" i="33"/>
  <c r="N98" i="33"/>
  <c r="O98" i="33"/>
  <c r="N99" i="33"/>
  <c r="O99" i="33" s="1"/>
  <c r="N100" i="33"/>
  <c r="O100" i="33"/>
  <c r="N101" i="33"/>
  <c r="O101" i="33" s="1"/>
  <c r="N97" i="33"/>
  <c r="O97" i="33"/>
  <c r="N96" i="33"/>
  <c r="O96" i="33"/>
  <c r="N95" i="33"/>
  <c r="O95" i="33"/>
  <c r="N94" i="33"/>
  <c r="O94" i="33" s="1"/>
  <c r="N93" i="33"/>
  <c r="O93" i="33"/>
  <c r="N92" i="33"/>
  <c r="O92" i="33" s="1"/>
  <c r="N91" i="33"/>
  <c r="O91" i="33"/>
  <c r="N90" i="33"/>
  <c r="O90" i="33"/>
  <c r="N89" i="33"/>
  <c r="O89" i="33"/>
  <c r="N88" i="33"/>
  <c r="O88" i="33" s="1"/>
  <c r="N87" i="33"/>
  <c r="O87" i="33"/>
  <c r="N86" i="33"/>
  <c r="O86" i="33" s="1"/>
  <c r="N85" i="33"/>
  <c r="O85" i="33"/>
  <c r="N84" i="33"/>
  <c r="O84" i="33"/>
  <c r="N83" i="33"/>
  <c r="O83" i="33"/>
  <c r="N103" i="33"/>
  <c r="O103" i="33" s="1"/>
  <c r="N102" i="33"/>
  <c r="O102" i="33"/>
  <c r="N58" i="33"/>
  <c r="O58" i="33" s="1"/>
  <c r="N59" i="33"/>
  <c r="O59" i="33"/>
  <c r="N60" i="33"/>
  <c r="O60" i="33"/>
  <c r="N61" i="33"/>
  <c r="O61" i="33"/>
  <c r="N62" i="33"/>
  <c r="O62" i="33" s="1"/>
  <c r="N63" i="33"/>
  <c r="O63" i="33"/>
  <c r="N64" i="33"/>
  <c r="O64" i="33" s="1"/>
  <c r="N65" i="33"/>
  <c r="O65" i="33" s="1"/>
  <c r="N66" i="33"/>
  <c r="O66" i="33" s="1"/>
  <c r="N67" i="33"/>
  <c r="O67" i="33"/>
  <c r="N68" i="33"/>
  <c r="O68" i="33" s="1"/>
  <c r="N69" i="33"/>
  <c r="O69" i="33" s="1"/>
  <c r="N70" i="33"/>
  <c r="O70" i="33"/>
  <c r="N71" i="33"/>
  <c r="O71" i="33" s="1"/>
  <c r="N72" i="33"/>
  <c r="O72" i="33"/>
  <c r="N73" i="33"/>
  <c r="N74" i="33"/>
  <c r="O74" i="33"/>
  <c r="N75" i="33"/>
  <c r="O75" i="33" s="1"/>
  <c r="N76" i="33"/>
  <c r="N77" i="33"/>
  <c r="O77" i="33"/>
  <c r="N78" i="33"/>
  <c r="O78" i="33" s="1"/>
  <c r="N79" i="33"/>
  <c r="O79" i="33"/>
  <c r="N80" i="33"/>
  <c r="N81" i="33"/>
  <c r="O81" i="33"/>
  <c r="N82" i="33"/>
  <c r="O82" i="33" s="1"/>
  <c r="N104" i="33"/>
  <c r="N57" i="33"/>
  <c r="O57" i="33"/>
  <c r="O80" i="33"/>
  <c r="O73" i="33"/>
  <c r="O76" i="33"/>
  <c r="O104" i="33"/>
  <c r="O116" i="33"/>
  <c r="O119" i="33"/>
  <c r="N14" i="33"/>
  <c r="O14" i="33" s="1"/>
  <c r="N15" i="33"/>
  <c r="O15" i="33"/>
  <c r="N16" i="33"/>
  <c r="O16" i="33" s="1"/>
  <c r="N7" i="33"/>
  <c r="O7" i="33"/>
  <c r="N8" i="33"/>
  <c r="O8" i="33"/>
  <c r="N9" i="33"/>
  <c r="O9" i="33"/>
  <c r="N10" i="33"/>
  <c r="O10" i="33" s="1"/>
  <c r="N11" i="33"/>
  <c r="O11" i="33"/>
  <c r="N6" i="33"/>
  <c r="O6" i="33" s="1"/>
  <c r="N55" i="33"/>
  <c r="O55" i="33"/>
  <c r="N49" i="33"/>
  <c r="O49" i="33"/>
  <c r="N50" i="33"/>
  <c r="O50" i="33" s="1"/>
  <c r="N51" i="33"/>
  <c r="O51" i="33"/>
  <c r="N52" i="33"/>
  <c r="O52" i="33" s="1"/>
  <c r="N53" i="33"/>
  <c r="O53" i="33"/>
  <c r="N54" i="33"/>
  <c r="O54" i="33"/>
  <c r="N34" i="33"/>
  <c r="O34" i="33"/>
  <c r="N35" i="33"/>
  <c r="O35" i="33" s="1"/>
  <c r="N36" i="33"/>
  <c r="O36" i="33"/>
  <c r="N37" i="33"/>
  <c r="O37" i="33" s="1"/>
  <c r="N38" i="33"/>
  <c r="O38" i="33"/>
  <c r="N39" i="33"/>
  <c r="O39" i="33"/>
  <c r="N40" i="33"/>
  <c r="O40" i="33"/>
  <c r="N41" i="33"/>
  <c r="O41" i="33" s="1"/>
  <c r="N42" i="33"/>
  <c r="O42" i="33"/>
  <c r="N43" i="33"/>
  <c r="O43" i="33" s="1"/>
  <c r="N44" i="33"/>
  <c r="O44" i="33"/>
  <c r="N45" i="33"/>
  <c r="O45" i="33"/>
  <c r="N46" i="33"/>
  <c r="O46" i="33"/>
  <c r="N47" i="33"/>
  <c r="O47" i="33" s="1"/>
  <c r="N48" i="33"/>
  <c r="O48" i="33"/>
  <c r="N20" i="33"/>
  <c r="O20" i="33" s="1"/>
  <c r="N21" i="33"/>
  <c r="O21" i="33"/>
  <c r="N22" i="33"/>
  <c r="O22" i="33"/>
  <c r="N23" i="33"/>
  <c r="O23" i="33"/>
  <c r="N24" i="33"/>
  <c r="O24" i="33" s="1"/>
  <c r="N25" i="33"/>
  <c r="O25" i="33"/>
  <c r="N26" i="33"/>
  <c r="O26" i="33" s="1"/>
  <c r="N27" i="33"/>
  <c r="O27" i="33"/>
  <c r="N28" i="33"/>
  <c r="O28" i="33"/>
  <c r="N29" i="33"/>
  <c r="O29" i="33"/>
  <c r="N30" i="33"/>
  <c r="O30" i="33" s="1"/>
  <c r="N31" i="33"/>
  <c r="O31" i="33"/>
  <c r="N19" i="33"/>
  <c r="O19" i="33" s="1"/>
  <c r="N32" i="33"/>
  <c r="O32" i="33"/>
  <c r="N33" i="33"/>
  <c r="O33" i="33"/>
  <c r="N18" i="33"/>
  <c r="O18" i="33"/>
  <c r="N13" i="33"/>
  <c r="O13" i="33" s="1"/>
  <c r="F130" i="33"/>
  <c r="H124" i="36"/>
  <c r="M124" i="36"/>
  <c r="J124" i="36"/>
  <c r="N101" i="36"/>
  <c r="O101" i="36" s="1"/>
  <c r="E124" i="36"/>
  <c r="D124" i="36"/>
  <c r="I124" i="36"/>
  <c r="K103" i="37"/>
  <c r="D103" i="37"/>
  <c r="M103" i="38"/>
  <c r="K103" i="38"/>
  <c r="N99" i="38"/>
  <c r="O99" i="38"/>
  <c r="E103" i="38"/>
  <c r="I103" i="38"/>
  <c r="N5" i="38"/>
  <c r="O5" i="38" s="1"/>
  <c r="N17" i="38"/>
  <c r="O17" i="38"/>
  <c r="G103" i="37"/>
  <c r="I107" i="35"/>
  <c r="M107" i="35"/>
  <c r="F103" i="37"/>
  <c r="M103" i="39"/>
  <c r="L103" i="39"/>
  <c r="K103" i="39"/>
  <c r="H103" i="39"/>
  <c r="J103" i="39"/>
  <c r="N98" i="39"/>
  <c r="O98" i="39"/>
  <c r="F103" i="39"/>
  <c r="N88" i="39"/>
  <c r="O88" i="39"/>
  <c r="N82" i="39"/>
  <c r="O82" i="39" s="1"/>
  <c r="N49" i="39"/>
  <c r="O49" i="39"/>
  <c r="E103" i="39"/>
  <c r="G103" i="39"/>
  <c r="N18" i="39"/>
  <c r="O18" i="39"/>
  <c r="D103" i="39"/>
  <c r="N103" i="39" s="1"/>
  <c r="O103" i="39" s="1"/>
  <c r="N13" i="39"/>
  <c r="O13" i="39"/>
  <c r="I103" i="39"/>
  <c r="N5" i="39"/>
  <c r="O5" i="39"/>
  <c r="H102" i="40"/>
  <c r="L102" i="40"/>
  <c r="K102" i="40"/>
  <c r="M102" i="40"/>
  <c r="J102" i="40"/>
  <c r="F102" i="40"/>
  <c r="N98" i="40"/>
  <c r="O98" i="40"/>
  <c r="N89" i="40"/>
  <c r="O89" i="40" s="1"/>
  <c r="D102" i="40"/>
  <c r="N49" i="40"/>
  <c r="O49" i="40"/>
  <c r="G102" i="40"/>
  <c r="N102" i="40" s="1"/>
  <c r="O102" i="40" s="1"/>
  <c r="E102" i="40"/>
  <c r="N13" i="40"/>
  <c r="O13" i="40"/>
  <c r="I102" i="40"/>
  <c r="N5" i="40"/>
  <c r="O5" i="40"/>
  <c r="H130" i="33"/>
  <c r="N100" i="35"/>
  <c r="O100" i="35" s="1"/>
  <c r="E103" i="37"/>
  <c r="N103" i="38"/>
  <c r="O103" i="38" s="1"/>
  <c r="D107" i="35"/>
  <c r="N12" i="35"/>
  <c r="O12" i="35" s="1"/>
  <c r="N52" i="38"/>
  <c r="O52" i="38"/>
  <c r="L107" i="35"/>
  <c r="N50" i="37"/>
  <c r="O50" i="37" s="1"/>
  <c r="N18" i="40"/>
  <c r="O18" i="40" s="1"/>
  <c r="N81" i="40"/>
  <c r="O81" i="40"/>
  <c r="M120" i="41"/>
  <c r="K120" i="41"/>
  <c r="L120" i="41"/>
  <c r="N12" i="41"/>
  <c r="O12" i="41" s="1"/>
  <c r="N98" i="41"/>
  <c r="O98" i="41"/>
  <c r="N113" i="41"/>
  <c r="O113" i="41" s="1"/>
  <c r="N103" i="41"/>
  <c r="O103" i="41"/>
  <c r="H120" i="41"/>
  <c r="J120" i="41"/>
  <c r="G120" i="41"/>
  <c r="N120" i="41" s="1"/>
  <c r="O120" i="41" s="1"/>
  <c r="N51" i="41"/>
  <c r="O51" i="41"/>
  <c r="F120" i="41"/>
  <c r="D120" i="41"/>
  <c r="I120" i="41"/>
  <c r="E120" i="41"/>
  <c r="N15" i="41"/>
  <c r="O15" i="41"/>
  <c r="N5" i="41"/>
  <c r="O5" i="41" s="1"/>
  <c r="M118" i="42"/>
  <c r="L118" i="42"/>
  <c r="K118" i="42"/>
  <c r="N99" i="42"/>
  <c r="O99" i="42"/>
  <c r="N110" i="42"/>
  <c r="O110" i="42" s="1"/>
  <c r="I118" i="42"/>
  <c r="N102" i="42"/>
  <c r="O102" i="42" s="1"/>
  <c r="J118" i="42"/>
  <c r="N51" i="42"/>
  <c r="O51" i="42"/>
  <c r="D118" i="42"/>
  <c r="N118" i="42" s="1"/>
  <c r="O118" i="42" s="1"/>
  <c r="N15" i="42"/>
  <c r="O15" i="42"/>
  <c r="H118" i="42"/>
  <c r="G118" i="42"/>
  <c r="F118" i="42"/>
  <c r="N11" i="42"/>
  <c r="O11" i="42"/>
  <c r="E118" i="42"/>
  <c r="N5" i="42"/>
  <c r="O5" i="42"/>
  <c r="M103" i="43"/>
  <c r="L103" i="43"/>
  <c r="K103" i="43"/>
  <c r="N99" i="43"/>
  <c r="O99" i="43" s="1"/>
  <c r="H103" i="43"/>
  <c r="N90" i="43"/>
  <c r="O90" i="43" s="1"/>
  <c r="E103" i="43"/>
  <c r="I103" i="43"/>
  <c r="J103" i="43"/>
  <c r="N82" i="43"/>
  <c r="O82" i="43" s="1"/>
  <c r="N49" i="43"/>
  <c r="O49" i="43"/>
  <c r="F103" i="43"/>
  <c r="N18" i="43"/>
  <c r="O18" i="43"/>
  <c r="N13" i="43"/>
  <c r="O13" i="43" s="1"/>
  <c r="D103" i="43"/>
  <c r="N103" i="43" s="1"/>
  <c r="O103" i="43" s="1"/>
  <c r="G103" i="43"/>
  <c r="N5" i="43"/>
  <c r="O5" i="43"/>
  <c r="K102" i="44"/>
  <c r="M102" i="44"/>
  <c r="L102" i="44"/>
  <c r="N98" i="44"/>
  <c r="O98" i="44"/>
  <c r="J102" i="44"/>
  <c r="N89" i="44"/>
  <c r="O89" i="44"/>
  <c r="N81" i="44"/>
  <c r="O81" i="44"/>
  <c r="F102" i="44"/>
  <c r="N48" i="44"/>
  <c r="O48" i="44"/>
  <c r="D102" i="44"/>
  <c r="N18" i="44"/>
  <c r="O18" i="44"/>
  <c r="G102" i="44"/>
  <c r="N13" i="44"/>
  <c r="O13" i="44"/>
  <c r="H102" i="44"/>
  <c r="E102" i="44"/>
  <c r="N102" i="44" s="1"/>
  <c r="O102" i="44" s="1"/>
  <c r="I102" i="44"/>
  <c r="N5" i="44"/>
  <c r="O5" i="44"/>
  <c r="M104" i="45"/>
  <c r="K104" i="45"/>
  <c r="L104" i="45"/>
  <c r="N100" i="45"/>
  <c r="O100" i="45"/>
  <c r="N91" i="45"/>
  <c r="O91" i="45"/>
  <c r="J104" i="45"/>
  <c r="N84" i="45"/>
  <c r="O84" i="45"/>
  <c r="H104" i="45"/>
  <c r="N51" i="45"/>
  <c r="O51" i="45" s="1"/>
  <c r="F104" i="45"/>
  <c r="D104" i="45"/>
  <c r="N104" i="45" s="1"/>
  <c r="O104" i="45" s="1"/>
  <c r="N18" i="45"/>
  <c r="O18" i="45"/>
  <c r="G104" i="45"/>
  <c r="N13" i="45"/>
  <c r="O13" i="45"/>
  <c r="E104" i="45"/>
  <c r="I104" i="45"/>
  <c r="N5" i="45"/>
  <c r="O5" i="45" s="1"/>
  <c r="K107" i="46"/>
  <c r="L107" i="46"/>
  <c r="M107" i="46"/>
  <c r="N101" i="46"/>
  <c r="O101" i="46"/>
  <c r="J107" i="46"/>
  <c r="N92" i="46"/>
  <c r="O92" i="46"/>
  <c r="N85" i="46"/>
  <c r="O85" i="46" s="1"/>
  <c r="N52" i="46"/>
  <c r="O52" i="46"/>
  <c r="H107" i="46"/>
  <c r="N19" i="46"/>
  <c r="O19" i="46"/>
  <c r="D107" i="46"/>
  <c r="N107" i="46" s="1"/>
  <c r="O107" i="46" s="1"/>
  <c r="F107" i="46"/>
  <c r="G107" i="46"/>
  <c r="E107" i="46"/>
  <c r="N14" i="46"/>
  <c r="O14" i="46"/>
  <c r="I107" i="46"/>
  <c r="N5" i="46"/>
  <c r="O5" i="46"/>
  <c r="K106" i="47"/>
  <c r="M106" i="47"/>
  <c r="L106" i="47"/>
  <c r="N102" i="47"/>
  <c r="O102" i="47" s="1"/>
  <c r="J106" i="47"/>
  <c r="N93" i="47"/>
  <c r="O93" i="47" s="1"/>
  <c r="N86" i="47"/>
  <c r="O86" i="47"/>
  <c r="I106" i="47"/>
  <c r="N54" i="47"/>
  <c r="O54" i="47"/>
  <c r="H106" i="47"/>
  <c r="N19" i="47"/>
  <c r="O19" i="47"/>
  <c r="D106" i="47"/>
  <c r="N14" i="47"/>
  <c r="O14" i="47"/>
  <c r="E106" i="47"/>
  <c r="N106" i="47" s="1"/>
  <c r="O106" i="47" s="1"/>
  <c r="F106" i="47"/>
  <c r="G106" i="47"/>
  <c r="N5" i="47"/>
  <c r="O5" i="47" s="1"/>
  <c r="O107" i="49"/>
  <c r="P107" i="49"/>
  <c r="O98" i="49"/>
  <c r="P98" i="49"/>
  <c r="O91" i="49"/>
  <c r="P91" i="49" s="1"/>
  <c r="O55" i="49"/>
  <c r="P55" i="49"/>
  <c r="O19" i="49"/>
  <c r="P19" i="49" s="1"/>
  <c r="I113" i="49"/>
  <c r="L113" i="49"/>
  <c r="G113" i="49"/>
  <c r="J113" i="49"/>
  <c r="O113" i="49" s="1"/>
  <c r="P113" i="49" s="1"/>
  <c r="M113" i="49"/>
  <c r="N113" i="49"/>
  <c r="O14" i="49"/>
  <c r="P14" i="49" s="1"/>
  <c r="K113" i="49"/>
  <c r="H113" i="49"/>
  <c r="D113" i="49"/>
  <c r="E113" i="49"/>
  <c r="F113" i="49"/>
  <c r="O5" i="49"/>
  <c r="P5" i="49"/>
  <c r="O140" i="50" l="1"/>
  <c r="P140" i="50" s="1"/>
  <c r="N12" i="36"/>
  <c r="O12" i="36" s="1"/>
  <c r="G124" i="36"/>
  <c r="N124" i="36" s="1"/>
  <c r="O124" i="36" s="1"/>
  <c r="N12" i="37"/>
  <c r="O12" i="37" s="1"/>
  <c r="N84" i="37"/>
  <c r="O84" i="37" s="1"/>
  <c r="D112" i="34"/>
  <c r="N112" i="34" s="1"/>
  <c r="O112" i="34" s="1"/>
  <c r="K130" i="33"/>
  <c r="L124" i="36"/>
  <c r="H103" i="37"/>
  <c r="N103" i="37" s="1"/>
  <c r="O103" i="37" s="1"/>
  <c r="N5" i="34"/>
  <c r="O5" i="34" s="1"/>
  <c r="K107" i="35"/>
  <c r="N107" i="35" s="1"/>
  <c r="O107" i="35" s="1"/>
  <c r="N15" i="36"/>
  <c r="O15" i="36" s="1"/>
  <c r="N5" i="35"/>
  <c r="O5" i="35" s="1"/>
  <c r="D130" i="33"/>
  <c r="N98" i="37"/>
  <c r="O98" i="37" s="1"/>
  <c r="N51" i="35"/>
  <c r="O51" i="35" s="1"/>
  <c r="N130" i="33" l="1"/>
  <c r="O130" i="33" s="1"/>
</calcChain>
</file>

<file path=xl/sharedStrings.xml><?xml version="1.0" encoding="utf-8"?>
<sst xmlns="http://schemas.openxmlformats.org/spreadsheetml/2006/main" count="2322" uniqueCount="296">
  <si>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</si>
  <si>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</si>
  <si>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</si>
  <si>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</si>
  <si>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</si>
  <si>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</si>
  <si>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</si>
  <si>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</si>
  <si>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</si>
  <si>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</si>
  <si>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</si>
  <si>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</si>
  <si>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</si>
  <si>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</si>
  <si>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</si>
  <si>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Communications Services Taxes</t>
  </si>
  <si>
    <t>Local Business Tax</t>
  </si>
  <si>
    <t>Permits, Fees, and Special Assessments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</si>
  <si>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</si>
  <si>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</si>
  <si>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</si>
  <si>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</si>
  <si>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</si>
  <si>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</si>
  <si>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</si>
  <si>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Culture / Recreation</t>
  </si>
  <si>
    <t>Federal Grant - Other Federal Grants</t>
  </si>
  <si>
    <t>State Grant - General Government</t>
  </si>
  <si>
    <t>State Grant - Public Safety</t>
  </si>
  <si>
    <t>Federal Grant - Transportation - Airport Development</t>
  </si>
  <si>
    <t>Federal Grant - Transportation - Mass Transit</t>
  </si>
  <si>
    <t>Federal Grant - Transportation - Other Transportation</t>
  </si>
  <si>
    <t>Federal Grant - Human Services - Child Support Reimbursement</t>
  </si>
  <si>
    <t>Federal Grant - Court-Related Grants - Process Servers</t>
  </si>
  <si>
    <t>State Grant - Physical Environment - Water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</si>
  <si>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</si>
  <si>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</si>
  <si>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</si>
  <si>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</si>
  <si>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</si>
  <si>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</si>
  <si>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</si>
  <si>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</si>
  <si>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Culture / Recreation</t>
  </si>
  <si>
    <t>State Grant - Court-Related Grants - Other Court-Related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</si>
  <si>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</si>
  <si>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</si>
  <si>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</si>
  <si>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</si>
  <si>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</si>
  <si>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</si>
  <si>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</si>
  <si>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Enhanced 911 Fee</t>
  </si>
  <si>
    <t>State Shared Revenues - Transportation - Other Transportation</t>
  </si>
  <si>
    <t>State Shared Revenues - Economic Environment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</si>
  <si>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</si>
  <si>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</si>
  <si>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</si>
  <si>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Grants from Other Local Units - Public Safety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</si>
  <si>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</si>
  <si>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</si>
  <si>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</si>
  <si>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</si>
  <si>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</si>
  <si>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</si>
  <si>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</si>
  <si>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</si>
  <si>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County Portion of $4 Additional Service Charge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</si>
  <si>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</si>
  <si>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</si>
  <si>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</si>
  <si>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</si>
  <si>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Clerk of Circuit Court</t>
  </si>
  <si>
    <t>General Gov't (Not Court-Related) - Fees Remitted to County from Supervisor of Elections</t>
  </si>
  <si>
    <t>General Gov't (Not Court-Related) - Fees Remitted to County from Property Appraiser</t>
  </si>
  <si>
    <t>General Gov't (Not Court-Related) - Other General Gov't Charges and Fees</t>
  </si>
  <si>
    <t>Public Safety - Law Enforcement Services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</si>
  <si>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</si>
  <si>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</si>
  <si>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</si>
  <si>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</si>
  <si>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</si>
  <si>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Garbage / Solid Waste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</si>
  <si>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</si>
  <si>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</si>
  <si>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</si>
  <si>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Airports</t>
  </si>
  <si>
    <t>Transportation (User Fees) - Other Transportation Charges</t>
  </si>
  <si>
    <t>Culture / Recreation - Parks and Recreation</t>
  </si>
  <si>
    <t>Culture / Recreation - Cultural Services</t>
  </si>
  <si>
    <t>Culture / Recreation - Special Recreation Facilities</t>
  </si>
  <si>
    <t>Culture / Recreation - Other Culture / Recreation Charges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</si>
  <si>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</si>
  <si>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</si>
  <si>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</si>
  <si>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</si>
  <si>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</si>
  <si>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Total - All Account Codes</t>
  </si>
  <si>
    <t>County Court Criminal - Service Charges</t>
  </si>
  <si>
    <t>County Court Criminal - Court Costs</t>
  </si>
  <si>
    <t>Circuit Court Criminal - Filing Fees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</si>
  <si>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</si>
  <si>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</si>
  <si>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</si>
  <si>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</si>
  <si>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</si>
  <si>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</si>
  <si>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Traffic Court - Filing Fees</t>
  </si>
  <si>
    <t>Traffic Court - Service Charges</t>
  </si>
  <si>
    <t>Traffic Court - Court Costs</t>
  </si>
  <si>
    <t>Juvenile Court - Filing Fees</t>
  </si>
  <si>
    <t>Juvenile Court - Service Charges</t>
  </si>
  <si>
    <t>Juvenile Court - Court Costs</t>
  </si>
  <si>
    <t>Probate Court - Filing Fees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</si>
  <si>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</si>
  <si>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</si>
  <si>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</si>
  <si>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Judgments and Fines - 10% of Fines to Public Records Modernization Fund</t>
  </si>
  <si>
    <t>Court-Ordered Judgments and Fines - As Decided by Circuit Court Criminal</t>
  </si>
  <si>
    <t>Court-Ordered Judgments and Fines - As Decided by Traffic Court</t>
  </si>
  <si>
    <t>Fines - Local Ordinance Violations</t>
  </si>
  <si>
    <t>Other Judgments, Fines, and Forfeits</t>
  </si>
  <si>
    <t>Interest and Other Earnings - Interest</t>
  </si>
  <si>
    <t>Interest and Other Earnings - Gain or Loss on Sale of Investments</t>
  </si>
  <si>
    <t>Rents and Royalties</t>
  </si>
  <si>
    <t>Disposition of Fixed Assets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</si>
  <si>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</si>
  <si>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</si>
  <si>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</si>
  <si>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</si>
  <si>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Intragovernmental Transfers from Constitutional Fee Officers - Clerk of Circuit Court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</si>
  <si>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</si>
  <si>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</si>
  <si>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</si>
  <si>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Proprietary Non-Operating Sources - Other Grants and Donations</t>
  </si>
  <si>
    <t>Proprietary Non-Operating Sources - Capital Contributions from Federal Government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</si>
  <si>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</si>
  <si>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</si>
  <si>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</si>
  <si>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</si>
  <si>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</si>
  <si>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</si>
  <si>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</si>
  <si>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</si>
  <si>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Okaloosa County Government Revenues Reported by Account Code and Fund Type</t>
  </si>
  <si>
    <t>Local Fiscal Year Ended September 30, 2010</t>
  </si>
  <si>
    <t>Federal Grant - Physical Environment - Other Physical Environment</t>
  </si>
  <si>
    <t>State Grant - Physical Environment - Other Physical Environment</t>
  </si>
  <si>
    <t>State Shared Revenues - Public Safety - Emergency Management Assistance</t>
  </si>
  <si>
    <t>Physical Environment - Sewer / Wastewater Utility</t>
  </si>
  <si>
    <t>Economic Environment - Other Economic Environment Charges</t>
  </si>
  <si>
    <t>Culture / Recreation - Libraries</t>
  </si>
  <si>
    <t>Restricted Local Ordinance Court-Related Board Revenue - Not Remitted to the State</t>
  </si>
  <si>
    <t>Judgments and Fines - Other Court-Ordered</t>
  </si>
  <si>
    <t>Proceeds - Debt Proceeds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</si>
  <si>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</si>
  <si>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</si>
  <si>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</si>
  <si>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Special Items (Gain)</t>
  </si>
  <si>
    <t>2011 Countywide Population:</t>
  </si>
  <si>
    <t>Local Fiscal Year Ended September 30, 2008</t>
  </si>
  <si>
    <t>Permits and Franchise Fees</t>
  </si>
  <si>
    <t>Other Permits and Fees</t>
  </si>
  <si>
    <t>Federal Grant - Human Services - Public Assistance</t>
  </si>
  <si>
    <t>State Grant - Human Services - Public Welfare</t>
  </si>
  <si>
    <t>Special Assessments - Service Charges</t>
  </si>
  <si>
    <t>2008 Countywide Population:</t>
  </si>
  <si>
    <t>Local Fiscal Year Ended September 30, 2012</t>
  </si>
  <si>
    <t>Federal Grant - Court-Related Grants - Other Court-Related</t>
  </si>
  <si>
    <t>Proceeds of General Capital Asset Dispositions - Sales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</si>
  <si>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</si>
  <si>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</si>
  <si>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</si>
  <si>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</si>
  <si>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</si>
  <si>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</si>
  <si>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</si>
  <si>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</si>
  <si>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</si>
  <si>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</si>
  <si>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County Portion ($2) of $4 Additional Service Charge</t>
  </si>
  <si>
    <t>General Government - Internal Service Fund Fees and Charges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</si>
  <si>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</si>
  <si>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</si>
  <si>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</si>
  <si>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Supervisor of Elections</t>
  </si>
  <si>
    <t>General Government - Fees Remitted to County from Property Appraiser</t>
  </si>
  <si>
    <t>General Government - Other General Government Charges and Fees</t>
  </si>
  <si>
    <t>Transportation - Airports</t>
  </si>
  <si>
    <t>Transportation - Other Transportation Charges</t>
  </si>
  <si>
    <t>Court-Related Revenues - County Court Criminal - Filing Fees</t>
  </si>
  <si>
    <t>Court-Related Revenues - Restricted Board Revenue - Court Innovations / Local Requirements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</si>
  <si>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</si>
  <si>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</si>
  <si>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</si>
  <si>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Other Collections Transferred to BOCC</t>
  </si>
  <si>
    <t>Court-Ordered Judgments and Fines - Intergovernmental Radio Communication Program</t>
  </si>
  <si>
    <t>Court-Ordered Judgments and Fines - Other Court-Ordered</t>
  </si>
  <si>
    <t>Interest and Other Earnings - Net Increase (Decrease) in Fair Value of Investments</t>
  </si>
  <si>
    <t>Interest and Other Earnings - Gain (Loss) on Sale of Investments</t>
  </si>
  <si>
    <t>Sales - Disposition of Fixed Assets</t>
  </si>
  <si>
    <t>Proprietary Non-Operating - Other Grants and Donations</t>
  </si>
  <si>
    <t>2013 Countywide Population:</t>
  </si>
  <si>
    <t>Local Fiscal Year Ended September 30, 2014</t>
  </si>
  <si>
    <t>Second Local Option Fuel Tax (1 to 5 Cents)</t>
  </si>
  <si>
    <t>State Shared Revenues - Other</t>
  </si>
  <si>
    <t>General Government - Recording Fees</t>
  </si>
  <si>
    <t>Court-Related Revenues - Restricted Board Revenue - Legal Aid</t>
  </si>
  <si>
    <t>Interest and Other Earnings - Dividends</t>
  </si>
  <si>
    <t>2014 Countywide Population:</t>
  </si>
  <si>
    <t>Local Fiscal Year Ended September 30, 2015</t>
  </si>
  <si>
    <t>Court-Ordered Judgments and Fines - 10% of Fines to Public Records Modernization TF</t>
  </si>
  <si>
    <t>Sale of Contraband Property Seized by Law Enforcement</t>
  </si>
  <si>
    <t>2015 Countywide Population:</t>
  </si>
  <si>
    <t>Local Fiscal Year Ended September 30, 2007</t>
  </si>
  <si>
    <t>Franchise Fees, Licenses, and Permits</t>
  </si>
  <si>
    <t>Other Permits, Fees and Licenses</t>
  </si>
  <si>
    <t>Federal Grant - Court-Related Grants - Drug Court Management</t>
  </si>
  <si>
    <t>Proprietary Non-Operating - Other Non-Operating Sources</t>
  </si>
  <si>
    <t>2007 Countywide Population:</t>
  </si>
  <si>
    <t>Local Fiscal Year Ended September 30, 2006</t>
  </si>
  <si>
    <t>Permits, Fees, and Licenses</t>
  </si>
  <si>
    <t>Occupational Licenses</t>
  </si>
  <si>
    <t>Circuit Court Civil - Child Support</t>
  </si>
  <si>
    <t>2006 Countywide Population:</t>
  </si>
  <si>
    <t>Local Fiscal Year Ended September 30, 2016</t>
  </si>
  <si>
    <t>Transportation - Mass Transit</t>
  </si>
  <si>
    <t>2016 Countywide Population:</t>
  </si>
  <si>
    <t>Local Fiscal Year Ended September 30, 2017</t>
  </si>
  <si>
    <t>Proprietary Non-Operating - Federal Grants and Donations</t>
  </si>
  <si>
    <t>2017 Countywide Population:</t>
  </si>
  <si>
    <t>Local Fiscal Year Ended September 30, 2018</t>
  </si>
  <si>
    <t>2018 Countywide Population:</t>
  </si>
  <si>
    <t>Local Fiscal Year Ended September 30, 2019</t>
  </si>
  <si>
    <t>Discretionary Sales Surtaxes</t>
  </si>
  <si>
    <t>Proceeds - Proceeds from Refunding Bonds</t>
  </si>
  <si>
    <t>2019 Countywide Population:</t>
  </si>
  <si>
    <t>Local Fiscal Year Ended September 30, 2020</t>
  </si>
  <si>
    <t>Grants from Other Local Units - Other</t>
  </si>
  <si>
    <t>Proprietary Non-Operating - Capital Contributions from Private Source</t>
  </si>
  <si>
    <t>2020 Countywide Population:</t>
  </si>
  <si>
    <t>Local Fiscal Year Ended September 30, 2021</t>
  </si>
  <si>
    <t>State Shared Revenues - Transportation - Mass Transit</t>
  </si>
  <si>
    <t>Grants from Other Local Units - Transportation</t>
  </si>
  <si>
    <t>General Government - County Officer Commission and Fees</t>
  </si>
  <si>
    <t>Court-Related Revenues - Circuit Court Civil - Fees and Service Charges</t>
  </si>
  <si>
    <t>Court-Related Revenues - Juvenile Court - Filing Fees</t>
  </si>
  <si>
    <t>Court-Related Revenues - Court Service Reimbursement - State Reimbursement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</si>
  <si>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</si>
  <si>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</si>
  <si>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</si>
  <si>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</si>
  <si>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</si>
  <si>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</si>
  <si>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</si>
  <si>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</si>
  <si>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Local Government Infrastructure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</si>
  <si>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</si>
  <si>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</si>
  <si>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</si>
  <si>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</si>
  <si>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</si>
  <si>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</si>
  <si>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County Fuel Tax (1 Cent Fuel Tax)</t>
  </si>
  <si>
    <t>Other Charges for Services (Not Court-Related)</t>
  </si>
  <si>
    <t>Court-Ordered Judgments and Fines - Other</t>
  </si>
  <si>
    <t>Proprietary Non-Operating Sources - Capital Contributions from Private Source</t>
  </si>
  <si>
    <t>Local Fiscal Year Ended September 30, 2022</t>
  </si>
  <si>
    <t>Inspection Fee</t>
  </si>
  <si>
    <t>Stormwater Fee</t>
  </si>
  <si>
    <t>Federal Grant - Physical Environment - Sewer / Wastewater</t>
  </si>
  <si>
    <t>State Shared Revenues - General Government - County Revenue Sharing Program</t>
  </si>
  <si>
    <t>State Shared Revenues - Transportation - Constitutional Fuel Tax (2 Cents Fuel Tax)</t>
  </si>
  <si>
    <t>State Shared Revenues - Transportation - Fuel Tax Refunds and Credits</t>
  </si>
  <si>
    <t>Grants from Other Local Units - General Government</t>
  </si>
  <si>
    <t>General Government - Administrative Service Fees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</si>
  <si>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</si>
  <si>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</si>
  <si>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</si>
  <si>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</si>
  <si>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</si>
  <si>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</si>
  <si>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</si>
  <si>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</si>
  <si>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Traffic Court - Service Charges</t>
  </si>
  <si>
    <t>Court-Related Revenues - Traffic Court - Court Costs</t>
  </si>
  <si>
    <t>Court-Related Revenues - Juvenile Court - Service Charges</t>
  </si>
  <si>
    <t>Court-Related Revenues - Juvenile Court - Court Costs</t>
  </si>
  <si>
    <t>Court-Related Revenues - Court Service Reimbursement - Public Defender Liens</t>
  </si>
  <si>
    <t>Court-Ordered Judgments and Fines - As Decided by County Court Civil</t>
  </si>
  <si>
    <t>Court-Ordered Judgments and Fines - As Decided by Circuit Court Civil</t>
  </si>
  <si>
    <t>Court-Ordered Judgments and Fines - As Decided by Juvenile Court</t>
  </si>
  <si>
    <t>Contributions from Enterprise Operations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</si>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</sst>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294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2"/>
      <c r="M3" s="73"/>
      <c r="N3" s="36"/>
      <c r="O3" s="37"/>
      <c r="P3" s="74" t="s">
        <v>249</v>
      </c>
      <c r="Q3" s="11"/>
      <c r="R3"/>
    </row>
    <row r="4" spans="1:134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250</v>
      </c>
      <c r="N4" s="35" t="s">
        <v>11</v>
      </c>
      <c r="O4" s="35" t="s">
        <v>251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252</v>
      </c>
      <c r="B5" s="26"/>
      <c r="C5" s="26"/>
      <c r="D5" s="27">
        <f>SUM(D6:D13)</f>
        <v>86227061</v>
      </c>
      <c r="E5" s="27">
        <f>SUM(E6:E13)</f>
        <v>52092993</v>
      </c>
      <c r="F5" s="27">
        <f>SUM(F6:F13)</f>
        <v>0</v>
      </c>
      <c r="G5" s="27">
        <f>SUM(G6:G13)</f>
        <v>28003416</v>
      </c>
      <c r="H5" s="27">
        <f>SUM(H6:H13)</f>
        <v>0</v>
      </c>
      <c r="I5" s="27">
        <f>SUM(I6:I13)</f>
        <v>204</v>
      </c>
      <c r="J5" s="27">
        <f>SUM(J6:J13)</f>
        <v>0</v>
      </c>
      <c r="K5" s="27">
        <f>SUM(K6:K13)</f>
        <v>0</v>
      </c>
      <c r="L5" s="27">
        <f>SUM(L6:L13)</f>
        <v>0</v>
      </c>
      <c r="M5" s="27">
        <f>SUM(M6:M13)</f>
        <v>0</v>
      </c>
      <c r="N5" s="27">
        <f>SUM(N6:N13)</f>
        <v>0</v>
      </c>
      <c r="O5" s="28">
        <f>SUM(D5:N5)</f>
        <v>166323674</v>
      </c>
      <c r="P5" s="33">
        <f>(O5/P$136)</f>
        <v>758.56824774240624</v>
      </c>
      <c r="Q5" s="6"/>
    </row>
    <row r="6" spans="1:134">
      <c r="A6" s="12"/>
      <c r="B6" s="25">
        <v>311</v>
      </c>
      <c r="C6" s="20" t="s">
        <v>3</v>
      </c>
      <c r="D6" s="47">
        <v>84549940</v>
      </c>
      <c r="E6" s="47">
        <v>3880202</v>
      </c>
      <c r="F6" s="47">
        <v>0</v>
      </c>
      <c r="G6" s="47">
        <v>3777347</v>
      </c>
      <c r="H6" s="47">
        <v>0</v>
      </c>
      <c r="I6" s="47">
        <v>204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92207693</v>
      </c>
      <c r="P6" s="48">
        <f>(O6/P$136)</f>
        <v>420.54042232965429</v>
      </c>
      <c r="Q6" s="9"/>
    </row>
    <row r="7" spans="1:134">
      <c r="A7" s="12"/>
      <c r="B7" s="25">
        <v>312.13</v>
      </c>
      <c r="C7" s="20" t="s">
        <v>253</v>
      </c>
      <c r="D7" s="47">
        <v>0</v>
      </c>
      <c r="E7" s="47">
        <v>42784532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0">SUM(D7:N7)</f>
        <v>42784532</v>
      </c>
      <c r="P7" s="48">
        <f>(O7/P$136)</f>
        <v>195.13149685305117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1232607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0"/>
        <v>1232607</v>
      </c>
      <c r="P8" s="48">
        <f>(O8/P$136)</f>
        <v>5.6216683389583144</v>
      </c>
      <c r="Q8" s="9"/>
    </row>
    <row r="9" spans="1:134">
      <c r="A9" s="12"/>
      <c r="B9" s="25">
        <v>312.41000000000003</v>
      </c>
      <c r="C9" s="20" t="s">
        <v>254</v>
      </c>
      <c r="D9" s="47">
        <v>0</v>
      </c>
      <c r="E9" s="47">
        <v>2221744</v>
      </c>
      <c r="F9" s="47">
        <v>0</v>
      </c>
      <c r="G9" s="47">
        <v>2221744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0"/>
        <v>4443488</v>
      </c>
      <c r="P9" s="48">
        <f>(O9/P$136)</f>
        <v>20.26583964243364</v>
      </c>
      <c r="Q9" s="9"/>
    </row>
    <row r="10" spans="1:134">
      <c r="A10" s="12"/>
      <c r="B10" s="25">
        <v>312.42</v>
      </c>
      <c r="C10" s="20" t="s">
        <v>255</v>
      </c>
      <c r="D10" s="47">
        <v>0</v>
      </c>
      <c r="E10" s="47">
        <v>1973908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0"/>
        <v>1973908</v>
      </c>
      <c r="P10" s="48">
        <f>(O10/P$136)</f>
        <v>9.0025905317887442</v>
      </c>
      <c r="Q10" s="9"/>
    </row>
    <row r="11" spans="1:134">
      <c r="A11" s="12"/>
      <c r="B11" s="25">
        <v>312.63</v>
      </c>
      <c r="C11" s="20" t="s">
        <v>256</v>
      </c>
      <c r="D11" s="47">
        <v>0</v>
      </c>
      <c r="E11" s="47">
        <v>0</v>
      </c>
      <c r="F11" s="47">
        <v>0</v>
      </c>
      <c r="G11" s="47">
        <v>22004325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0"/>
        <v>22004325</v>
      </c>
      <c r="P11" s="48">
        <f>(O11/P$136)</f>
        <v>100.3572242999179</v>
      </c>
      <c r="Q11" s="9"/>
    </row>
    <row r="12" spans="1:134">
      <c r="A12" s="12"/>
      <c r="B12" s="25">
        <v>315.10000000000002</v>
      </c>
      <c r="C12" s="20" t="s">
        <v>257</v>
      </c>
      <c r="D12" s="47">
        <v>1368706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0"/>
        <v>1368706</v>
      </c>
      <c r="P12" s="48">
        <f>(O12/P$136)</f>
        <v>6.2423880324728636</v>
      </c>
      <c r="Q12" s="9"/>
    </row>
    <row r="13" spans="1:134">
      <c r="A13" s="12"/>
      <c r="B13" s="25">
        <v>316</v>
      </c>
      <c r="C13" s="20" t="s">
        <v>173</v>
      </c>
      <c r="D13" s="47">
        <v>308415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0"/>
        <v>308415</v>
      </c>
      <c r="P13" s="48">
        <f>(O13/P$136)</f>
        <v>1.4066177141293441</v>
      </c>
      <c r="Q13" s="9"/>
    </row>
    <row r="14" spans="1:134" ht="15.75">
      <c r="A14" s="29" t="s">
        <v>17</v>
      </c>
      <c r="B14" s="30"/>
      <c r="C14" s="31"/>
      <c r="D14" s="32">
        <f>SUM(D15:D20)</f>
        <v>42675</v>
      </c>
      <c r="E14" s="32">
        <f>SUM(E15:E20)</f>
        <v>626137</v>
      </c>
      <c r="F14" s="32">
        <f>SUM(F15:F20)</f>
        <v>0</v>
      </c>
      <c r="G14" s="32">
        <f>SUM(G15:G20)</f>
        <v>0</v>
      </c>
      <c r="H14" s="32">
        <f>SUM(H15:H20)</f>
        <v>0</v>
      </c>
      <c r="I14" s="32">
        <f>SUM(I15:I20)</f>
        <v>2758689</v>
      </c>
      <c r="J14" s="32">
        <f>SUM(J15:J20)</f>
        <v>0</v>
      </c>
      <c r="K14" s="32">
        <f>SUM(K15:K20)</f>
        <v>0</v>
      </c>
      <c r="L14" s="32">
        <f>SUM(L15:L20)</f>
        <v>0</v>
      </c>
      <c r="M14" s="32">
        <f>SUM(M15:M20)</f>
        <v>0</v>
      </c>
      <c r="N14" s="32">
        <f>SUM(N15:N20)</f>
        <v>0</v>
      </c>
      <c r="O14" s="45">
        <f>SUM(D14:N14)</f>
        <v>3427501</v>
      </c>
      <c r="P14" s="46">
        <f>(O14/P$136)</f>
        <v>15.632130803612149</v>
      </c>
      <c r="Q14" s="10"/>
    </row>
    <row r="15" spans="1:134">
      <c r="A15" s="12"/>
      <c r="B15" s="25">
        <v>322</v>
      </c>
      <c r="C15" s="20" t="s">
        <v>258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2557139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2557139</v>
      </c>
      <c r="P15" s="48">
        <f>(O15/P$136)</f>
        <v>11.662587795311502</v>
      </c>
      <c r="Q15" s="9"/>
    </row>
    <row r="16" spans="1:134">
      <c r="A16" s="12"/>
      <c r="B16" s="25">
        <v>325.10000000000002</v>
      </c>
      <c r="C16" s="20" t="s">
        <v>18</v>
      </c>
      <c r="D16" s="47">
        <v>0</v>
      </c>
      <c r="E16" s="47">
        <v>21298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0" si="1">SUM(D16:N16)</f>
        <v>21298</v>
      </c>
      <c r="P16" s="48">
        <f>(O16/P$136)</f>
        <v>9.7135820487092947E-2</v>
      </c>
      <c r="Q16" s="9"/>
    </row>
    <row r="17" spans="1:17">
      <c r="A17" s="12"/>
      <c r="B17" s="25">
        <v>325.2</v>
      </c>
      <c r="C17" s="20" t="s">
        <v>19</v>
      </c>
      <c r="D17" s="47">
        <v>0</v>
      </c>
      <c r="E17" s="47">
        <v>604839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1"/>
        <v>604839</v>
      </c>
      <c r="P17" s="48">
        <f>(O17/P$136)</f>
        <v>2.7585469305846941</v>
      </c>
      <c r="Q17" s="9"/>
    </row>
    <row r="18" spans="1:17">
      <c r="A18" s="12"/>
      <c r="B18" s="25">
        <v>329.1</v>
      </c>
      <c r="C18" s="20" t="s">
        <v>268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120492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1"/>
        <v>120492</v>
      </c>
      <c r="P18" s="48">
        <f>(O18/P$136)</f>
        <v>0.54953935966432543</v>
      </c>
      <c r="Q18" s="9"/>
    </row>
    <row r="19" spans="1:17">
      <c r="A19" s="12"/>
      <c r="B19" s="25">
        <v>329.2</v>
      </c>
      <c r="C19" s="20" t="s">
        <v>269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81058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1"/>
        <v>81058</v>
      </c>
      <c r="P19" s="48">
        <f>(O19/P$136)</f>
        <v>0.36968895375353461</v>
      </c>
      <c r="Q19" s="9"/>
    </row>
    <row r="20" spans="1:17">
      <c r="A20" s="12"/>
      <c r="B20" s="25">
        <v>329.5</v>
      </c>
      <c r="C20" s="20" t="s">
        <v>259</v>
      </c>
      <c r="D20" s="47">
        <v>42675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1"/>
        <v>42675</v>
      </c>
      <c r="P20" s="48">
        <f>(O20/P$136)</f>
        <v>0.19463194381100063</v>
      </c>
      <c r="Q20" s="9"/>
    </row>
    <row r="21" spans="1:17" ht="15.75">
      <c r="A21" s="29" t="s">
        <v>260</v>
      </c>
      <c r="B21" s="30"/>
      <c r="C21" s="31"/>
      <c r="D21" s="32">
        <f>SUM(D22:D56)</f>
        <v>37726595</v>
      </c>
      <c r="E21" s="32">
        <f>SUM(E22:E56)</f>
        <v>9662691</v>
      </c>
      <c r="F21" s="32">
        <f>SUM(F22:F56)</f>
        <v>446500</v>
      </c>
      <c r="G21" s="32">
        <f>SUM(G22:G56)</f>
        <v>5007812</v>
      </c>
      <c r="H21" s="32">
        <f>SUM(H22:H56)</f>
        <v>0</v>
      </c>
      <c r="I21" s="32">
        <f>SUM(I22:I56)</f>
        <v>14148494</v>
      </c>
      <c r="J21" s="32">
        <f>SUM(J22:J56)</f>
        <v>0</v>
      </c>
      <c r="K21" s="32">
        <f>SUM(K22:K56)</f>
        <v>0</v>
      </c>
      <c r="L21" s="32">
        <f>SUM(L22:L56)</f>
        <v>0</v>
      </c>
      <c r="M21" s="32">
        <f>SUM(M22:M56)</f>
        <v>0</v>
      </c>
      <c r="N21" s="32">
        <f>SUM(N22:N56)</f>
        <v>0</v>
      </c>
      <c r="O21" s="45">
        <f>SUM(D21:N21)</f>
        <v>66992092</v>
      </c>
      <c r="P21" s="46">
        <f>(O21/P$136)</f>
        <v>305.53722521207698</v>
      </c>
      <c r="Q21" s="10"/>
    </row>
    <row r="22" spans="1:17">
      <c r="A22" s="12"/>
      <c r="B22" s="25">
        <v>331.1</v>
      </c>
      <c r="C22" s="20" t="s">
        <v>21</v>
      </c>
      <c r="D22" s="47">
        <v>81216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>SUM(D22:N22)</f>
        <v>81216</v>
      </c>
      <c r="P22" s="48">
        <f>(O22/P$136)</f>
        <v>0.37040955942716408</v>
      </c>
      <c r="Q22" s="9"/>
    </row>
    <row r="23" spans="1:17">
      <c r="A23" s="12"/>
      <c r="B23" s="25">
        <v>331.2</v>
      </c>
      <c r="C23" s="20" t="s">
        <v>22</v>
      </c>
      <c r="D23" s="47">
        <v>750192</v>
      </c>
      <c r="E23" s="47">
        <v>3955632</v>
      </c>
      <c r="F23" s="47">
        <v>0</v>
      </c>
      <c r="G23" s="47">
        <v>0</v>
      </c>
      <c r="H23" s="47">
        <v>0</v>
      </c>
      <c r="I23" s="47">
        <v>553057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>SUM(D23:N23)</f>
        <v>5258881</v>
      </c>
      <c r="P23" s="48">
        <f>(O23/P$136)</f>
        <v>23.98468028824227</v>
      </c>
      <c r="Q23" s="9"/>
    </row>
    <row r="24" spans="1:17">
      <c r="A24" s="12"/>
      <c r="B24" s="25">
        <v>331.41</v>
      </c>
      <c r="C24" s="20" t="s">
        <v>29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11655587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ref="O24:O50" si="2">SUM(D24:N24)</f>
        <v>11655587</v>
      </c>
      <c r="P24" s="48">
        <f>(O24/P$136)</f>
        <v>53.158747605582413</v>
      </c>
      <c r="Q24" s="9"/>
    </row>
    <row r="25" spans="1:17">
      <c r="A25" s="12"/>
      <c r="B25" s="25">
        <v>331.42</v>
      </c>
      <c r="C25" s="20" t="s">
        <v>30</v>
      </c>
      <c r="D25" s="47">
        <v>2639503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2"/>
        <v>2639503</v>
      </c>
      <c r="P25" s="48">
        <f>(O25/P$136)</f>
        <v>12.038233147860987</v>
      </c>
      <c r="Q25" s="9"/>
    </row>
    <row r="26" spans="1:17">
      <c r="A26" s="12"/>
      <c r="B26" s="25">
        <v>331.49</v>
      </c>
      <c r="C26" s="20" t="s">
        <v>31</v>
      </c>
      <c r="D26" s="47">
        <v>0</v>
      </c>
      <c r="E26" s="47">
        <v>8319</v>
      </c>
      <c r="F26" s="47">
        <v>0</v>
      </c>
      <c r="G26" s="47">
        <v>2110964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2"/>
        <v>2119283</v>
      </c>
      <c r="P26" s="48">
        <f>(O26/P$136)</f>
        <v>9.6656161634589068</v>
      </c>
      <c r="Q26" s="9"/>
    </row>
    <row r="27" spans="1:17">
      <c r="A27" s="12"/>
      <c r="B27" s="25">
        <v>331.5</v>
      </c>
      <c r="C27" s="20" t="s">
        <v>24</v>
      </c>
      <c r="D27" s="47">
        <v>0</v>
      </c>
      <c r="E27" s="47">
        <v>133577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2"/>
        <v>133577</v>
      </c>
      <c r="P27" s="48">
        <f>(O27/P$136)</f>
        <v>0.60921736750889355</v>
      </c>
      <c r="Q27" s="9"/>
    </row>
    <row r="28" spans="1:17">
      <c r="A28" s="12"/>
      <c r="B28" s="25">
        <v>331.65</v>
      </c>
      <c r="C28" s="20" t="s">
        <v>32</v>
      </c>
      <c r="D28" s="47">
        <v>62975</v>
      </c>
      <c r="E28" s="47">
        <v>157263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2"/>
        <v>220238</v>
      </c>
      <c r="P28" s="48">
        <f>(O28/P$136)</f>
        <v>1.0044604579038585</v>
      </c>
      <c r="Q28" s="9"/>
    </row>
    <row r="29" spans="1:17">
      <c r="A29" s="12"/>
      <c r="B29" s="25">
        <v>331.7</v>
      </c>
      <c r="C29" s="20" t="s">
        <v>25</v>
      </c>
      <c r="D29" s="47">
        <v>0</v>
      </c>
      <c r="E29" s="47">
        <v>58821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2"/>
        <v>58821</v>
      </c>
      <c r="P29" s="48">
        <f>(O29/P$136)</f>
        <v>0.26827054638328923</v>
      </c>
      <c r="Q29" s="9"/>
    </row>
    <row r="30" spans="1:17">
      <c r="A30" s="12"/>
      <c r="B30" s="25">
        <v>331.81</v>
      </c>
      <c r="C30" s="20" t="s">
        <v>33</v>
      </c>
      <c r="D30" s="47">
        <v>6587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2"/>
        <v>6587</v>
      </c>
      <c r="P30" s="48">
        <f>(O30/P$136)</f>
        <v>3.0041959317705008E-2</v>
      </c>
      <c r="Q30" s="9"/>
    </row>
    <row r="31" spans="1:17">
      <c r="A31" s="12"/>
      <c r="B31" s="25">
        <v>331.89</v>
      </c>
      <c r="C31" s="20" t="s">
        <v>168</v>
      </c>
      <c r="D31" s="47">
        <v>224437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2"/>
        <v>224437</v>
      </c>
      <c r="P31" s="48">
        <f>(O31/P$136)</f>
        <v>1.0236112377998723</v>
      </c>
      <c r="Q31" s="9"/>
    </row>
    <row r="32" spans="1:17">
      <c r="A32" s="12"/>
      <c r="B32" s="25">
        <v>331.9</v>
      </c>
      <c r="C32" s="20" t="s">
        <v>26</v>
      </c>
      <c r="D32" s="47">
        <v>201330</v>
      </c>
      <c r="E32" s="47">
        <v>358923</v>
      </c>
      <c r="F32" s="47">
        <v>0</v>
      </c>
      <c r="G32" s="47">
        <v>34004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2"/>
        <v>594257</v>
      </c>
      <c r="P32" s="48">
        <f>(O32/P$136)</f>
        <v>2.7102845936331295</v>
      </c>
      <c r="Q32" s="9"/>
    </row>
    <row r="33" spans="1:17">
      <c r="A33" s="12"/>
      <c r="B33" s="25">
        <v>333</v>
      </c>
      <c r="C33" s="20" t="s">
        <v>4</v>
      </c>
      <c r="D33" s="47">
        <v>0</v>
      </c>
      <c r="E33" s="47">
        <v>12720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2"/>
        <v>12720</v>
      </c>
      <c r="P33" s="48">
        <f>(O33/P$136)</f>
        <v>5.8013317522575936E-2</v>
      </c>
      <c r="Q33" s="9"/>
    </row>
    <row r="34" spans="1:17">
      <c r="A34" s="12"/>
      <c r="B34" s="25">
        <v>334.2</v>
      </c>
      <c r="C34" s="20" t="s">
        <v>28</v>
      </c>
      <c r="D34" s="47">
        <v>186234</v>
      </c>
      <c r="E34" s="47">
        <v>947393</v>
      </c>
      <c r="F34" s="47">
        <v>0</v>
      </c>
      <c r="G34" s="47">
        <v>0</v>
      </c>
      <c r="H34" s="47">
        <v>0</v>
      </c>
      <c r="I34" s="47">
        <v>17354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2"/>
        <v>1150981</v>
      </c>
      <c r="P34" s="48">
        <f>(O34/P$136)</f>
        <v>5.2493888534160353</v>
      </c>
      <c r="Q34" s="9"/>
    </row>
    <row r="35" spans="1:17">
      <c r="A35" s="12"/>
      <c r="B35" s="25">
        <v>334.34</v>
      </c>
      <c r="C35" s="20" t="s">
        <v>35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223955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2"/>
        <v>223955</v>
      </c>
      <c r="P35" s="48">
        <f>(O35/P$136)</f>
        <v>1.0214129344157621</v>
      </c>
      <c r="Q35" s="9"/>
    </row>
    <row r="36" spans="1:17">
      <c r="A36" s="12"/>
      <c r="B36" s="25">
        <v>334.36</v>
      </c>
      <c r="C36" s="20" t="s">
        <v>37</v>
      </c>
      <c r="D36" s="47">
        <v>0</v>
      </c>
      <c r="E36" s="47">
        <v>0</v>
      </c>
      <c r="F36" s="47">
        <v>0</v>
      </c>
      <c r="G36" s="47">
        <v>104379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2"/>
        <v>104379</v>
      </c>
      <c r="P36" s="48">
        <f>(O36/P$136)</f>
        <v>0.47605126334032655</v>
      </c>
      <c r="Q36" s="9"/>
    </row>
    <row r="37" spans="1:17">
      <c r="A37" s="12"/>
      <c r="B37" s="25">
        <v>334.41</v>
      </c>
      <c r="C37" s="20" t="s">
        <v>38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1698541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2"/>
        <v>1698541</v>
      </c>
      <c r="P37" s="48">
        <f>(O37/P$136)</f>
        <v>7.7466979841284322</v>
      </c>
      <c r="Q37" s="9"/>
    </row>
    <row r="38" spans="1:17">
      <c r="A38" s="12"/>
      <c r="B38" s="25">
        <v>334.42</v>
      </c>
      <c r="C38" s="20" t="s">
        <v>39</v>
      </c>
      <c r="D38" s="47">
        <v>1161242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2"/>
        <v>1161242</v>
      </c>
      <c r="P38" s="48">
        <f>(O38/P$136)</f>
        <v>5.2961871750433271</v>
      </c>
      <c r="Q38" s="9"/>
    </row>
    <row r="39" spans="1:17">
      <c r="A39" s="12"/>
      <c r="B39" s="25">
        <v>334.49</v>
      </c>
      <c r="C39" s="20" t="s">
        <v>40</v>
      </c>
      <c r="D39" s="47">
        <v>0</v>
      </c>
      <c r="E39" s="47">
        <v>309527</v>
      </c>
      <c r="F39" s="47">
        <v>0</v>
      </c>
      <c r="G39" s="47">
        <v>364277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2"/>
        <v>673804</v>
      </c>
      <c r="P39" s="48">
        <f>(O39/P$136)</f>
        <v>3.0730821855331572</v>
      </c>
      <c r="Q39" s="9"/>
    </row>
    <row r="40" spans="1:17">
      <c r="A40" s="12"/>
      <c r="B40" s="25">
        <v>334.5</v>
      </c>
      <c r="C40" s="20" t="s">
        <v>41</v>
      </c>
      <c r="D40" s="47">
        <v>0</v>
      </c>
      <c r="E40" s="47">
        <v>274187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2"/>
        <v>274187</v>
      </c>
      <c r="P40" s="48">
        <f>(O40/P$136)</f>
        <v>1.2505108090851045</v>
      </c>
      <c r="Q40" s="9"/>
    </row>
    <row r="41" spans="1:17">
      <c r="A41" s="12"/>
      <c r="B41" s="25">
        <v>334.61</v>
      </c>
      <c r="C41" s="20" t="s">
        <v>42</v>
      </c>
      <c r="D41" s="47">
        <v>77384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2"/>
        <v>77384</v>
      </c>
      <c r="P41" s="48">
        <f>(O41/P$136)</f>
        <v>0.35293259144394784</v>
      </c>
      <c r="Q41" s="9"/>
    </row>
    <row r="42" spans="1:17">
      <c r="A42" s="12"/>
      <c r="B42" s="25">
        <v>334.7</v>
      </c>
      <c r="C42" s="20" t="s">
        <v>43</v>
      </c>
      <c r="D42" s="47">
        <v>73408</v>
      </c>
      <c r="E42" s="47">
        <v>202266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2"/>
        <v>275674</v>
      </c>
      <c r="P42" s="48">
        <f>(O42/P$136)</f>
        <v>1.2572927118489465</v>
      </c>
      <c r="Q42" s="9"/>
    </row>
    <row r="43" spans="1:17">
      <c r="A43" s="12"/>
      <c r="B43" s="25">
        <v>334.89</v>
      </c>
      <c r="C43" s="20" t="s">
        <v>44</v>
      </c>
      <c r="D43" s="47">
        <v>501397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2"/>
        <v>501397</v>
      </c>
      <c r="P43" s="48">
        <f>(O43/P$136)</f>
        <v>2.2867691325367145</v>
      </c>
      <c r="Q43" s="9"/>
    </row>
    <row r="44" spans="1:17">
      <c r="A44" s="12"/>
      <c r="B44" s="25">
        <v>335.12099999999998</v>
      </c>
      <c r="C44" s="20" t="s">
        <v>271</v>
      </c>
      <c r="D44" s="47">
        <v>8594430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2"/>
        <v>8594430</v>
      </c>
      <c r="P44" s="48">
        <f>(O44/P$136)</f>
        <v>39.197436832983669</v>
      </c>
      <c r="Q44" s="9"/>
    </row>
    <row r="45" spans="1:17">
      <c r="A45" s="12"/>
      <c r="B45" s="25">
        <v>335.13</v>
      </c>
      <c r="C45" s="20" t="s">
        <v>175</v>
      </c>
      <c r="D45" s="47">
        <v>58253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2"/>
        <v>58253</v>
      </c>
      <c r="P45" s="48">
        <f>(O45/P$136)</f>
        <v>0.26568001459454527</v>
      </c>
      <c r="Q45" s="9"/>
    </row>
    <row r="46" spans="1:17">
      <c r="A46" s="12"/>
      <c r="B46" s="25">
        <v>335.14</v>
      </c>
      <c r="C46" s="20" t="s">
        <v>176</v>
      </c>
      <c r="D46" s="47">
        <v>39641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2"/>
        <v>39641</v>
      </c>
      <c r="P46" s="48">
        <f>(O46/P$136)</f>
        <v>0.1807944905591535</v>
      </c>
      <c r="Q46" s="9"/>
    </row>
    <row r="47" spans="1:17">
      <c r="A47" s="12"/>
      <c r="B47" s="25">
        <v>335.15</v>
      </c>
      <c r="C47" s="20" t="s">
        <v>177</v>
      </c>
      <c r="D47" s="47">
        <v>19689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2"/>
        <v>19689</v>
      </c>
      <c r="P47" s="48">
        <f>(O47/P$136)</f>
        <v>8.9797500684119305E-2</v>
      </c>
      <c r="Q47" s="9"/>
    </row>
    <row r="48" spans="1:17">
      <c r="A48" s="12"/>
      <c r="B48" s="25">
        <v>335.16</v>
      </c>
      <c r="C48" s="20" t="s">
        <v>261</v>
      </c>
      <c r="D48" s="47">
        <v>0</v>
      </c>
      <c r="E48" s="47">
        <v>0</v>
      </c>
      <c r="F48" s="47">
        <v>446500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2"/>
        <v>446500</v>
      </c>
      <c r="P48" s="48">
        <f>(O48/P$136)</f>
        <v>2.0363951473136916</v>
      </c>
      <c r="Q48" s="9"/>
    </row>
    <row r="49" spans="1:17">
      <c r="A49" s="12"/>
      <c r="B49" s="25">
        <v>335.18</v>
      </c>
      <c r="C49" s="20" t="s">
        <v>262</v>
      </c>
      <c r="D49" s="47">
        <v>22520216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2"/>
        <v>22520216</v>
      </c>
      <c r="P49" s="48">
        <f>(O49/P$136)</f>
        <v>102.71009760102162</v>
      </c>
      <c r="Q49" s="9"/>
    </row>
    <row r="50" spans="1:17">
      <c r="A50" s="12"/>
      <c r="B50" s="25">
        <v>335.22</v>
      </c>
      <c r="C50" s="20" t="s">
        <v>52</v>
      </c>
      <c r="D50" s="47">
        <v>0</v>
      </c>
      <c r="E50" s="47">
        <v>1138199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2"/>
        <v>1138199</v>
      </c>
      <c r="P50" s="48">
        <f>(O50/P$136)</f>
        <v>5.1910927665784916</v>
      </c>
      <c r="Q50" s="9"/>
    </row>
    <row r="51" spans="1:17">
      <c r="A51" s="12"/>
      <c r="B51" s="25">
        <v>335.43</v>
      </c>
      <c r="C51" s="20" t="s">
        <v>272</v>
      </c>
      <c r="D51" s="47">
        <v>0</v>
      </c>
      <c r="E51" s="47">
        <v>573397</v>
      </c>
      <c r="F51" s="47">
        <v>0</v>
      </c>
      <c r="G51" s="47">
        <v>2293585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ref="O51:O56" si="3">SUM(D51:N51)</f>
        <v>2866982</v>
      </c>
      <c r="P51" s="48">
        <f>(O51/P$136)</f>
        <v>13.075718325275927</v>
      </c>
      <c r="Q51" s="9"/>
    </row>
    <row r="52" spans="1:17">
      <c r="A52" s="12"/>
      <c r="B52" s="25">
        <v>335.44</v>
      </c>
      <c r="C52" s="20" t="s">
        <v>263</v>
      </c>
      <c r="D52" s="47">
        <v>0</v>
      </c>
      <c r="E52" s="47">
        <v>1275046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3"/>
        <v>1275046</v>
      </c>
      <c r="P52" s="48">
        <f>(O52/P$136)</f>
        <v>5.8152239350542736</v>
      </c>
      <c r="Q52" s="9"/>
    </row>
    <row r="53" spans="1:17">
      <c r="A53" s="12"/>
      <c r="B53" s="25">
        <v>335.45</v>
      </c>
      <c r="C53" s="20" t="s">
        <v>273</v>
      </c>
      <c r="D53" s="47">
        <v>0</v>
      </c>
      <c r="E53" s="47">
        <v>24933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3"/>
        <v>24933</v>
      </c>
      <c r="P53" s="48">
        <f>(O53/P$136)</f>
        <v>0.11371431177597373</v>
      </c>
      <c r="Q53" s="9"/>
    </row>
    <row r="54" spans="1:17">
      <c r="A54" s="12"/>
      <c r="B54" s="25">
        <v>335.7</v>
      </c>
      <c r="C54" s="20" t="s">
        <v>56</v>
      </c>
      <c r="D54" s="47">
        <v>0</v>
      </c>
      <c r="E54" s="47">
        <v>0</v>
      </c>
      <c r="F54" s="47">
        <v>0</v>
      </c>
      <c r="G54" s="47">
        <v>100603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3"/>
        <v>100603</v>
      </c>
      <c r="P54" s="48">
        <f>(O54/P$136)</f>
        <v>0.45882969989966249</v>
      </c>
      <c r="Q54" s="9"/>
    </row>
    <row r="55" spans="1:17">
      <c r="A55" s="12"/>
      <c r="B55" s="25">
        <v>335.9</v>
      </c>
      <c r="C55" s="20" t="s">
        <v>205</v>
      </c>
      <c r="D55" s="47">
        <v>0</v>
      </c>
      <c r="E55" s="47">
        <v>232488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3"/>
        <v>232488</v>
      </c>
      <c r="P55" s="48">
        <f>(O55/P$136)</f>
        <v>1.0603302015871567</v>
      </c>
      <c r="Q55" s="9"/>
    </row>
    <row r="56" spans="1:17">
      <c r="A56" s="12"/>
      <c r="B56" s="25">
        <v>337.1</v>
      </c>
      <c r="C56" s="20" t="s">
        <v>274</v>
      </c>
      <c r="D56" s="47">
        <v>528461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3"/>
        <v>528461</v>
      </c>
      <c r="P56" s="48">
        <f>(O56/P$136)</f>
        <v>2.4102024993158806</v>
      </c>
      <c r="Q56" s="9"/>
    </row>
    <row r="57" spans="1:17" ht="15.75">
      <c r="A57" s="29" t="s">
        <v>63</v>
      </c>
      <c r="B57" s="30"/>
      <c r="C57" s="31"/>
      <c r="D57" s="32">
        <f>SUM(D58:D107)</f>
        <v>22228537</v>
      </c>
      <c r="E57" s="32">
        <f>SUM(E58:E107)</f>
        <v>9342363</v>
      </c>
      <c r="F57" s="32">
        <f>SUM(F58:F107)</f>
        <v>0</v>
      </c>
      <c r="G57" s="32">
        <f>SUM(G58:G107)</f>
        <v>0</v>
      </c>
      <c r="H57" s="32">
        <f>SUM(H58:H107)</f>
        <v>0</v>
      </c>
      <c r="I57" s="32">
        <f>SUM(I58:I107)</f>
        <v>84678411</v>
      </c>
      <c r="J57" s="32">
        <f>SUM(J58:J107)</f>
        <v>18758591</v>
      </c>
      <c r="K57" s="32">
        <f>SUM(K58:K107)</f>
        <v>0</v>
      </c>
      <c r="L57" s="32">
        <f>SUM(L58:L107)</f>
        <v>0</v>
      </c>
      <c r="M57" s="32">
        <f>SUM(M58:M107)</f>
        <v>533909044</v>
      </c>
      <c r="N57" s="32">
        <f>SUM(N58:N107)</f>
        <v>0</v>
      </c>
      <c r="O57" s="32">
        <f>SUM(D57:N57)</f>
        <v>668916946</v>
      </c>
      <c r="P57" s="46">
        <f>(O57/P$136)</f>
        <v>3050.7933321171213</v>
      </c>
      <c r="Q57" s="10"/>
    </row>
    <row r="58" spans="1:17">
      <c r="A58" s="12"/>
      <c r="B58" s="25">
        <v>341.1</v>
      </c>
      <c r="C58" s="20" t="s">
        <v>206</v>
      </c>
      <c r="D58" s="47">
        <v>904607</v>
      </c>
      <c r="E58" s="47">
        <v>477647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>SUM(D58:N58)</f>
        <v>1382254</v>
      </c>
      <c r="P58" s="48">
        <f>(O58/P$136)</f>
        <v>6.30417768858889</v>
      </c>
      <c r="Q58" s="9"/>
    </row>
    <row r="59" spans="1:17">
      <c r="A59" s="12"/>
      <c r="B59" s="25">
        <v>341.16</v>
      </c>
      <c r="C59" s="20" t="s">
        <v>180</v>
      </c>
      <c r="D59" s="47">
        <v>0</v>
      </c>
      <c r="E59" s="47">
        <v>377818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ref="O59:O107" si="4">SUM(D59:N59)</f>
        <v>377818</v>
      </c>
      <c r="P59" s="48">
        <f>(O59/P$136)</f>
        <v>1.7231505974641979</v>
      </c>
      <c r="Q59" s="9"/>
    </row>
    <row r="60" spans="1:17">
      <c r="A60" s="12"/>
      <c r="B60" s="25">
        <v>341.2</v>
      </c>
      <c r="C60" s="20" t="s">
        <v>181</v>
      </c>
      <c r="D60" s="47">
        <v>249546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18758591</v>
      </c>
      <c r="K60" s="47">
        <v>0</v>
      </c>
      <c r="L60" s="47">
        <v>0</v>
      </c>
      <c r="M60" s="47">
        <v>0</v>
      </c>
      <c r="N60" s="47">
        <v>0</v>
      </c>
      <c r="O60" s="47">
        <f t="shared" si="4"/>
        <v>19008137</v>
      </c>
      <c r="P60" s="48">
        <f>(O60/P$136)</f>
        <v>86.692223843838363</v>
      </c>
      <c r="Q60" s="9"/>
    </row>
    <row r="61" spans="1:17">
      <c r="A61" s="12"/>
      <c r="B61" s="25">
        <v>341.3</v>
      </c>
      <c r="C61" s="20" t="s">
        <v>275</v>
      </c>
      <c r="D61" s="47">
        <v>13186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4"/>
        <v>13186</v>
      </c>
      <c r="P61" s="48">
        <f>(O61/P$136)</f>
        <v>6.0138648180242636E-2</v>
      </c>
      <c r="Q61" s="9"/>
    </row>
    <row r="62" spans="1:17">
      <c r="A62" s="12"/>
      <c r="B62" s="25">
        <v>341.51</v>
      </c>
      <c r="C62" s="20" t="s">
        <v>182</v>
      </c>
      <c r="D62" s="47">
        <v>7617956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4"/>
        <v>7617956</v>
      </c>
      <c r="P62" s="48">
        <f>(O62/P$136)</f>
        <v>34.743938702909787</v>
      </c>
      <c r="Q62" s="9"/>
    </row>
    <row r="63" spans="1:17">
      <c r="A63" s="12"/>
      <c r="B63" s="25">
        <v>341.52</v>
      </c>
      <c r="C63" s="20" t="s">
        <v>183</v>
      </c>
      <c r="D63" s="47">
        <v>133469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4"/>
        <v>133469</v>
      </c>
      <c r="P63" s="48">
        <f>(O63/P$136)</f>
        <v>0.60872480160539999</v>
      </c>
      <c r="Q63" s="9"/>
    </row>
    <row r="64" spans="1:17">
      <c r="A64" s="12"/>
      <c r="B64" s="25">
        <v>341.55</v>
      </c>
      <c r="C64" s="20" t="s">
        <v>185</v>
      </c>
      <c r="D64" s="47">
        <v>28582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4"/>
        <v>28582</v>
      </c>
      <c r="P64" s="48">
        <f>(O64/P$136)</f>
        <v>0.13035665420049256</v>
      </c>
      <c r="Q64" s="9"/>
    </row>
    <row r="65" spans="1:17">
      <c r="A65" s="12"/>
      <c r="B65" s="25">
        <v>341.56</v>
      </c>
      <c r="C65" s="20" t="s">
        <v>186</v>
      </c>
      <c r="D65" s="47">
        <v>431050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4"/>
        <v>431050</v>
      </c>
      <c r="P65" s="48">
        <f>(O65/P$136)</f>
        <v>1.9659308583416948</v>
      </c>
      <c r="Q65" s="9"/>
    </row>
    <row r="66" spans="1:17">
      <c r="A66" s="12"/>
      <c r="B66" s="25">
        <v>341.8</v>
      </c>
      <c r="C66" s="20" t="s">
        <v>244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464438700</v>
      </c>
      <c r="N66" s="47">
        <v>0</v>
      </c>
      <c r="O66" s="47">
        <f t="shared" si="4"/>
        <v>464438700</v>
      </c>
      <c r="P66" s="48">
        <f>(O66/P$136)</f>
        <v>2118.209887804433</v>
      </c>
      <c r="Q66" s="9"/>
    </row>
    <row r="67" spans="1:17">
      <c r="A67" s="12"/>
      <c r="B67" s="25">
        <v>341.9</v>
      </c>
      <c r="C67" s="20" t="s">
        <v>187</v>
      </c>
      <c r="D67" s="47">
        <v>4899708</v>
      </c>
      <c r="E67" s="47">
        <v>1548346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4"/>
        <v>6448054</v>
      </c>
      <c r="P67" s="48">
        <f>(O67/P$136)</f>
        <v>29.40825503967892</v>
      </c>
      <c r="Q67" s="9"/>
    </row>
    <row r="68" spans="1:17">
      <c r="A68" s="12"/>
      <c r="B68" s="25">
        <v>342.1</v>
      </c>
      <c r="C68" s="20" t="s">
        <v>76</v>
      </c>
      <c r="D68" s="47">
        <v>6205299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1240</v>
      </c>
      <c r="N68" s="47">
        <v>0</v>
      </c>
      <c r="O68" s="47">
        <f t="shared" si="4"/>
        <v>6206539</v>
      </c>
      <c r="P68" s="48">
        <f>(O68/P$136)</f>
        <v>28.306754537991427</v>
      </c>
      <c r="Q68" s="9"/>
    </row>
    <row r="69" spans="1:17">
      <c r="A69" s="12"/>
      <c r="B69" s="25">
        <v>342.3</v>
      </c>
      <c r="C69" s="20" t="s">
        <v>77</v>
      </c>
      <c r="D69" s="47">
        <v>29858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4"/>
        <v>29858</v>
      </c>
      <c r="P69" s="48">
        <f>(O69/P$136)</f>
        <v>0.13617622913436103</v>
      </c>
      <c r="Q69" s="9"/>
    </row>
    <row r="70" spans="1:17">
      <c r="A70" s="12"/>
      <c r="B70" s="25">
        <v>342.5</v>
      </c>
      <c r="C70" s="20" t="s">
        <v>79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21555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4"/>
        <v>21555</v>
      </c>
      <c r="P70" s="48">
        <f>(O70/P$136)</f>
        <v>9.8307944905591541E-2</v>
      </c>
      <c r="Q70" s="9"/>
    </row>
    <row r="71" spans="1:17">
      <c r="A71" s="12"/>
      <c r="B71" s="25">
        <v>342.6</v>
      </c>
      <c r="C71" s="20" t="s">
        <v>80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11967187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4"/>
        <v>11967187</v>
      </c>
      <c r="P71" s="48">
        <f>(O71/P$136)</f>
        <v>54.579891453069415</v>
      </c>
      <c r="Q71" s="9"/>
    </row>
    <row r="72" spans="1:17">
      <c r="A72" s="12"/>
      <c r="B72" s="25">
        <v>342.9</v>
      </c>
      <c r="C72" s="20" t="s">
        <v>81</v>
      </c>
      <c r="D72" s="47">
        <v>651529</v>
      </c>
      <c r="E72" s="47">
        <v>1169311</v>
      </c>
      <c r="F72" s="47">
        <v>0</v>
      </c>
      <c r="G72" s="47">
        <v>0</v>
      </c>
      <c r="H72" s="47">
        <v>0</v>
      </c>
      <c r="I72" s="47">
        <v>423770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4"/>
        <v>2244610</v>
      </c>
      <c r="P72" s="48">
        <f>(O72/P$136)</f>
        <v>10.237206968895375</v>
      </c>
      <c r="Q72" s="9"/>
    </row>
    <row r="73" spans="1:17">
      <c r="A73" s="12"/>
      <c r="B73" s="25">
        <v>343.4</v>
      </c>
      <c r="C73" s="20" t="s">
        <v>82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16388239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4"/>
        <v>16388239</v>
      </c>
      <c r="P73" s="48">
        <f>(O73/P$136)</f>
        <v>74.74340508984767</v>
      </c>
      <c r="Q73" s="9"/>
    </row>
    <row r="74" spans="1:17">
      <c r="A74" s="12"/>
      <c r="B74" s="25">
        <v>343.5</v>
      </c>
      <c r="C74" s="20" t="s">
        <v>149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2647522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4"/>
        <v>2647522</v>
      </c>
      <c r="P74" s="48">
        <f>(O74/P$136)</f>
        <v>12.074806166195385</v>
      </c>
      <c r="Q74" s="9"/>
    </row>
    <row r="75" spans="1:17">
      <c r="A75" s="12"/>
      <c r="B75" s="25">
        <v>343.6</v>
      </c>
      <c r="C75" s="20" t="s">
        <v>83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37308123</v>
      </c>
      <c r="J75" s="47">
        <v>0</v>
      </c>
      <c r="K75" s="47">
        <v>0</v>
      </c>
      <c r="L75" s="47">
        <v>0</v>
      </c>
      <c r="M75" s="47">
        <v>90347</v>
      </c>
      <c r="N75" s="47">
        <v>0</v>
      </c>
      <c r="O75" s="47">
        <f t="shared" si="4"/>
        <v>37398470</v>
      </c>
      <c r="P75" s="48">
        <f>(O75/P$136)</f>
        <v>170.5667700446958</v>
      </c>
      <c r="Q75" s="9"/>
    </row>
    <row r="76" spans="1:17">
      <c r="A76" s="12"/>
      <c r="B76" s="25">
        <v>343.7</v>
      </c>
      <c r="C76" s="20" t="s">
        <v>84</v>
      </c>
      <c r="D76" s="47">
        <v>0</v>
      </c>
      <c r="E76" s="47">
        <v>15550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4"/>
        <v>15550</v>
      </c>
      <c r="P76" s="48">
        <f>(O76/P$136)</f>
        <v>7.0920368512268545E-2</v>
      </c>
      <c r="Q76" s="9"/>
    </row>
    <row r="77" spans="1:17">
      <c r="A77" s="12"/>
      <c r="B77" s="25">
        <v>343.9</v>
      </c>
      <c r="C77" s="20" t="s">
        <v>85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709843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4"/>
        <v>709843</v>
      </c>
      <c r="P77" s="48">
        <f>(O77/P$136)</f>
        <v>3.2374486910517195</v>
      </c>
      <c r="Q77" s="9"/>
    </row>
    <row r="78" spans="1:17">
      <c r="A78" s="12"/>
      <c r="B78" s="25">
        <v>344.1</v>
      </c>
      <c r="C78" s="20" t="s">
        <v>188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15212172</v>
      </c>
      <c r="J78" s="47">
        <v>0</v>
      </c>
      <c r="K78" s="47">
        <v>0</v>
      </c>
      <c r="L78" s="47">
        <v>0</v>
      </c>
      <c r="M78" s="47">
        <v>718415</v>
      </c>
      <c r="N78" s="47">
        <v>0</v>
      </c>
      <c r="O78" s="47">
        <f t="shared" si="4"/>
        <v>15930587</v>
      </c>
      <c r="P78" s="48">
        <f>(O78/P$136)</f>
        <v>72.656147952202858</v>
      </c>
      <c r="Q78" s="9"/>
    </row>
    <row r="79" spans="1:17">
      <c r="A79" s="12"/>
      <c r="B79" s="25">
        <v>344.3</v>
      </c>
      <c r="C79" s="20" t="s">
        <v>226</v>
      </c>
      <c r="D79" s="47">
        <v>56152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4"/>
        <v>56152</v>
      </c>
      <c r="P79" s="48">
        <f>(O79/P$136)</f>
        <v>0.25609778345343426</v>
      </c>
      <c r="Q79" s="9"/>
    </row>
    <row r="80" spans="1:17">
      <c r="A80" s="12"/>
      <c r="B80" s="25">
        <v>344.9</v>
      </c>
      <c r="C80" s="20" t="s">
        <v>189</v>
      </c>
      <c r="D80" s="47">
        <v>128492</v>
      </c>
      <c r="E80" s="47">
        <v>726298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4"/>
        <v>854790</v>
      </c>
      <c r="P80" s="48">
        <f>(O80/P$136)</f>
        <v>3.8985223022895195</v>
      </c>
      <c r="Q80" s="9"/>
    </row>
    <row r="81" spans="1:17">
      <c r="A81" s="12"/>
      <c r="B81" s="25">
        <v>347.2</v>
      </c>
      <c r="C81" s="20" t="s">
        <v>88</v>
      </c>
      <c r="D81" s="47">
        <v>93475</v>
      </c>
      <c r="E81" s="47">
        <v>42695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4"/>
        <v>136170</v>
      </c>
      <c r="P81" s="48">
        <f>(O81/P$136)</f>
        <v>0.62104350998814195</v>
      </c>
      <c r="Q81" s="9"/>
    </row>
    <row r="82" spans="1:17">
      <c r="A82" s="12"/>
      <c r="B82" s="25">
        <v>347.5</v>
      </c>
      <c r="C82" s="20" t="s">
        <v>90</v>
      </c>
      <c r="D82" s="47">
        <v>0</v>
      </c>
      <c r="E82" s="47">
        <v>1116489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4"/>
        <v>1116489</v>
      </c>
      <c r="P82" s="48">
        <f>(O82/P$136)</f>
        <v>5.0920778983854786</v>
      </c>
      <c r="Q82" s="9"/>
    </row>
    <row r="83" spans="1:17">
      <c r="A83" s="12"/>
      <c r="B83" s="25">
        <v>347.9</v>
      </c>
      <c r="C83" s="20" t="s">
        <v>91</v>
      </c>
      <c r="D83" s="47">
        <v>291116</v>
      </c>
      <c r="E83" s="47">
        <v>7567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4"/>
        <v>298683</v>
      </c>
      <c r="P83" s="48">
        <f>(O83/P$136)</f>
        <v>1.3622320532700902</v>
      </c>
      <c r="Q83" s="9"/>
    </row>
    <row r="84" spans="1:17">
      <c r="A84" s="12"/>
      <c r="B84" s="25">
        <v>348.11</v>
      </c>
      <c r="C84" s="20" t="s">
        <v>190</v>
      </c>
      <c r="D84" s="47">
        <v>0</v>
      </c>
      <c r="E84" s="47">
        <v>13806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>SUM(D84:N84)</f>
        <v>13806</v>
      </c>
      <c r="P84" s="48">
        <f>(O84/P$136)</f>
        <v>6.2966341329927941E-2</v>
      </c>
      <c r="Q84" s="9"/>
    </row>
    <row r="85" spans="1:17">
      <c r="A85" s="12"/>
      <c r="B85" s="25">
        <v>348.12</v>
      </c>
      <c r="C85" s="20" t="s">
        <v>276</v>
      </c>
      <c r="D85" s="47">
        <v>0</v>
      </c>
      <c r="E85" s="47">
        <v>25303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ref="O85:O98" si="5">SUM(D85:N85)</f>
        <v>25303</v>
      </c>
      <c r="P85" s="48">
        <f>(O85/P$136)</f>
        <v>0.11540180607497948</v>
      </c>
      <c r="Q85" s="9"/>
    </row>
    <row r="86" spans="1:17">
      <c r="A86" s="12"/>
      <c r="B86" s="25">
        <v>348.13</v>
      </c>
      <c r="C86" s="20" t="s">
        <v>277</v>
      </c>
      <c r="D86" s="47">
        <v>0</v>
      </c>
      <c r="E86" s="47">
        <v>356353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5"/>
        <v>356353</v>
      </c>
      <c r="P86" s="48">
        <f>(O86/P$136)</f>
        <v>1.6252531241448509</v>
      </c>
      <c r="Q86" s="9"/>
    </row>
    <row r="87" spans="1:17">
      <c r="A87" s="12"/>
      <c r="B87" s="25">
        <v>348.22</v>
      </c>
      <c r="C87" s="20" t="s">
        <v>278</v>
      </c>
      <c r="D87" s="47">
        <v>0</v>
      </c>
      <c r="E87" s="47">
        <v>5295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5"/>
        <v>5295</v>
      </c>
      <c r="P87" s="48">
        <f>(O87/P$136)</f>
        <v>2.4149411657393049E-2</v>
      </c>
      <c r="Q87" s="9"/>
    </row>
    <row r="88" spans="1:17">
      <c r="A88" s="12"/>
      <c r="B88" s="25">
        <v>348.23</v>
      </c>
      <c r="C88" s="20" t="s">
        <v>279</v>
      </c>
      <c r="D88" s="47">
        <v>0</v>
      </c>
      <c r="E88" s="47">
        <v>218063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5"/>
        <v>218063</v>
      </c>
      <c r="P88" s="48">
        <f>(O88/P$136)</f>
        <v>0.99454072790294623</v>
      </c>
      <c r="Q88" s="9"/>
    </row>
    <row r="89" spans="1:17">
      <c r="A89" s="12"/>
      <c r="B89" s="25">
        <v>348.31</v>
      </c>
      <c r="C89" s="20" t="s">
        <v>280</v>
      </c>
      <c r="D89" s="47">
        <v>0</v>
      </c>
      <c r="E89" s="47">
        <v>682208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5"/>
        <v>682208</v>
      </c>
      <c r="P89" s="48">
        <f>(O89/P$136)</f>
        <v>3.1114111100976012</v>
      </c>
      <c r="Q89" s="9"/>
    </row>
    <row r="90" spans="1:17">
      <c r="A90" s="12"/>
      <c r="B90" s="25">
        <v>348.32</v>
      </c>
      <c r="C90" s="20" t="s">
        <v>281</v>
      </c>
      <c r="D90" s="47">
        <v>0</v>
      </c>
      <c r="E90" s="47">
        <v>58754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5"/>
        <v>58754</v>
      </c>
      <c r="P90" s="48">
        <f>(O90/P$136)</f>
        <v>0.26796497309130712</v>
      </c>
      <c r="Q90" s="9"/>
    </row>
    <row r="91" spans="1:17">
      <c r="A91" s="12"/>
      <c r="B91" s="25">
        <v>348.41</v>
      </c>
      <c r="C91" s="20" t="s">
        <v>282</v>
      </c>
      <c r="D91" s="47">
        <v>0</v>
      </c>
      <c r="E91" s="47">
        <v>629954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5"/>
        <v>629954</v>
      </c>
      <c r="P91" s="48">
        <f>(O91/P$136)</f>
        <v>2.8730913071239623</v>
      </c>
      <c r="Q91" s="9"/>
    </row>
    <row r="92" spans="1:17">
      <c r="A92" s="12"/>
      <c r="B92" s="25">
        <v>348.42</v>
      </c>
      <c r="C92" s="20" t="s">
        <v>283</v>
      </c>
      <c r="D92" s="47">
        <v>-1648</v>
      </c>
      <c r="E92" s="47">
        <v>251936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5"/>
        <v>250288</v>
      </c>
      <c r="P92" s="48">
        <f>(O92/P$136)</f>
        <v>1.1415123597555414</v>
      </c>
      <c r="Q92" s="9"/>
    </row>
    <row r="93" spans="1:17">
      <c r="A93" s="12"/>
      <c r="B93" s="25">
        <v>348.48</v>
      </c>
      <c r="C93" s="20" t="s">
        <v>245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796931</v>
      </c>
      <c r="N93" s="47">
        <v>0</v>
      </c>
      <c r="O93" s="47">
        <f t="shared" si="5"/>
        <v>796931</v>
      </c>
      <c r="P93" s="48">
        <f>(O93/P$136)</f>
        <v>3.634639241083645</v>
      </c>
      <c r="Q93" s="9"/>
    </row>
    <row r="94" spans="1:17">
      <c r="A94" s="12"/>
      <c r="B94" s="25">
        <v>348.52</v>
      </c>
      <c r="C94" s="20" t="s">
        <v>284</v>
      </c>
      <c r="D94" s="47">
        <v>0</v>
      </c>
      <c r="E94" s="47">
        <v>117657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5"/>
        <v>117657</v>
      </c>
      <c r="P94" s="48">
        <f>(O94/P$136)</f>
        <v>0.53660950469761926</v>
      </c>
      <c r="Q94" s="9"/>
    </row>
    <row r="95" spans="1:17">
      <c r="A95" s="12"/>
      <c r="B95" s="25">
        <v>348.53</v>
      </c>
      <c r="C95" s="20" t="s">
        <v>285</v>
      </c>
      <c r="D95" s="47">
        <v>0</v>
      </c>
      <c r="E95" s="47">
        <v>550198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5"/>
        <v>550198</v>
      </c>
      <c r="P95" s="48">
        <f>(O95/P$136)</f>
        <v>2.5093405089847671</v>
      </c>
      <c r="Q95" s="9"/>
    </row>
    <row r="96" spans="1:17">
      <c r="A96" s="12"/>
      <c r="B96" s="25">
        <v>348.61</v>
      </c>
      <c r="C96" s="20" t="s">
        <v>246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1358</v>
      </c>
      <c r="N96" s="47">
        <v>0</v>
      </c>
      <c r="O96" s="47">
        <f t="shared" si="5"/>
        <v>1358</v>
      </c>
      <c r="P96" s="48">
        <f>(O96/P$136)</f>
        <v>6.1935601568913617E-3</v>
      </c>
      <c r="Q96" s="9"/>
    </row>
    <row r="97" spans="1:17">
      <c r="A97" s="12"/>
      <c r="B97" s="25">
        <v>348.62</v>
      </c>
      <c r="C97" s="20" t="s">
        <v>286</v>
      </c>
      <c r="D97" s="47">
        <v>0</v>
      </c>
      <c r="E97" s="47">
        <v>160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5"/>
        <v>160</v>
      </c>
      <c r="P97" s="48">
        <f>(O97/P$136)</f>
        <v>7.2972726443491743E-4</v>
      </c>
      <c r="Q97" s="9"/>
    </row>
    <row r="98" spans="1:17">
      <c r="A98" s="12"/>
      <c r="B98" s="25">
        <v>348.63</v>
      </c>
      <c r="C98" s="20" t="s">
        <v>287</v>
      </c>
      <c r="D98" s="47">
        <v>0</v>
      </c>
      <c r="E98" s="47">
        <v>5962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5"/>
        <v>5962</v>
      </c>
      <c r="P98" s="48">
        <f>(O98/P$136)</f>
        <v>2.719146219100611E-2</v>
      </c>
      <c r="Q98" s="9"/>
    </row>
    <row r="99" spans="1:17">
      <c r="A99" s="12"/>
      <c r="B99" s="25">
        <v>348.85</v>
      </c>
      <c r="C99" s="20" t="s">
        <v>247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35015846</v>
      </c>
      <c r="N99" s="47">
        <v>0</v>
      </c>
      <c r="O99" s="47">
        <f t="shared" si="4"/>
        <v>35015846</v>
      </c>
      <c r="P99" s="48">
        <f>(O99/P$136)</f>
        <v>159.70010945908967</v>
      </c>
      <c r="Q99" s="9"/>
    </row>
    <row r="100" spans="1:17">
      <c r="A100" s="12"/>
      <c r="B100" s="25">
        <v>348.87</v>
      </c>
      <c r="C100" s="20" t="s">
        <v>288</v>
      </c>
      <c r="D100" s="47">
        <v>0</v>
      </c>
      <c r="E100" s="47">
        <v>175508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4"/>
        <v>175508</v>
      </c>
      <c r="P100" s="48">
        <f>(O100/P$136)</f>
        <v>0.80045607954027187</v>
      </c>
      <c r="Q100" s="9"/>
    </row>
    <row r="101" spans="1:17">
      <c r="A101" s="12"/>
      <c r="B101" s="25">
        <v>348.92099999999999</v>
      </c>
      <c r="C101" s="20" t="s">
        <v>191</v>
      </c>
      <c r="D101" s="47">
        <v>0</v>
      </c>
      <c r="E101" s="47">
        <v>77841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ref="O101:O106" si="6">SUM(D101:N101)</f>
        <v>77841</v>
      </c>
      <c r="P101" s="48">
        <f>(O101/P$136)</f>
        <v>0.35501687494299006</v>
      </c>
      <c r="Q101" s="9"/>
    </row>
    <row r="102" spans="1:17">
      <c r="A102" s="12"/>
      <c r="B102" s="25">
        <v>348.92200000000003</v>
      </c>
      <c r="C102" s="20" t="s">
        <v>207</v>
      </c>
      <c r="D102" s="47">
        <v>0</v>
      </c>
      <c r="E102" s="47">
        <v>77841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6"/>
        <v>77841</v>
      </c>
      <c r="P102" s="48">
        <f>(O102/P$136)</f>
        <v>0.35501687494299006</v>
      </c>
      <c r="Q102" s="9"/>
    </row>
    <row r="103" spans="1:17">
      <c r="A103" s="12"/>
      <c r="B103" s="25">
        <v>348.923</v>
      </c>
      <c r="C103" s="20" t="s">
        <v>192</v>
      </c>
      <c r="D103" s="47">
        <v>0</v>
      </c>
      <c r="E103" s="47">
        <v>77841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6"/>
        <v>77841</v>
      </c>
      <c r="P103" s="48">
        <f>(O103/P$136)</f>
        <v>0.35501687494299006</v>
      </c>
      <c r="Q103" s="9"/>
    </row>
    <row r="104" spans="1:17">
      <c r="A104" s="12"/>
      <c r="B104" s="25">
        <v>348.92399999999998</v>
      </c>
      <c r="C104" s="20" t="s">
        <v>193</v>
      </c>
      <c r="D104" s="47">
        <v>0</v>
      </c>
      <c r="E104" s="47">
        <v>77842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6"/>
        <v>77842</v>
      </c>
      <c r="P104" s="48">
        <f>(O104/P$136)</f>
        <v>0.35502143573839279</v>
      </c>
      <c r="Q104" s="9"/>
    </row>
    <row r="105" spans="1:17">
      <c r="A105" s="12"/>
      <c r="B105" s="25">
        <v>348.93</v>
      </c>
      <c r="C105" s="20" t="s">
        <v>194</v>
      </c>
      <c r="D105" s="47">
        <v>0</v>
      </c>
      <c r="E105" s="47">
        <v>438072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6"/>
        <v>438072</v>
      </c>
      <c r="P105" s="48">
        <f>(O105/P$136)</f>
        <v>1.9979567636595823</v>
      </c>
      <c r="Q105" s="9"/>
    </row>
    <row r="106" spans="1:17">
      <c r="A106" s="12"/>
      <c r="B106" s="25">
        <v>348.99</v>
      </c>
      <c r="C106" s="20" t="s">
        <v>195</v>
      </c>
      <c r="D106" s="47">
        <v>115789</v>
      </c>
      <c r="E106" s="47">
        <v>20048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6"/>
        <v>135837</v>
      </c>
      <c r="P106" s="48">
        <f>(O106/P$136)</f>
        <v>0.61952476511903676</v>
      </c>
      <c r="Q106" s="9"/>
    </row>
    <row r="107" spans="1:17">
      <c r="A107" s="12"/>
      <c r="B107" s="25">
        <v>349</v>
      </c>
      <c r="C107" s="20" t="s">
        <v>264</v>
      </c>
      <c r="D107" s="47">
        <v>380371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32846207</v>
      </c>
      <c r="N107" s="47">
        <v>0</v>
      </c>
      <c r="O107" s="47">
        <f t="shared" si="4"/>
        <v>33226578</v>
      </c>
      <c r="P107" s="48">
        <f>(O107/P$136)</f>
        <v>151.53962419045882</v>
      </c>
      <c r="Q107" s="9"/>
    </row>
    <row r="108" spans="1:17" ht="15.75">
      <c r="A108" s="29" t="s">
        <v>64</v>
      </c>
      <c r="B108" s="30"/>
      <c r="C108" s="31"/>
      <c r="D108" s="32">
        <f>SUM(D109:D119)</f>
        <v>61807</v>
      </c>
      <c r="E108" s="32">
        <f>SUM(E109:E119)</f>
        <v>1218731</v>
      </c>
      <c r="F108" s="32">
        <f>SUM(F109:F119)</f>
        <v>0</v>
      </c>
      <c r="G108" s="32">
        <f>SUM(G109:G119)</f>
        <v>0</v>
      </c>
      <c r="H108" s="32">
        <f>SUM(H109:H119)</f>
        <v>0</v>
      </c>
      <c r="I108" s="32">
        <f>SUM(I109:I119)</f>
        <v>3033</v>
      </c>
      <c r="J108" s="32">
        <f>SUM(J109:J119)</f>
        <v>0</v>
      </c>
      <c r="K108" s="32">
        <f>SUM(K109:K119)</f>
        <v>0</v>
      </c>
      <c r="L108" s="32">
        <f>SUM(L109:L119)</f>
        <v>0</v>
      </c>
      <c r="M108" s="32">
        <f>SUM(M109:M119)</f>
        <v>5626578</v>
      </c>
      <c r="N108" s="32">
        <f>SUM(N109:N119)</f>
        <v>0</v>
      </c>
      <c r="O108" s="32">
        <f>SUM(D108:N108)</f>
        <v>6910149</v>
      </c>
      <c r="P108" s="46">
        <f>(O108/P$136)</f>
        <v>31.515775791298001</v>
      </c>
      <c r="Q108" s="10"/>
    </row>
    <row r="109" spans="1:17">
      <c r="A109" s="13"/>
      <c r="B109" s="40">
        <v>351.1</v>
      </c>
      <c r="C109" s="21" t="s">
        <v>115</v>
      </c>
      <c r="D109" s="47">
        <v>0</v>
      </c>
      <c r="E109" s="47">
        <v>104341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>SUM(D109:N109)</f>
        <v>104341</v>
      </c>
      <c r="P109" s="48">
        <f>(O109/P$136)</f>
        <v>0.47587795311502323</v>
      </c>
      <c r="Q109" s="9"/>
    </row>
    <row r="110" spans="1:17">
      <c r="A110" s="13"/>
      <c r="B110" s="40">
        <v>351.2</v>
      </c>
      <c r="C110" s="21" t="s">
        <v>118</v>
      </c>
      <c r="D110" s="47">
        <v>0</v>
      </c>
      <c r="E110" s="47">
        <v>79433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ref="O110:O119" si="7">SUM(D110:N110)</f>
        <v>79433</v>
      </c>
      <c r="P110" s="48">
        <f>(O110/P$136)</f>
        <v>0.36227766122411748</v>
      </c>
      <c r="Q110" s="9"/>
    </row>
    <row r="111" spans="1:17">
      <c r="A111" s="13"/>
      <c r="B111" s="40">
        <v>351.3</v>
      </c>
      <c r="C111" s="21" t="s">
        <v>289</v>
      </c>
      <c r="D111" s="47">
        <v>0</v>
      </c>
      <c r="E111" s="47">
        <v>40611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7"/>
        <v>40611</v>
      </c>
      <c r="P111" s="48">
        <f>(O111/P$136)</f>
        <v>0.1852184620997902</v>
      </c>
      <c r="Q111" s="9"/>
    </row>
    <row r="112" spans="1:17">
      <c r="A112" s="13"/>
      <c r="B112" s="40">
        <v>351.4</v>
      </c>
      <c r="C112" s="21" t="s">
        <v>290</v>
      </c>
      <c r="D112" s="47">
        <v>0</v>
      </c>
      <c r="E112" s="47">
        <v>23956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7"/>
        <v>23956</v>
      </c>
      <c r="P112" s="48">
        <f>(O112/P$136)</f>
        <v>0.10925841466751801</v>
      </c>
      <c r="Q112" s="9"/>
    </row>
    <row r="113" spans="1:17">
      <c r="A113" s="13"/>
      <c r="B113" s="40">
        <v>351.5</v>
      </c>
      <c r="C113" s="21" t="s">
        <v>119</v>
      </c>
      <c r="D113" s="47">
        <v>0</v>
      </c>
      <c r="E113" s="47">
        <v>697542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7"/>
        <v>697542</v>
      </c>
      <c r="P113" s="48">
        <f>(O113/P$136)</f>
        <v>3.1813463468028824</v>
      </c>
      <c r="Q113" s="9"/>
    </row>
    <row r="114" spans="1:17">
      <c r="A114" s="13"/>
      <c r="B114" s="40">
        <v>351.6</v>
      </c>
      <c r="C114" s="21" t="s">
        <v>291</v>
      </c>
      <c r="D114" s="47">
        <v>0</v>
      </c>
      <c r="E114" s="47">
        <v>333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7"/>
        <v>333</v>
      </c>
      <c r="P114" s="48">
        <f>(O114/P$136)</f>
        <v>1.518744869105172E-3</v>
      </c>
      <c r="Q114" s="9"/>
    </row>
    <row r="115" spans="1:17">
      <c r="A115" s="13"/>
      <c r="B115" s="40">
        <v>351.7</v>
      </c>
      <c r="C115" s="21" t="s">
        <v>196</v>
      </c>
      <c r="D115" s="47">
        <v>0</v>
      </c>
      <c r="E115" s="47">
        <v>64074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7"/>
        <v>64074</v>
      </c>
      <c r="P115" s="48">
        <f>(O115/P$136)</f>
        <v>0.29222840463376815</v>
      </c>
      <c r="Q115" s="9"/>
    </row>
    <row r="116" spans="1:17">
      <c r="A116" s="13"/>
      <c r="B116" s="40">
        <v>351.8</v>
      </c>
      <c r="C116" s="21" t="s">
        <v>211</v>
      </c>
      <c r="D116" s="47">
        <v>0</v>
      </c>
      <c r="E116" s="47">
        <v>167517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7"/>
        <v>167517</v>
      </c>
      <c r="P116" s="48">
        <f>(O116/P$136)</f>
        <v>0.76401076347715047</v>
      </c>
      <c r="Q116" s="9"/>
    </row>
    <row r="117" spans="1:17">
      <c r="A117" s="13"/>
      <c r="B117" s="40">
        <v>351.9</v>
      </c>
      <c r="C117" s="21" t="s">
        <v>265</v>
      </c>
      <c r="D117" s="47">
        <v>5236</v>
      </c>
      <c r="E117" s="47">
        <v>40924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687472</v>
      </c>
      <c r="N117" s="47">
        <v>0</v>
      </c>
      <c r="O117" s="47">
        <f t="shared" si="7"/>
        <v>733632</v>
      </c>
      <c r="P117" s="48">
        <f>(O117/P$136)</f>
        <v>3.3459454528869834</v>
      </c>
      <c r="Q117" s="9"/>
    </row>
    <row r="118" spans="1:17">
      <c r="A118" s="13"/>
      <c r="B118" s="40">
        <v>354</v>
      </c>
      <c r="C118" s="21" t="s">
        <v>120</v>
      </c>
      <c r="D118" s="47">
        <v>35714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7"/>
        <v>35714</v>
      </c>
      <c r="P118" s="48">
        <f>(O118/P$136)</f>
        <v>0.16288424701267901</v>
      </c>
      <c r="Q118" s="9"/>
    </row>
    <row r="119" spans="1:17">
      <c r="A119" s="13"/>
      <c r="B119" s="40">
        <v>359</v>
      </c>
      <c r="C119" s="21" t="s">
        <v>121</v>
      </c>
      <c r="D119" s="47">
        <v>20857</v>
      </c>
      <c r="E119" s="47">
        <v>0</v>
      </c>
      <c r="F119" s="47">
        <v>0</v>
      </c>
      <c r="G119" s="47">
        <v>0</v>
      </c>
      <c r="H119" s="47">
        <v>0</v>
      </c>
      <c r="I119" s="47">
        <v>3033</v>
      </c>
      <c r="J119" s="47">
        <v>0</v>
      </c>
      <c r="K119" s="47">
        <v>0</v>
      </c>
      <c r="L119" s="47">
        <v>0</v>
      </c>
      <c r="M119" s="47">
        <v>4939106</v>
      </c>
      <c r="N119" s="47">
        <v>0</v>
      </c>
      <c r="O119" s="47">
        <f t="shared" si="7"/>
        <v>4962996</v>
      </c>
      <c r="P119" s="48">
        <f>(O119/P$136)</f>
        <v>22.635209340508986</v>
      </c>
      <c r="Q119" s="9"/>
    </row>
    <row r="120" spans="1:17" ht="15.75">
      <c r="A120" s="29" t="s">
        <v>5</v>
      </c>
      <c r="B120" s="30"/>
      <c r="C120" s="31"/>
      <c r="D120" s="32">
        <f>SUM(D121:D128)</f>
        <v>6541547</v>
      </c>
      <c r="E120" s="32">
        <f>SUM(E121:E128)</f>
        <v>4897837</v>
      </c>
      <c r="F120" s="32">
        <f>SUM(F121:F128)</f>
        <v>802</v>
      </c>
      <c r="G120" s="32">
        <f>SUM(G121:G128)</f>
        <v>5350409</v>
      </c>
      <c r="H120" s="32">
        <f>SUM(H121:H128)</f>
        <v>0</v>
      </c>
      <c r="I120" s="32">
        <f>SUM(I121:I128)</f>
        <v>10448955</v>
      </c>
      <c r="J120" s="32">
        <f>SUM(J121:J128)</f>
        <v>1997382</v>
      </c>
      <c r="K120" s="32">
        <f>SUM(K121:K128)</f>
        <v>0</v>
      </c>
      <c r="L120" s="32">
        <f>SUM(L121:L128)</f>
        <v>0</v>
      </c>
      <c r="M120" s="32">
        <f>SUM(M121:M128)</f>
        <v>0</v>
      </c>
      <c r="N120" s="32">
        <f>SUM(N121:N128)</f>
        <v>0</v>
      </c>
      <c r="O120" s="32">
        <f>SUM(D120:N120)</f>
        <v>29236932</v>
      </c>
      <c r="P120" s="46">
        <f>(O120/P$136)</f>
        <v>133.34366505518562</v>
      </c>
      <c r="Q120" s="10"/>
    </row>
    <row r="121" spans="1:17">
      <c r="A121" s="12"/>
      <c r="B121" s="25">
        <v>361.1</v>
      </c>
      <c r="C121" s="20" t="s">
        <v>122</v>
      </c>
      <c r="D121" s="47">
        <v>2396282</v>
      </c>
      <c r="E121" s="47">
        <v>3962443</v>
      </c>
      <c r="F121" s="47">
        <v>928</v>
      </c>
      <c r="G121" s="47">
        <v>2925316</v>
      </c>
      <c r="H121" s="47">
        <v>0</v>
      </c>
      <c r="I121" s="47">
        <v>5269502</v>
      </c>
      <c r="J121" s="47">
        <v>178490</v>
      </c>
      <c r="K121" s="47">
        <v>0</v>
      </c>
      <c r="L121" s="47">
        <v>0</v>
      </c>
      <c r="M121" s="47">
        <v>0</v>
      </c>
      <c r="N121" s="47">
        <v>0</v>
      </c>
      <c r="O121" s="47">
        <f>SUM(D121:N121)</f>
        <v>14732961</v>
      </c>
      <c r="P121" s="48">
        <f>(O121/P$136)</f>
        <v>67.19402079722704</v>
      </c>
      <c r="Q121" s="9"/>
    </row>
    <row r="122" spans="1:17">
      <c r="A122" s="12"/>
      <c r="B122" s="25">
        <v>361.3</v>
      </c>
      <c r="C122" s="20" t="s">
        <v>198</v>
      </c>
      <c r="D122" s="47">
        <v>918579</v>
      </c>
      <c r="E122" s="47">
        <v>403674</v>
      </c>
      <c r="F122" s="47">
        <v>-126</v>
      </c>
      <c r="G122" s="47">
        <v>1273154</v>
      </c>
      <c r="H122" s="47">
        <v>0</v>
      </c>
      <c r="I122" s="47">
        <v>-1060529</v>
      </c>
      <c r="J122" s="47">
        <v>6658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ref="O122:O128" si="8">SUM(D122:N122)</f>
        <v>1541410</v>
      </c>
      <c r="P122" s="48">
        <f>(O122/P$136)</f>
        <v>7.0300556417039131</v>
      </c>
      <c r="Q122" s="9"/>
    </row>
    <row r="123" spans="1:17">
      <c r="A123" s="12"/>
      <c r="B123" s="25">
        <v>361.4</v>
      </c>
      <c r="C123" s="20" t="s">
        <v>199</v>
      </c>
      <c r="D123" s="47">
        <v>-106030</v>
      </c>
      <c r="E123" s="47">
        <v>-74634</v>
      </c>
      <c r="F123" s="47">
        <v>0</v>
      </c>
      <c r="G123" s="47">
        <v>-19793</v>
      </c>
      <c r="H123" s="47">
        <v>0</v>
      </c>
      <c r="I123" s="47">
        <v>-109862</v>
      </c>
      <c r="J123" s="47">
        <v>-2905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8"/>
        <v>-313224</v>
      </c>
      <c r="P123" s="48">
        <f>(O123/P$136)</f>
        <v>-1.4285505792210162</v>
      </c>
      <c r="Q123" s="9"/>
    </row>
    <row r="124" spans="1:17">
      <c r="A124" s="12"/>
      <c r="B124" s="25">
        <v>362</v>
      </c>
      <c r="C124" s="20" t="s">
        <v>124</v>
      </c>
      <c r="D124" s="47">
        <v>2024899</v>
      </c>
      <c r="E124" s="47">
        <v>0</v>
      </c>
      <c r="F124" s="47">
        <v>0</v>
      </c>
      <c r="G124" s="47">
        <v>0</v>
      </c>
      <c r="H124" s="47">
        <v>0</v>
      </c>
      <c r="I124" s="47">
        <v>96841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8"/>
        <v>2121740</v>
      </c>
      <c r="P124" s="48">
        <f>(O124/P$136)</f>
        <v>9.6768220377633867</v>
      </c>
      <c r="Q124" s="9"/>
    </row>
    <row r="125" spans="1:17">
      <c r="A125" s="12"/>
      <c r="B125" s="25">
        <v>364</v>
      </c>
      <c r="C125" s="20" t="s">
        <v>200</v>
      </c>
      <c r="D125" s="47">
        <v>259007</v>
      </c>
      <c r="E125" s="47">
        <v>1000</v>
      </c>
      <c r="F125" s="47">
        <v>0</v>
      </c>
      <c r="G125" s="47">
        <v>0</v>
      </c>
      <c r="H125" s="47">
        <v>0</v>
      </c>
      <c r="I125" s="47">
        <v>169723</v>
      </c>
      <c r="J125" s="47">
        <v>44315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8"/>
        <v>474045</v>
      </c>
      <c r="P125" s="48">
        <f>(O125/P$136)</f>
        <v>2.1620222566815652</v>
      </c>
      <c r="Q125" s="9"/>
    </row>
    <row r="126" spans="1:17">
      <c r="A126" s="12"/>
      <c r="B126" s="25">
        <v>366</v>
      </c>
      <c r="C126" s="20" t="s">
        <v>126</v>
      </c>
      <c r="D126" s="47">
        <v>38990</v>
      </c>
      <c r="E126" s="47">
        <v>60000</v>
      </c>
      <c r="F126" s="47">
        <v>0</v>
      </c>
      <c r="G126" s="47">
        <v>1125572</v>
      </c>
      <c r="H126" s="47">
        <v>0</v>
      </c>
      <c r="I126" s="47">
        <v>541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8"/>
        <v>1225103</v>
      </c>
      <c r="P126" s="48">
        <f>(O126/P$136)</f>
        <v>5.5874441302563165</v>
      </c>
      <c r="Q126" s="9"/>
    </row>
    <row r="127" spans="1:17">
      <c r="A127" s="12"/>
      <c r="B127" s="25">
        <v>369.3</v>
      </c>
      <c r="C127" s="20" t="s">
        <v>127</v>
      </c>
      <c r="D127" s="47">
        <v>343377</v>
      </c>
      <c r="E127" s="47">
        <v>12003</v>
      </c>
      <c r="F127" s="47">
        <v>0</v>
      </c>
      <c r="G127" s="47">
        <v>0</v>
      </c>
      <c r="H127" s="47">
        <v>0</v>
      </c>
      <c r="I127" s="47">
        <v>36406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8"/>
        <v>391786</v>
      </c>
      <c r="P127" s="48">
        <f>(O127/P$136)</f>
        <v>1.786855787649366</v>
      </c>
      <c r="Q127" s="9"/>
    </row>
    <row r="128" spans="1:17">
      <c r="A128" s="12"/>
      <c r="B128" s="25">
        <v>369.9</v>
      </c>
      <c r="C128" s="20" t="s">
        <v>128</v>
      </c>
      <c r="D128" s="47">
        <v>666443</v>
      </c>
      <c r="E128" s="47">
        <v>533351</v>
      </c>
      <c r="F128" s="47">
        <v>0</v>
      </c>
      <c r="G128" s="47">
        <v>46160</v>
      </c>
      <c r="H128" s="47">
        <v>0</v>
      </c>
      <c r="I128" s="47">
        <v>6046333</v>
      </c>
      <c r="J128" s="47">
        <v>1770824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8"/>
        <v>9063111</v>
      </c>
      <c r="P128" s="48">
        <f>(O128/P$136)</f>
        <v>41.334994983125057</v>
      </c>
      <c r="Q128" s="9"/>
    </row>
    <row r="129" spans="1:120" ht="15.75">
      <c r="A129" s="29" t="s">
        <v>65</v>
      </c>
      <c r="B129" s="30"/>
      <c r="C129" s="31"/>
      <c r="D129" s="32">
        <f>SUM(D130:D133)</f>
        <v>13852418</v>
      </c>
      <c r="E129" s="32">
        <f>SUM(E130:E133)</f>
        <v>1238972</v>
      </c>
      <c r="F129" s="32">
        <f>SUM(F130:F133)</f>
        <v>8448740</v>
      </c>
      <c r="G129" s="32">
        <f>SUM(G130:G133)</f>
        <v>8595175</v>
      </c>
      <c r="H129" s="32">
        <f>SUM(H130:H133)</f>
        <v>0</v>
      </c>
      <c r="I129" s="32">
        <f>SUM(I130:I133)</f>
        <v>8940042</v>
      </c>
      <c r="J129" s="32">
        <f>SUM(J130:J133)</f>
        <v>447938</v>
      </c>
      <c r="K129" s="32">
        <f>SUM(K130:K133)</f>
        <v>0</v>
      </c>
      <c r="L129" s="32">
        <f>SUM(L130:L133)</f>
        <v>0</v>
      </c>
      <c r="M129" s="32">
        <f>SUM(M130:M133)</f>
        <v>0</v>
      </c>
      <c r="N129" s="32">
        <f>SUM(N130:N133)</f>
        <v>0</v>
      </c>
      <c r="O129" s="32">
        <f>SUM(D129:N129)</f>
        <v>41523285</v>
      </c>
      <c r="P129" s="46">
        <f>(O129/P$136)</f>
        <v>189.37920733375901</v>
      </c>
      <c r="Q129" s="9"/>
    </row>
    <row r="130" spans="1:120">
      <c r="A130" s="12"/>
      <c r="B130" s="25">
        <v>381</v>
      </c>
      <c r="C130" s="20" t="s">
        <v>129</v>
      </c>
      <c r="D130" s="47">
        <v>10465246</v>
      </c>
      <c r="E130" s="47">
        <v>1238972</v>
      </c>
      <c r="F130" s="47">
        <v>8448740</v>
      </c>
      <c r="G130" s="47">
        <v>8595175</v>
      </c>
      <c r="H130" s="47">
        <v>0</v>
      </c>
      <c r="I130" s="47">
        <v>1533000</v>
      </c>
      <c r="J130" s="47">
        <v>447938</v>
      </c>
      <c r="K130" s="47">
        <v>0</v>
      </c>
      <c r="L130" s="47">
        <v>0</v>
      </c>
      <c r="M130" s="47">
        <v>0</v>
      </c>
      <c r="N130" s="47">
        <v>0</v>
      </c>
      <c r="O130" s="47">
        <f>SUM(D130:N130)</f>
        <v>30729071</v>
      </c>
      <c r="P130" s="48">
        <f>(O130/P$136)</f>
        <v>140.1490057466022</v>
      </c>
      <c r="Q130" s="9"/>
    </row>
    <row r="131" spans="1:120">
      <c r="A131" s="12"/>
      <c r="B131" s="25">
        <v>384</v>
      </c>
      <c r="C131" s="20" t="s">
        <v>154</v>
      </c>
      <c r="D131" s="47">
        <v>3387172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ref="O131:O133" si="9">SUM(D131:N131)</f>
        <v>3387172</v>
      </c>
      <c r="P131" s="48">
        <f>(O131/P$136)</f>
        <v>15.448198485815926</v>
      </c>
      <c r="Q131" s="9"/>
    </row>
    <row r="132" spans="1:120">
      <c r="A132" s="12"/>
      <c r="B132" s="25">
        <v>389.4</v>
      </c>
      <c r="C132" s="20" t="s">
        <v>134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7416068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9"/>
        <v>7416068</v>
      </c>
      <c r="P132" s="48">
        <f>(O132/P$136)</f>
        <v>33.823168840645806</v>
      </c>
      <c r="Q132" s="9"/>
    </row>
    <row r="133" spans="1:120" ht="15.75" thickBot="1">
      <c r="A133" s="12"/>
      <c r="B133" s="25">
        <v>389.9</v>
      </c>
      <c r="C133" s="20" t="s">
        <v>136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-9026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9"/>
        <v>-9026</v>
      </c>
      <c r="P133" s="48">
        <f>(O133/P$136)</f>
        <v>-4.1165739304934779E-2</v>
      </c>
      <c r="Q133" s="9"/>
    </row>
    <row r="134" spans="1:120" ht="16.5" thickBot="1">
      <c r="A134" s="14" t="s">
        <v>97</v>
      </c>
      <c r="B134" s="23"/>
      <c r="C134" s="22"/>
      <c r="D134" s="15">
        <f>SUM(D5,D14,D21,D57,D108,D120,D129)</f>
        <v>166680640</v>
      </c>
      <c r="E134" s="15">
        <f>SUM(E5,E14,E21,E57,E108,E120,E129)</f>
        <v>79079724</v>
      </c>
      <c r="F134" s="15">
        <f>SUM(F5,F14,F21,F57,F108,F120,F129)</f>
        <v>8896042</v>
      </c>
      <c r="G134" s="15">
        <f>SUM(G5,G14,G21,G57,G108,G120,G129)</f>
        <v>46956812</v>
      </c>
      <c r="H134" s="15">
        <f>SUM(H5,H14,H21,H57,H108,H120,H129)</f>
        <v>0</v>
      </c>
      <c r="I134" s="15">
        <f>SUM(I5,I14,I21,I57,I108,I120,I129)</f>
        <v>120977828</v>
      </c>
      <c r="J134" s="15">
        <f>SUM(J5,J14,J21,J57,J108,J120,J129)</f>
        <v>21203911</v>
      </c>
      <c r="K134" s="15">
        <f>SUM(K5,K14,K21,K57,K108,K120,K129)</f>
        <v>0</v>
      </c>
      <c r="L134" s="15">
        <f>SUM(L5,L14,L21,L57,L108,L120,L129)</f>
        <v>0</v>
      </c>
      <c r="M134" s="15">
        <f>SUM(M5,M14,M21,M57,M108,M120,M129)</f>
        <v>539535622</v>
      </c>
      <c r="N134" s="15">
        <f>SUM(N5,N14,N21,N57,N108,N120,N129)</f>
        <v>0</v>
      </c>
      <c r="O134" s="15">
        <f>SUM(D134:N134)</f>
        <v>983330579</v>
      </c>
      <c r="P134" s="38">
        <f>(O134/P$136)</f>
        <v>4484.7695840554588</v>
      </c>
      <c r="Q134" s="6"/>
      <c r="R134" s="2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</row>
    <row r="135" spans="1:120">
      <c r="A135" s="16"/>
      <c r="B135" s="18"/>
      <c r="C135" s="18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9"/>
    </row>
    <row r="136" spans="1:120">
      <c r="A136" s="41"/>
      <c r="B136" s="42"/>
      <c r="C136" s="42"/>
      <c r="D136" s="43"/>
      <c r="E136" s="43"/>
      <c r="F136" s="43"/>
      <c r="G136" s="43"/>
      <c r="H136" s="43"/>
      <c r="I136" s="43"/>
      <c r="J136" s="43"/>
      <c r="K136" s="43"/>
      <c r="L136" s="43"/>
      <c r="M136" s="52" t="s">
        <v>295</v>
      </c>
      <c r="N136" s="52"/>
      <c r="O136" s="52"/>
      <c r="P136" s="44">
        <v>219260</v>
      </c>
    </row>
    <row r="137" spans="1:120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5"/>
    </row>
    <row r="138" spans="1:120" ht="15.75" customHeight="1" thickBot="1">
      <c r="A138" s="56" t="s">
        <v>156</v>
      </c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8"/>
    </row>
  </sheetData>
  <mergeCells count="10">
    <mergeCell ref="M136:O136"/>
    <mergeCell ref="A137:P137"/>
    <mergeCell ref="A138:P1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203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3"/>
      <c r="M3" s="36"/>
      <c r="N3" s="37"/>
      <c r="O3" s="74" t="s">
        <v>142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11</v>
      </c>
      <c r="N4" s="35" t="s">
        <v>61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46278082</v>
      </c>
      <c r="E5" s="27">
        <f t="shared" si="0"/>
        <v>20612767</v>
      </c>
      <c r="F5" s="27">
        <f t="shared" si="0"/>
        <v>0</v>
      </c>
      <c r="G5" s="27">
        <f t="shared" si="0"/>
        <v>1848525</v>
      </c>
      <c r="H5" s="27">
        <f t="shared" si="0"/>
        <v>0</v>
      </c>
      <c r="I5" s="27">
        <f t="shared" si="0"/>
        <v>1110689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69850063</v>
      </c>
      <c r="O5" s="33">
        <f t="shared" ref="O5:O36" si="1">(N5/O$105)</f>
        <v>366.34776520197624</v>
      </c>
      <c r="P5" s="6"/>
    </row>
    <row r="6" spans="1:133">
      <c r="A6" s="12"/>
      <c r="B6" s="25">
        <v>311</v>
      </c>
      <c r="C6" s="20" t="s">
        <v>3</v>
      </c>
      <c r="D6" s="47">
        <v>44153540</v>
      </c>
      <c r="E6" s="47">
        <v>1779223</v>
      </c>
      <c r="F6" s="47">
        <v>0</v>
      </c>
      <c r="G6" s="47">
        <v>1113</v>
      </c>
      <c r="H6" s="47">
        <v>0</v>
      </c>
      <c r="I6" s="47">
        <v>1110689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47044565</v>
      </c>
      <c r="O6" s="48">
        <f t="shared" si="1"/>
        <v>246.73809174157952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14780313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14780313</v>
      </c>
      <c r="O7" s="48">
        <f t="shared" si="1"/>
        <v>77.519395172710389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1038703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1038703</v>
      </c>
      <c r="O8" s="48">
        <f t="shared" si="1"/>
        <v>5.4477620551120811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1847412</v>
      </c>
      <c r="F9" s="47">
        <v>0</v>
      </c>
      <c r="G9" s="47">
        <v>1847412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3694824</v>
      </c>
      <c r="O9" s="48">
        <f t="shared" si="1"/>
        <v>19.378515309494087</v>
      </c>
      <c r="P9" s="9"/>
    </row>
    <row r="10" spans="1:133">
      <c r="A10" s="12"/>
      <c r="B10" s="25">
        <v>312.42</v>
      </c>
      <c r="C10" s="20" t="s">
        <v>204</v>
      </c>
      <c r="D10" s="47">
        <v>0</v>
      </c>
      <c r="E10" s="47">
        <v>1167116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1167116</v>
      </c>
      <c r="O10" s="48">
        <f t="shared" si="1"/>
        <v>6.1212591652418364</v>
      </c>
      <c r="P10" s="9"/>
    </row>
    <row r="11" spans="1:133">
      <c r="A11" s="12"/>
      <c r="B11" s="25">
        <v>315</v>
      </c>
      <c r="C11" s="20" t="s">
        <v>172</v>
      </c>
      <c r="D11" s="47">
        <v>1848458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1848458</v>
      </c>
      <c r="O11" s="48">
        <f t="shared" si="1"/>
        <v>9.6947436879149933</v>
      </c>
      <c r="P11" s="9"/>
    </row>
    <row r="12" spans="1:133">
      <c r="A12" s="12"/>
      <c r="B12" s="25">
        <v>316</v>
      </c>
      <c r="C12" s="20" t="s">
        <v>173</v>
      </c>
      <c r="D12" s="47">
        <v>276084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276084</v>
      </c>
      <c r="O12" s="48">
        <f t="shared" si="1"/>
        <v>1.4479980699233215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11700</v>
      </c>
      <c r="E13" s="32">
        <f t="shared" si="3"/>
        <v>810699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1468444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2290843</v>
      </c>
      <c r="O13" s="46">
        <f t="shared" si="1"/>
        <v>12.014952849485487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1303031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1303031</v>
      </c>
      <c r="O14" s="48">
        <f t="shared" si="1"/>
        <v>6.8341025667921915</v>
      </c>
      <c r="P14" s="9"/>
    </row>
    <row r="15" spans="1:133">
      <c r="A15" s="12"/>
      <c r="B15" s="25">
        <v>325.10000000000002</v>
      </c>
      <c r="C15" s="20" t="s">
        <v>18</v>
      </c>
      <c r="D15" s="47">
        <v>0</v>
      </c>
      <c r="E15" s="47">
        <v>10799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10799</v>
      </c>
      <c r="O15" s="48">
        <f t="shared" si="1"/>
        <v>5.6638309924160572E-2</v>
      </c>
      <c r="P15" s="9"/>
    </row>
    <row r="16" spans="1:133">
      <c r="A16" s="12"/>
      <c r="B16" s="25">
        <v>325.2</v>
      </c>
      <c r="C16" s="20" t="s">
        <v>19</v>
      </c>
      <c r="D16" s="47">
        <v>0</v>
      </c>
      <c r="E16" s="47">
        <v>799900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799900</v>
      </c>
      <c r="O16" s="48">
        <f t="shared" si="1"/>
        <v>4.1952943891412211</v>
      </c>
      <c r="P16" s="9"/>
    </row>
    <row r="17" spans="1:16">
      <c r="A17" s="12"/>
      <c r="B17" s="25">
        <v>329</v>
      </c>
      <c r="C17" s="20" t="s">
        <v>20</v>
      </c>
      <c r="D17" s="47">
        <v>11700</v>
      </c>
      <c r="E17" s="47">
        <v>0</v>
      </c>
      <c r="F17" s="47">
        <v>0</v>
      </c>
      <c r="G17" s="47">
        <v>0</v>
      </c>
      <c r="H17" s="47">
        <v>0</v>
      </c>
      <c r="I17" s="47">
        <v>165413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177113</v>
      </c>
      <c r="O17" s="48">
        <f t="shared" si="1"/>
        <v>0.92891758362791477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SUM(D19:D48)</f>
        <v>18535491</v>
      </c>
      <c r="E18" s="32">
        <f t="shared" si="5"/>
        <v>4500820</v>
      </c>
      <c r="F18" s="32">
        <f t="shared" si="5"/>
        <v>4716334</v>
      </c>
      <c r="G18" s="32">
        <f t="shared" si="5"/>
        <v>2368009</v>
      </c>
      <c r="H18" s="32">
        <f t="shared" si="5"/>
        <v>0</v>
      </c>
      <c r="I18" s="32">
        <f t="shared" si="5"/>
        <v>264488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30385142</v>
      </c>
      <c r="O18" s="46">
        <f t="shared" si="1"/>
        <v>159.36319008108421</v>
      </c>
      <c r="P18" s="10"/>
    </row>
    <row r="19" spans="1:16">
      <c r="A19" s="12"/>
      <c r="B19" s="25">
        <v>331.1</v>
      </c>
      <c r="C19" s="20" t="s">
        <v>21</v>
      </c>
      <c r="D19" s="47">
        <v>697336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697336</v>
      </c>
      <c r="O19" s="48">
        <f t="shared" si="1"/>
        <v>3.6573694313616483</v>
      </c>
      <c r="P19" s="9"/>
    </row>
    <row r="20" spans="1:16">
      <c r="A20" s="12"/>
      <c r="B20" s="25">
        <v>331.2</v>
      </c>
      <c r="C20" s="20" t="s">
        <v>22</v>
      </c>
      <c r="D20" s="47">
        <v>898218</v>
      </c>
      <c r="E20" s="47">
        <v>457837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1356055</v>
      </c>
      <c r="O20" s="48">
        <f t="shared" si="1"/>
        <v>7.1122014412637808</v>
      </c>
      <c r="P20" s="9"/>
    </row>
    <row r="21" spans="1:16">
      <c r="A21" s="12"/>
      <c r="B21" s="25">
        <v>331.39</v>
      </c>
      <c r="C21" s="20" t="s">
        <v>146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105000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1" si="6">SUM(D21:M21)</f>
        <v>105000</v>
      </c>
      <c r="O21" s="48">
        <f t="shared" si="1"/>
        <v>0.55070122622806372</v>
      </c>
      <c r="P21" s="9"/>
    </row>
    <row r="22" spans="1:16">
      <c r="A22" s="12"/>
      <c r="B22" s="25">
        <v>331.42</v>
      </c>
      <c r="C22" s="20" t="s">
        <v>30</v>
      </c>
      <c r="D22" s="47">
        <v>2112136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2112136</v>
      </c>
      <c r="O22" s="48">
        <f t="shared" si="1"/>
        <v>11.077675096766072</v>
      </c>
      <c r="P22" s="9"/>
    </row>
    <row r="23" spans="1:16">
      <c r="A23" s="12"/>
      <c r="B23" s="25">
        <v>331.49</v>
      </c>
      <c r="C23" s="20" t="s">
        <v>31</v>
      </c>
      <c r="D23" s="47">
        <v>0</v>
      </c>
      <c r="E23" s="47">
        <v>243387</v>
      </c>
      <c r="F23" s="47">
        <v>0</v>
      </c>
      <c r="G23" s="47">
        <v>198736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442123</v>
      </c>
      <c r="O23" s="48">
        <f t="shared" si="1"/>
        <v>2.3188350308917163</v>
      </c>
      <c r="P23" s="9"/>
    </row>
    <row r="24" spans="1:16">
      <c r="A24" s="12"/>
      <c r="B24" s="25">
        <v>331.5</v>
      </c>
      <c r="C24" s="20" t="s">
        <v>24</v>
      </c>
      <c r="D24" s="47">
        <v>0</v>
      </c>
      <c r="E24" s="47">
        <v>121500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121500</v>
      </c>
      <c r="O24" s="48">
        <f t="shared" si="1"/>
        <v>0.63723999034961665</v>
      </c>
      <c r="P24" s="9"/>
    </row>
    <row r="25" spans="1:16">
      <c r="A25" s="12"/>
      <c r="B25" s="25">
        <v>331.65</v>
      </c>
      <c r="C25" s="20" t="s">
        <v>32</v>
      </c>
      <c r="D25" s="47">
        <v>849446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849446</v>
      </c>
      <c r="O25" s="48">
        <f t="shared" si="1"/>
        <v>4.455151941090703</v>
      </c>
      <c r="P25" s="9"/>
    </row>
    <row r="26" spans="1:16">
      <c r="A26" s="12"/>
      <c r="B26" s="25">
        <v>331.81</v>
      </c>
      <c r="C26" s="20" t="s">
        <v>33</v>
      </c>
      <c r="D26" s="47">
        <v>13365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13365</v>
      </c>
      <c r="O26" s="48">
        <f t="shared" si="1"/>
        <v>7.009639893845783E-2</v>
      </c>
      <c r="P26" s="9"/>
    </row>
    <row r="27" spans="1:16">
      <c r="A27" s="12"/>
      <c r="B27" s="25">
        <v>331.89</v>
      </c>
      <c r="C27" s="20" t="s">
        <v>168</v>
      </c>
      <c r="D27" s="47">
        <v>44313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44313</v>
      </c>
      <c r="O27" s="48">
        <f t="shared" si="1"/>
        <v>0.23241165178899226</v>
      </c>
      <c r="P27" s="9"/>
    </row>
    <row r="28" spans="1:16">
      <c r="A28" s="12"/>
      <c r="B28" s="25">
        <v>331.9</v>
      </c>
      <c r="C28" s="20" t="s">
        <v>26</v>
      </c>
      <c r="D28" s="47">
        <v>2780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2780</v>
      </c>
      <c r="O28" s="48">
        <f t="shared" si="1"/>
        <v>1.4580470561085877E-2</v>
      </c>
      <c r="P28" s="9"/>
    </row>
    <row r="29" spans="1:16">
      <c r="A29" s="12"/>
      <c r="B29" s="25">
        <v>333</v>
      </c>
      <c r="C29" s="20" t="s">
        <v>4</v>
      </c>
      <c r="D29" s="47">
        <v>0</v>
      </c>
      <c r="E29" s="47">
        <v>10363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10363</v>
      </c>
      <c r="O29" s="48">
        <f t="shared" si="1"/>
        <v>5.435158864191833E-2</v>
      </c>
      <c r="P29" s="9"/>
    </row>
    <row r="30" spans="1:16">
      <c r="A30" s="12"/>
      <c r="B30" s="25">
        <v>334.1</v>
      </c>
      <c r="C30" s="20" t="s">
        <v>27</v>
      </c>
      <c r="D30" s="47">
        <v>4124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4124</v>
      </c>
      <c r="O30" s="48">
        <f t="shared" si="1"/>
        <v>2.1629446256805095E-2</v>
      </c>
      <c r="P30" s="9"/>
    </row>
    <row r="31" spans="1:16">
      <c r="A31" s="12"/>
      <c r="B31" s="25">
        <v>334.2</v>
      </c>
      <c r="C31" s="20" t="s">
        <v>28</v>
      </c>
      <c r="D31" s="47">
        <v>120022</v>
      </c>
      <c r="E31" s="47">
        <v>0</v>
      </c>
      <c r="F31" s="47">
        <v>0</v>
      </c>
      <c r="G31" s="47">
        <v>0</v>
      </c>
      <c r="H31" s="47">
        <v>0</v>
      </c>
      <c r="I31" s="47">
        <v>8866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128888</v>
      </c>
      <c r="O31" s="48">
        <f t="shared" si="1"/>
        <v>0.6759883775817398</v>
      </c>
      <c r="P31" s="9"/>
    </row>
    <row r="32" spans="1:16">
      <c r="A32" s="12"/>
      <c r="B32" s="25">
        <v>334.34</v>
      </c>
      <c r="C32" s="20" t="s">
        <v>35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145588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145588</v>
      </c>
      <c r="O32" s="48">
        <f t="shared" si="1"/>
        <v>0.76357609641991753</v>
      </c>
      <c r="P32" s="9"/>
    </row>
    <row r="33" spans="1:16">
      <c r="A33" s="12"/>
      <c r="B33" s="25">
        <v>334.42</v>
      </c>
      <c r="C33" s="20" t="s">
        <v>39</v>
      </c>
      <c r="D33" s="47">
        <v>757203</v>
      </c>
      <c r="E33" s="47">
        <v>292667</v>
      </c>
      <c r="F33" s="47">
        <v>0</v>
      </c>
      <c r="G33" s="47">
        <v>0</v>
      </c>
      <c r="H33" s="47">
        <v>0</v>
      </c>
      <c r="I33" s="47">
        <v>5034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8" si="7">SUM(D33:M33)</f>
        <v>1054904</v>
      </c>
      <c r="O33" s="48">
        <f t="shared" si="1"/>
        <v>5.5327326319322792</v>
      </c>
      <c r="P33" s="9"/>
    </row>
    <row r="34" spans="1:16">
      <c r="A34" s="12"/>
      <c r="B34" s="25">
        <v>334.49</v>
      </c>
      <c r="C34" s="20" t="s">
        <v>40</v>
      </c>
      <c r="D34" s="47">
        <v>0</v>
      </c>
      <c r="E34" s="47">
        <v>0</v>
      </c>
      <c r="F34" s="47">
        <v>0</v>
      </c>
      <c r="G34" s="47">
        <v>85700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85700</v>
      </c>
      <c r="O34" s="48">
        <f t="shared" si="1"/>
        <v>0.44947709607376252</v>
      </c>
      <c r="P34" s="9"/>
    </row>
    <row r="35" spans="1:16">
      <c r="A35" s="12"/>
      <c r="B35" s="25">
        <v>334.5</v>
      </c>
      <c r="C35" s="20" t="s">
        <v>41</v>
      </c>
      <c r="D35" s="47">
        <v>0</v>
      </c>
      <c r="E35" s="47">
        <v>204385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204385</v>
      </c>
      <c r="O35" s="48">
        <f t="shared" si="1"/>
        <v>1.0719530487868838</v>
      </c>
      <c r="P35" s="9"/>
    </row>
    <row r="36" spans="1:16">
      <c r="A36" s="12"/>
      <c r="B36" s="25">
        <v>334.61</v>
      </c>
      <c r="C36" s="20" t="s">
        <v>42</v>
      </c>
      <c r="D36" s="47">
        <v>31737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31737</v>
      </c>
      <c r="O36" s="48">
        <f t="shared" si="1"/>
        <v>0.1664533792076196</v>
      </c>
      <c r="P36" s="9"/>
    </row>
    <row r="37" spans="1:16">
      <c r="A37" s="12"/>
      <c r="B37" s="25">
        <v>334.7</v>
      </c>
      <c r="C37" s="20" t="s">
        <v>43</v>
      </c>
      <c r="D37" s="47">
        <v>38650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38650</v>
      </c>
      <c r="O37" s="48">
        <f t="shared" ref="O37:O68" si="8">(N37/O$105)</f>
        <v>0.2027104989877587</v>
      </c>
      <c r="P37" s="9"/>
    </row>
    <row r="38" spans="1:16">
      <c r="A38" s="12"/>
      <c r="B38" s="25">
        <v>334.89</v>
      </c>
      <c r="C38" s="20" t="s">
        <v>44</v>
      </c>
      <c r="D38" s="47">
        <v>134784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134784</v>
      </c>
      <c r="O38" s="48">
        <f t="shared" si="8"/>
        <v>0.70691156262784138</v>
      </c>
      <c r="P38" s="9"/>
    </row>
    <row r="39" spans="1:16">
      <c r="A39" s="12"/>
      <c r="B39" s="25">
        <v>335.12</v>
      </c>
      <c r="C39" s="20" t="s">
        <v>174</v>
      </c>
      <c r="D39" s="47">
        <v>0</v>
      </c>
      <c r="E39" s="47">
        <v>0</v>
      </c>
      <c r="F39" s="47">
        <v>4269834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4269834</v>
      </c>
      <c r="O39" s="48">
        <f t="shared" si="8"/>
        <v>22.394312567526459</v>
      </c>
      <c r="P39" s="9"/>
    </row>
    <row r="40" spans="1:16">
      <c r="A40" s="12"/>
      <c r="B40" s="25">
        <v>335.13</v>
      </c>
      <c r="C40" s="20" t="s">
        <v>175</v>
      </c>
      <c r="D40" s="47">
        <v>35513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35513</v>
      </c>
      <c r="O40" s="48">
        <f t="shared" si="8"/>
        <v>0.18625764425749741</v>
      </c>
      <c r="P40" s="9"/>
    </row>
    <row r="41" spans="1:16">
      <c r="A41" s="12"/>
      <c r="B41" s="25">
        <v>335.14</v>
      </c>
      <c r="C41" s="20" t="s">
        <v>176</v>
      </c>
      <c r="D41" s="47">
        <v>22103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22103</v>
      </c>
      <c r="O41" s="48">
        <f t="shared" si="8"/>
        <v>0.11592523050779897</v>
      </c>
      <c r="P41" s="9"/>
    </row>
    <row r="42" spans="1:16">
      <c r="A42" s="12"/>
      <c r="B42" s="25">
        <v>335.15</v>
      </c>
      <c r="C42" s="20" t="s">
        <v>177</v>
      </c>
      <c r="D42" s="47">
        <v>192410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192410</v>
      </c>
      <c r="O42" s="48">
        <f t="shared" si="8"/>
        <v>1.0091468851289689</v>
      </c>
      <c r="P42" s="9"/>
    </row>
    <row r="43" spans="1:16">
      <c r="A43" s="12"/>
      <c r="B43" s="25">
        <v>335.16</v>
      </c>
      <c r="C43" s="20" t="s">
        <v>178</v>
      </c>
      <c r="D43" s="47">
        <v>0</v>
      </c>
      <c r="E43" s="47">
        <v>0</v>
      </c>
      <c r="F43" s="47">
        <v>446500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446500</v>
      </c>
      <c r="O43" s="48">
        <f t="shared" si="8"/>
        <v>2.3417914048650519</v>
      </c>
      <c r="P43" s="9"/>
    </row>
    <row r="44" spans="1:16">
      <c r="A44" s="12"/>
      <c r="B44" s="25">
        <v>335.18</v>
      </c>
      <c r="C44" s="20" t="s">
        <v>179</v>
      </c>
      <c r="D44" s="47">
        <v>12581351</v>
      </c>
      <c r="E44" s="47">
        <v>550000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13131351</v>
      </c>
      <c r="O44" s="48">
        <f t="shared" si="8"/>
        <v>68.870962835534385</v>
      </c>
      <c r="P44" s="9"/>
    </row>
    <row r="45" spans="1:16">
      <c r="A45" s="12"/>
      <c r="B45" s="25">
        <v>335.22</v>
      </c>
      <c r="C45" s="20" t="s">
        <v>52</v>
      </c>
      <c r="D45" s="47">
        <v>0</v>
      </c>
      <c r="E45" s="47">
        <v>957251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957251</v>
      </c>
      <c r="O45" s="48">
        <f t="shared" si="8"/>
        <v>5.0205647572194305</v>
      </c>
      <c r="P45" s="9"/>
    </row>
    <row r="46" spans="1:16">
      <c r="A46" s="12"/>
      <c r="B46" s="25">
        <v>335.49</v>
      </c>
      <c r="C46" s="20" t="s">
        <v>53</v>
      </c>
      <c r="D46" s="47">
        <v>0</v>
      </c>
      <c r="E46" s="47">
        <v>1601094</v>
      </c>
      <c r="F46" s="47">
        <v>0</v>
      </c>
      <c r="G46" s="47">
        <v>1954661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3555755</v>
      </c>
      <c r="O46" s="48">
        <f t="shared" si="8"/>
        <v>18.649129892062561</v>
      </c>
      <c r="P46" s="9"/>
    </row>
    <row r="47" spans="1:16">
      <c r="A47" s="12"/>
      <c r="B47" s="25">
        <v>335.7</v>
      </c>
      <c r="C47" s="20" t="s">
        <v>56</v>
      </c>
      <c r="D47" s="47">
        <v>0</v>
      </c>
      <c r="E47" s="47">
        <v>0</v>
      </c>
      <c r="F47" s="47">
        <v>0</v>
      </c>
      <c r="G47" s="47">
        <v>128912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128912</v>
      </c>
      <c r="O47" s="48">
        <f t="shared" si="8"/>
        <v>0.6761142521477348</v>
      </c>
      <c r="P47" s="9"/>
    </row>
    <row r="48" spans="1:16">
      <c r="A48" s="12"/>
      <c r="B48" s="25">
        <v>335.9</v>
      </c>
      <c r="C48" s="20" t="s">
        <v>205</v>
      </c>
      <c r="D48" s="47">
        <v>0</v>
      </c>
      <c r="E48" s="47">
        <v>62336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62336</v>
      </c>
      <c r="O48" s="48">
        <f t="shared" si="8"/>
        <v>0.32693820607764362</v>
      </c>
      <c r="P48" s="9"/>
    </row>
    <row r="49" spans="1:16" ht="15.75">
      <c r="A49" s="29" t="s">
        <v>63</v>
      </c>
      <c r="B49" s="30"/>
      <c r="C49" s="31"/>
      <c r="D49" s="32">
        <f t="shared" ref="D49:M49" si="9">SUM(D50:D81)</f>
        <v>14582877</v>
      </c>
      <c r="E49" s="32">
        <f t="shared" si="9"/>
        <v>6762934</v>
      </c>
      <c r="F49" s="32">
        <f t="shared" si="9"/>
        <v>0</v>
      </c>
      <c r="G49" s="32">
        <f t="shared" si="9"/>
        <v>26475</v>
      </c>
      <c r="H49" s="32">
        <f t="shared" si="9"/>
        <v>0</v>
      </c>
      <c r="I49" s="32">
        <f t="shared" si="9"/>
        <v>52732361</v>
      </c>
      <c r="J49" s="32">
        <f t="shared" si="9"/>
        <v>22912032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97016679</v>
      </c>
      <c r="O49" s="46">
        <f t="shared" si="8"/>
        <v>508.83051514166135</v>
      </c>
      <c r="P49" s="10"/>
    </row>
    <row r="50" spans="1:16">
      <c r="A50" s="12"/>
      <c r="B50" s="25">
        <v>341.1</v>
      </c>
      <c r="C50" s="20" t="s">
        <v>206</v>
      </c>
      <c r="D50" s="47">
        <v>0</v>
      </c>
      <c r="E50" s="47">
        <v>182286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182286</v>
      </c>
      <c r="O50" s="48">
        <f t="shared" si="8"/>
        <v>0.95604879737341741</v>
      </c>
      <c r="P50" s="9"/>
    </row>
    <row r="51" spans="1:16">
      <c r="A51" s="12"/>
      <c r="B51" s="25">
        <v>341.16</v>
      </c>
      <c r="C51" s="20" t="s">
        <v>180</v>
      </c>
      <c r="D51" s="47">
        <v>0</v>
      </c>
      <c r="E51" s="47">
        <v>320418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81" si="10">SUM(D51:M51)</f>
        <v>320418</v>
      </c>
      <c r="O51" s="48">
        <f t="shared" si="8"/>
        <v>1.6805198619575592</v>
      </c>
      <c r="P51" s="9"/>
    </row>
    <row r="52" spans="1:16">
      <c r="A52" s="12"/>
      <c r="B52" s="25">
        <v>341.2</v>
      </c>
      <c r="C52" s="20" t="s">
        <v>181</v>
      </c>
      <c r="D52" s="47">
        <v>115496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18131214</v>
      </c>
      <c r="K52" s="47">
        <v>0</v>
      </c>
      <c r="L52" s="47">
        <v>0</v>
      </c>
      <c r="M52" s="47">
        <v>0</v>
      </c>
      <c r="N52" s="47">
        <f t="shared" si="10"/>
        <v>18246710</v>
      </c>
      <c r="O52" s="48">
        <f t="shared" si="8"/>
        <v>95.699862586932127</v>
      </c>
      <c r="P52" s="9"/>
    </row>
    <row r="53" spans="1:16">
      <c r="A53" s="12"/>
      <c r="B53" s="25">
        <v>341.51</v>
      </c>
      <c r="C53" s="20" t="s">
        <v>182</v>
      </c>
      <c r="D53" s="47">
        <v>5750139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5750139</v>
      </c>
      <c r="O53" s="48">
        <f t="shared" si="8"/>
        <v>30.158177126493449</v>
      </c>
      <c r="P53" s="9"/>
    </row>
    <row r="54" spans="1:16">
      <c r="A54" s="12"/>
      <c r="B54" s="25">
        <v>341.52</v>
      </c>
      <c r="C54" s="20" t="s">
        <v>183</v>
      </c>
      <c r="D54" s="47">
        <v>193674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193674</v>
      </c>
      <c r="O54" s="48">
        <f t="shared" si="8"/>
        <v>1.0157762789380382</v>
      </c>
      <c r="P54" s="9"/>
    </row>
    <row r="55" spans="1:16">
      <c r="A55" s="12"/>
      <c r="B55" s="25">
        <v>341.53</v>
      </c>
      <c r="C55" s="20" t="s">
        <v>184</v>
      </c>
      <c r="D55" s="47">
        <v>799022</v>
      </c>
      <c r="E55" s="47">
        <v>405194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1204216</v>
      </c>
      <c r="O55" s="48">
        <f t="shared" si="8"/>
        <v>6.3158402651757521</v>
      </c>
      <c r="P55" s="9"/>
    </row>
    <row r="56" spans="1:16">
      <c r="A56" s="12"/>
      <c r="B56" s="25">
        <v>341.55</v>
      </c>
      <c r="C56" s="20" t="s">
        <v>185</v>
      </c>
      <c r="D56" s="47">
        <v>17760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17760</v>
      </c>
      <c r="O56" s="48">
        <f t="shared" si="8"/>
        <v>9.3147178836289632E-2</v>
      </c>
      <c r="P56" s="9"/>
    </row>
    <row r="57" spans="1:16">
      <c r="A57" s="12"/>
      <c r="B57" s="25">
        <v>341.56</v>
      </c>
      <c r="C57" s="20" t="s">
        <v>186</v>
      </c>
      <c r="D57" s="47">
        <v>284697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284697</v>
      </c>
      <c r="O57" s="48">
        <f t="shared" si="8"/>
        <v>1.4931713047947721</v>
      </c>
      <c r="P57" s="9"/>
    </row>
    <row r="58" spans="1:16">
      <c r="A58" s="12"/>
      <c r="B58" s="25">
        <v>341.9</v>
      </c>
      <c r="C58" s="20" t="s">
        <v>187</v>
      </c>
      <c r="D58" s="47">
        <v>3634686</v>
      </c>
      <c r="E58" s="47">
        <v>0</v>
      </c>
      <c r="F58" s="47">
        <v>0</v>
      </c>
      <c r="G58" s="47">
        <v>26475</v>
      </c>
      <c r="H58" s="47">
        <v>0</v>
      </c>
      <c r="I58" s="47">
        <v>0</v>
      </c>
      <c r="J58" s="47">
        <v>4780818</v>
      </c>
      <c r="K58" s="47">
        <v>0</v>
      </c>
      <c r="L58" s="47">
        <v>0</v>
      </c>
      <c r="M58" s="47">
        <v>0</v>
      </c>
      <c r="N58" s="47">
        <f t="shared" si="10"/>
        <v>8441979</v>
      </c>
      <c r="O58" s="48">
        <f t="shared" si="8"/>
        <v>44.276268448491081</v>
      </c>
      <c r="P58" s="9"/>
    </row>
    <row r="59" spans="1:16">
      <c r="A59" s="12"/>
      <c r="B59" s="25">
        <v>342.1</v>
      </c>
      <c r="C59" s="20" t="s">
        <v>76</v>
      </c>
      <c r="D59" s="47">
        <v>2757625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2757625</v>
      </c>
      <c r="O59" s="48">
        <f t="shared" si="8"/>
        <v>14.463118752163469</v>
      </c>
      <c r="P59" s="9"/>
    </row>
    <row r="60" spans="1:16">
      <c r="A60" s="12"/>
      <c r="B60" s="25">
        <v>342.3</v>
      </c>
      <c r="C60" s="20" t="s">
        <v>77</v>
      </c>
      <c r="D60" s="47">
        <v>53550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53550</v>
      </c>
      <c r="O60" s="48">
        <f t="shared" si="8"/>
        <v>0.28085762537631248</v>
      </c>
      <c r="P60" s="9"/>
    </row>
    <row r="61" spans="1:16">
      <c r="A61" s="12"/>
      <c r="B61" s="25">
        <v>342.4</v>
      </c>
      <c r="C61" s="20" t="s">
        <v>78</v>
      </c>
      <c r="D61" s="47">
        <v>91785</v>
      </c>
      <c r="E61" s="47">
        <v>290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92075</v>
      </c>
      <c r="O61" s="48">
        <f t="shared" si="8"/>
        <v>0.48291252766618065</v>
      </c>
      <c r="P61" s="9"/>
    </row>
    <row r="62" spans="1:16">
      <c r="A62" s="12"/>
      <c r="B62" s="25">
        <v>342.5</v>
      </c>
      <c r="C62" s="20" t="s">
        <v>79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19153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19153</v>
      </c>
      <c r="O62" s="48">
        <f t="shared" si="8"/>
        <v>0.10045314843758195</v>
      </c>
      <c r="P62" s="9"/>
    </row>
    <row r="63" spans="1:16">
      <c r="A63" s="12"/>
      <c r="B63" s="25">
        <v>342.6</v>
      </c>
      <c r="C63" s="20" t="s">
        <v>80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7203225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7203225</v>
      </c>
      <c r="O63" s="48">
        <f t="shared" si="8"/>
        <v>37.779284193301372</v>
      </c>
      <c r="P63" s="9"/>
    </row>
    <row r="64" spans="1:16">
      <c r="A64" s="12"/>
      <c r="B64" s="25">
        <v>342.9</v>
      </c>
      <c r="C64" s="20" t="s">
        <v>81</v>
      </c>
      <c r="D64" s="47">
        <v>372151</v>
      </c>
      <c r="E64" s="47">
        <v>714792</v>
      </c>
      <c r="F64" s="47">
        <v>0</v>
      </c>
      <c r="G64" s="47">
        <v>0</v>
      </c>
      <c r="H64" s="47">
        <v>0</v>
      </c>
      <c r="I64" s="47">
        <v>172841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1259784</v>
      </c>
      <c r="O64" s="48">
        <f t="shared" si="8"/>
        <v>6.6072818436428102</v>
      </c>
      <c r="P64" s="9"/>
    </row>
    <row r="65" spans="1:16">
      <c r="A65" s="12"/>
      <c r="B65" s="25">
        <v>343.4</v>
      </c>
      <c r="C65" s="20" t="s">
        <v>82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7634673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7634673</v>
      </c>
      <c r="O65" s="48">
        <f t="shared" si="8"/>
        <v>40.042131266193238</v>
      </c>
      <c r="P65" s="9"/>
    </row>
    <row r="66" spans="1:16">
      <c r="A66" s="12"/>
      <c r="B66" s="25">
        <v>343.5</v>
      </c>
      <c r="C66" s="20" t="s">
        <v>149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2912175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2912175</v>
      </c>
      <c r="O66" s="48">
        <f t="shared" si="8"/>
        <v>15.273698509435347</v>
      </c>
      <c r="P66" s="9"/>
    </row>
    <row r="67" spans="1:16">
      <c r="A67" s="12"/>
      <c r="B67" s="25">
        <v>343.6</v>
      </c>
      <c r="C67" s="20" t="s">
        <v>83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25573804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25573804</v>
      </c>
      <c r="O67" s="48">
        <f t="shared" si="8"/>
        <v>134.12881163920153</v>
      </c>
      <c r="P67" s="9"/>
    </row>
    <row r="68" spans="1:16">
      <c r="A68" s="12"/>
      <c r="B68" s="25">
        <v>343.7</v>
      </c>
      <c r="C68" s="20" t="s">
        <v>84</v>
      </c>
      <c r="D68" s="47">
        <v>0</v>
      </c>
      <c r="E68" s="47">
        <v>9156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9156</v>
      </c>
      <c r="O68" s="48">
        <f t="shared" si="8"/>
        <v>4.8021146927087158E-2</v>
      </c>
      <c r="P68" s="9"/>
    </row>
    <row r="69" spans="1:16">
      <c r="A69" s="12"/>
      <c r="B69" s="25">
        <v>343.9</v>
      </c>
      <c r="C69" s="20" t="s">
        <v>85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357247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357247</v>
      </c>
      <c r="O69" s="48">
        <f t="shared" ref="O69:O100" si="11">(N69/O$105)</f>
        <v>1.8736796282504484</v>
      </c>
      <c r="P69" s="9"/>
    </row>
    <row r="70" spans="1:16">
      <c r="A70" s="12"/>
      <c r="B70" s="25">
        <v>344.1</v>
      </c>
      <c r="C70" s="20" t="s">
        <v>188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8858573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8858573</v>
      </c>
      <c r="O70" s="48">
        <f t="shared" si="11"/>
        <v>46.461209654579214</v>
      </c>
      <c r="P70" s="9"/>
    </row>
    <row r="71" spans="1:16">
      <c r="A71" s="12"/>
      <c r="B71" s="25">
        <v>344.9</v>
      </c>
      <c r="C71" s="20" t="s">
        <v>189</v>
      </c>
      <c r="D71" s="47">
        <v>0</v>
      </c>
      <c r="E71" s="47">
        <v>194551</v>
      </c>
      <c r="F71" s="47">
        <v>0</v>
      </c>
      <c r="G71" s="47">
        <v>0</v>
      </c>
      <c r="H71" s="47">
        <v>0</v>
      </c>
      <c r="I71" s="47">
        <v>230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194781</v>
      </c>
      <c r="O71" s="48">
        <f t="shared" si="11"/>
        <v>1.0215822432945569</v>
      </c>
      <c r="P71" s="9"/>
    </row>
    <row r="72" spans="1:16">
      <c r="A72" s="12"/>
      <c r="B72" s="25">
        <v>347.2</v>
      </c>
      <c r="C72" s="20" t="s">
        <v>88</v>
      </c>
      <c r="D72" s="47">
        <v>14250</v>
      </c>
      <c r="E72" s="47">
        <v>7355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21605</v>
      </c>
      <c r="O72" s="48">
        <f t="shared" si="11"/>
        <v>0.11331333326340302</v>
      </c>
      <c r="P72" s="9"/>
    </row>
    <row r="73" spans="1:16">
      <c r="A73" s="12"/>
      <c r="B73" s="25">
        <v>347.5</v>
      </c>
      <c r="C73" s="20" t="s">
        <v>90</v>
      </c>
      <c r="D73" s="47">
        <v>0</v>
      </c>
      <c r="E73" s="47">
        <v>636830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636830</v>
      </c>
      <c r="O73" s="48">
        <f t="shared" si="11"/>
        <v>3.3400291609411221</v>
      </c>
      <c r="P73" s="9"/>
    </row>
    <row r="74" spans="1:16">
      <c r="A74" s="12"/>
      <c r="B74" s="25">
        <v>347.9</v>
      </c>
      <c r="C74" s="20" t="s">
        <v>91</v>
      </c>
      <c r="D74" s="47">
        <v>0</v>
      </c>
      <c r="E74" s="47">
        <v>335</v>
      </c>
      <c r="F74" s="47">
        <v>0</v>
      </c>
      <c r="G74" s="47">
        <v>0</v>
      </c>
      <c r="H74" s="47">
        <v>0</v>
      </c>
      <c r="I74" s="47">
        <v>440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775</v>
      </c>
      <c r="O74" s="48">
        <f t="shared" si="11"/>
        <v>4.0646995269214229E-3</v>
      </c>
      <c r="P74" s="9"/>
    </row>
    <row r="75" spans="1:16">
      <c r="A75" s="12"/>
      <c r="B75" s="25">
        <v>348.92099999999999</v>
      </c>
      <c r="C75" s="20" t="s">
        <v>191</v>
      </c>
      <c r="D75" s="47">
        <v>0</v>
      </c>
      <c r="E75" s="47">
        <v>87997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87997</v>
      </c>
      <c r="O75" s="48">
        <f t="shared" si="11"/>
        <v>0.46152434099419926</v>
      </c>
      <c r="P75" s="9"/>
    </row>
    <row r="76" spans="1:16">
      <c r="A76" s="12"/>
      <c r="B76" s="25">
        <v>348.92200000000003</v>
      </c>
      <c r="C76" s="20" t="s">
        <v>207</v>
      </c>
      <c r="D76" s="47">
        <v>0</v>
      </c>
      <c r="E76" s="47">
        <v>87997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87997</v>
      </c>
      <c r="O76" s="48">
        <f t="shared" si="11"/>
        <v>0.46152434099419926</v>
      </c>
      <c r="P76" s="9"/>
    </row>
    <row r="77" spans="1:16">
      <c r="A77" s="12"/>
      <c r="B77" s="25">
        <v>348.923</v>
      </c>
      <c r="C77" s="20" t="s">
        <v>192</v>
      </c>
      <c r="D77" s="47">
        <v>0</v>
      </c>
      <c r="E77" s="47">
        <v>87997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87997</v>
      </c>
      <c r="O77" s="48">
        <f t="shared" si="11"/>
        <v>0.46152434099419926</v>
      </c>
      <c r="P77" s="9"/>
    </row>
    <row r="78" spans="1:16">
      <c r="A78" s="12"/>
      <c r="B78" s="25">
        <v>348.92399999999998</v>
      </c>
      <c r="C78" s="20" t="s">
        <v>193</v>
      </c>
      <c r="D78" s="47">
        <v>0</v>
      </c>
      <c r="E78" s="47">
        <v>87997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87997</v>
      </c>
      <c r="O78" s="48">
        <f t="shared" si="11"/>
        <v>0.46152434099419926</v>
      </c>
      <c r="P78" s="9"/>
    </row>
    <row r="79" spans="1:16">
      <c r="A79" s="12"/>
      <c r="B79" s="25">
        <v>348.93</v>
      </c>
      <c r="C79" s="20" t="s">
        <v>194</v>
      </c>
      <c r="D79" s="47">
        <v>0</v>
      </c>
      <c r="E79" s="47">
        <v>599971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599971</v>
      </c>
      <c r="O79" s="48">
        <f t="shared" si="11"/>
        <v>3.1467120514407392</v>
      </c>
      <c r="P79" s="9"/>
    </row>
    <row r="80" spans="1:16">
      <c r="A80" s="12"/>
      <c r="B80" s="25">
        <v>348.99</v>
      </c>
      <c r="C80" s="20" t="s">
        <v>195</v>
      </c>
      <c r="D80" s="47">
        <v>121251</v>
      </c>
      <c r="E80" s="47">
        <v>3339768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3461019</v>
      </c>
      <c r="O80" s="48">
        <f t="shared" si="11"/>
        <v>18.152261021891686</v>
      </c>
      <c r="P80" s="9"/>
    </row>
    <row r="81" spans="1:16">
      <c r="A81" s="12"/>
      <c r="B81" s="25">
        <v>349</v>
      </c>
      <c r="C81" s="20" t="s">
        <v>1</v>
      </c>
      <c r="D81" s="47">
        <v>376791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376791</v>
      </c>
      <c r="O81" s="48">
        <f t="shared" si="11"/>
        <v>1.9761834831590319</v>
      </c>
      <c r="P81" s="9"/>
    </row>
    <row r="82" spans="1:16" ht="15.75">
      <c r="A82" s="29" t="s">
        <v>64</v>
      </c>
      <c r="B82" s="30"/>
      <c r="C82" s="31"/>
      <c r="D82" s="32">
        <f t="shared" ref="D82:M82" si="12">SUM(D83:D87)</f>
        <v>10434</v>
      </c>
      <c r="E82" s="32">
        <f t="shared" si="12"/>
        <v>1154365</v>
      </c>
      <c r="F82" s="32">
        <f t="shared" si="12"/>
        <v>0</v>
      </c>
      <c r="G82" s="32">
        <f t="shared" si="12"/>
        <v>0</v>
      </c>
      <c r="H82" s="32">
        <f t="shared" si="12"/>
        <v>0</v>
      </c>
      <c r="I82" s="32">
        <f t="shared" si="12"/>
        <v>0</v>
      </c>
      <c r="J82" s="32">
        <f t="shared" si="12"/>
        <v>0</v>
      </c>
      <c r="K82" s="32">
        <f t="shared" si="12"/>
        <v>0</v>
      </c>
      <c r="L82" s="32">
        <f t="shared" si="12"/>
        <v>0</v>
      </c>
      <c r="M82" s="32">
        <f t="shared" si="12"/>
        <v>0</v>
      </c>
      <c r="N82" s="32">
        <f t="shared" ref="N82:N89" si="13">SUM(D82:M82)</f>
        <v>1164799</v>
      </c>
      <c r="O82" s="46">
        <f t="shared" si="11"/>
        <v>6.1091070248497372</v>
      </c>
      <c r="P82" s="10"/>
    </row>
    <row r="83" spans="1:16">
      <c r="A83" s="13"/>
      <c r="B83" s="40">
        <v>351.5</v>
      </c>
      <c r="C83" s="21" t="s">
        <v>119</v>
      </c>
      <c r="D83" s="47">
        <v>0</v>
      </c>
      <c r="E83" s="47">
        <v>88782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88782</v>
      </c>
      <c r="O83" s="48">
        <f t="shared" si="11"/>
        <v>0.46564148825695195</v>
      </c>
      <c r="P83" s="9"/>
    </row>
    <row r="84" spans="1:16">
      <c r="A84" s="13"/>
      <c r="B84" s="40">
        <v>351.7</v>
      </c>
      <c r="C84" s="21" t="s">
        <v>196</v>
      </c>
      <c r="D84" s="47">
        <v>0</v>
      </c>
      <c r="E84" s="47">
        <v>105145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105145</v>
      </c>
      <c r="O84" s="48">
        <f t="shared" si="11"/>
        <v>0.55146171839761682</v>
      </c>
      <c r="P84" s="9"/>
    </row>
    <row r="85" spans="1:16">
      <c r="A85" s="13"/>
      <c r="B85" s="40">
        <v>351.9</v>
      </c>
      <c r="C85" s="21" t="s">
        <v>197</v>
      </c>
      <c r="D85" s="47">
        <v>0</v>
      </c>
      <c r="E85" s="47">
        <v>921668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921668</v>
      </c>
      <c r="O85" s="48">
        <f t="shared" si="11"/>
        <v>4.8339399788111148</v>
      </c>
      <c r="P85" s="9"/>
    </row>
    <row r="86" spans="1:16">
      <c r="A86" s="13"/>
      <c r="B86" s="40">
        <v>354</v>
      </c>
      <c r="C86" s="21" t="s">
        <v>120</v>
      </c>
      <c r="D86" s="47">
        <v>1463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1463</v>
      </c>
      <c r="O86" s="48">
        <f t="shared" si="11"/>
        <v>7.6731037521110216E-3</v>
      </c>
      <c r="P86" s="9"/>
    </row>
    <row r="87" spans="1:16">
      <c r="A87" s="13"/>
      <c r="B87" s="40">
        <v>359</v>
      </c>
      <c r="C87" s="21" t="s">
        <v>121</v>
      </c>
      <c r="D87" s="47">
        <v>8971</v>
      </c>
      <c r="E87" s="47">
        <v>38770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47741</v>
      </c>
      <c r="O87" s="48">
        <f t="shared" si="11"/>
        <v>0.25039073563194275</v>
      </c>
      <c r="P87" s="9"/>
    </row>
    <row r="88" spans="1:16" ht="15.75">
      <c r="A88" s="29" t="s">
        <v>5</v>
      </c>
      <c r="B88" s="30"/>
      <c r="C88" s="31"/>
      <c r="D88" s="32">
        <f t="shared" ref="D88:M88" si="14">SUM(D89:D97)</f>
        <v>2128367</v>
      </c>
      <c r="E88" s="32">
        <f t="shared" si="14"/>
        <v>606879</v>
      </c>
      <c r="F88" s="32">
        <f t="shared" si="14"/>
        <v>444905</v>
      </c>
      <c r="G88" s="32">
        <f t="shared" si="14"/>
        <v>1129696</v>
      </c>
      <c r="H88" s="32">
        <f t="shared" si="14"/>
        <v>0</v>
      </c>
      <c r="I88" s="32">
        <f t="shared" si="14"/>
        <v>4138081</v>
      </c>
      <c r="J88" s="32">
        <f t="shared" si="14"/>
        <v>3926812</v>
      </c>
      <c r="K88" s="32">
        <f t="shared" si="14"/>
        <v>0</v>
      </c>
      <c r="L88" s="32">
        <f t="shared" si="14"/>
        <v>0</v>
      </c>
      <c r="M88" s="32">
        <f t="shared" si="14"/>
        <v>0</v>
      </c>
      <c r="N88" s="32">
        <f t="shared" si="13"/>
        <v>12374740</v>
      </c>
      <c r="O88" s="46">
        <f t="shared" si="11"/>
        <v>64.902709450033043</v>
      </c>
      <c r="P88" s="10"/>
    </row>
    <row r="89" spans="1:16">
      <c r="A89" s="12"/>
      <c r="B89" s="25">
        <v>361.1</v>
      </c>
      <c r="C89" s="20" t="s">
        <v>122</v>
      </c>
      <c r="D89" s="47">
        <v>340904</v>
      </c>
      <c r="E89" s="47">
        <v>321750</v>
      </c>
      <c r="F89" s="47">
        <v>-6401</v>
      </c>
      <c r="G89" s="47">
        <v>156389</v>
      </c>
      <c r="H89" s="47">
        <v>0</v>
      </c>
      <c r="I89" s="47">
        <v>610458</v>
      </c>
      <c r="J89" s="47">
        <v>10949</v>
      </c>
      <c r="K89" s="47">
        <v>0</v>
      </c>
      <c r="L89" s="47">
        <v>0</v>
      </c>
      <c r="M89" s="47">
        <v>0</v>
      </c>
      <c r="N89" s="47">
        <f t="shared" si="13"/>
        <v>1434049</v>
      </c>
      <c r="O89" s="48">
        <f t="shared" si="11"/>
        <v>7.5212623121059865</v>
      </c>
      <c r="P89" s="9"/>
    </row>
    <row r="90" spans="1:16">
      <c r="A90" s="12"/>
      <c r="B90" s="25">
        <v>361.2</v>
      </c>
      <c r="C90" s="20" t="s">
        <v>208</v>
      </c>
      <c r="D90" s="47">
        <v>0</v>
      </c>
      <c r="E90" s="47">
        <v>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ref="N90:N97" si="15">SUM(D90:M90)</f>
        <v>9</v>
      </c>
      <c r="O90" s="48">
        <f t="shared" si="11"/>
        <v>4.7202962248119746E-5</v>
      </c>
      <c r="P90" s="9"/>
    </row>
    <row r="91" spans="1:16">
      <c r="A91" s="12"/>
      <c r="B91" s="25">
        <v>361.3</v>
      </c>
      <c r="C91" s="20" t="s">
        <v>198</v>
      </c>
      <c r="D91" s="47">
        <v>81237</v>
      </c>
      <c r="E91" s="47">
        <v>259775</v>
      </c>
      <c r="F91" s="47">
        <v>-32</v>
      </c>
      <c r="G91" s="47">
        <v>1737</v>
      </c>
      <c r="H91" s="47">
        <v>0</v>
      </c>
      <c r="I91" s="47">
        <v>85184</v>
      </c>
      <c r="J91" s="47">
        <v>61</v>
      </c>
      <c r="K91" s="47">
        <v>0</v>
      </c>
      <c r="L91" s="47">
        <v>0</v>
      </c>
      <c r="M91" s="47">
        <v>0</v>
      </c>
      <c r="N91" s="47">
        <f t="shared" si="15"/>
        <v>427962</v>
      </c>
      <c r="O91" s="48">
        <f t="shared" si="11"/>
        <v>2.2445637921810917</v>
      </c>
      <c r="P91" s="9"/>
    </row>
    <row r="92" spans="1:16">
      <c r="A92" s="12"/>
      <c r="B92" s="25">
        <v>361.4</v>
      </c>
      <c r="C92" s="20" t="s">
        <v>199</v>
      </c>
      <c r="D92" s="47">
        <v>-183208</v>
      </c>
      <c r="E92" s="47">
        <v>-325419</v>
      </c>
      <c r="F92" s="47">
        <v>193</v>
      </c>
      <c r="G92" s="47">
        <v>-28430</v>
      </c>
      <c r="H92" s="47">
        <v>0</v>
      </c>
      <c r="I92" s="47">
        <v>-102809</v>
      </c>
      <c r="J92" s="47">
        <v>176</v>
      </c>
      <c r="K92" s="47">
        <v>0</v>
      </c>
      <c r="L92" s="47">
        <v>0</v>
      </c>
      <c r="M92" s="47">
        <v>0</v>
      </c>
      <c r="N92" s="47">
        <f t="shared" si="15"/>
        <v>-639497</v>
      </c>
      <c r="O92" s="48">
        <f t="shared" si="11"/>
        <v>-3.3540169720873152</v>
      </c>
      <c r="P92" s="9"/>
    </row>
    <row r="93" spans="1:16">
      <c r="A93" s="12"/>
      <c r="B93" s="25">
        <v>362</v>
      </c>
      <c r="C93" s="20" t="s">
        <v>124</v>
      </c>
      <c r="D93" s="47">
        <v>756938</v>
      </c>
      <c r="E93" s="47">
        <v>0</v>
      </c>
      <c r="F93" s="47">
        <v>0</v>
      </c>
      <c r="G93" s="47">
        <v>0</v>
      </c>
      <c r="H93" s="47">
        <v>0</v>
      </c>
      <c r="I93" s="47">
        <v>334431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1091369</v>
      </c>
      <c r="O93" s="48">
        <f t="shared" si="11"/>
        <v>5.7239833006409118</v>
      </c>
      <c r="P93" s="9"/>
    </row>
    <row r="94" spans="1:16">
      <c r="A94" s="12"/>
      <c r="B94" s="25">
        <v>364</v>
      </c>
      <c r="C94" s="20" t="s">
        <v>200</v>
      </c>
      <c r="D94" s="47">
        <v>64534</v>
      </c>
      <c r="E94" s="47">
        <v>15109</v>
      </c>
      <c r="F94" s="47">
        <v>0</v>
      </c>
      <c r="G94" s="47">
        <v>0</v>
      </c>
      <c r="H94" s="47">
        <v>0</v>
      </c>
      <c r="I94" s="47">
        <v>127846</v>
      </c>
      <c r="J94" s="47">
        <v>132254</v>
      </c>
      <c r="K94" s="47">
        <v>0</v>
      </c>
      <c r="L94" s="47">
        <v>0</v>
      </c>
      <c r="M94" s="47">
        <v>0</v>
      </c>
      <c r="N94" s="47">
        <f t="shared" si="15"/>
        <v>339743</v>
      </c>
      <c r="O94" s="48">
        <f t="shared" si="11"/>
        <v>1.7818751114514386</v>
      </c>
      <c r="P94" s="9"/>
    </row>
    <row r="95" spans="1:16">
      <c r="A95" s="12"/>
      <c r="B95" s="25">
        <v>366</v>
      </c>
      <c r="C95" s="20" t="s">
        <v>126</v>
      </c>
      <c r="D95" s="47">
        <v>359639</v>
      </c>
      <c r="E95" s="47">
        <v>0</v>
      </c>
      <c r="F95" s="47">
        <v>0</v>
      </c>
      <c r="G95" s="47">
        <v>1000000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1359639</v>
      </c>
      <c r="O95" s="48">
        <f t="shared" si="11"/>
        <v>7.1309987097856986</v>
      </c>
      <c r="P95" s="9"/>
    </row>
    <row r="96" spans="1:16">
      <c r="A96" s="12"/>
      <c r="B96" s="25">
        <v>369.3</v>
      </c>
      <c r="C96" s="20" t="s">
        <v>127</v>
      </c>
      <c r="D96" s="47">
        <v>124246</v>
      </c>
      <c r="E96" s="47">
        <v>599</v>
      </c>
      <c r="F96" s="47">
        <v>0</v>
      </c>
      <c r="G96" s="47">
        <v>0</v>
      </c>
      <c r="H96" s="47">
        <v>0</v>
      </c>
      <c r="I96" s="47">
        <v>44523</v>
      </c>
      <c r="J96" s="47">
        <v>60691</v>
      </c>
      <c r="K96" s="47">
        <v>0</v>
      </c>
      <c r="L96" s="47">
        <v>0</v>
      </c>
      <c r="M96" s="47">
        <v>0</v>
      </c>
      <c r="N96" s="47">
        <f t="shared" si="15"/>
        <v>230059</v>
      </c>
      <c r="O96" s="48">
        <f t="shared" si="11"/>
        <v>1.20660736576002</v>
      </c>
      <c r="P96" s="9"/>
    </row>
    <row r="97" spans="1:119">
      <c r="A97" s="12"/>
      <c r="B97" s="25">
        <v>369.9</v>
      </c>
      <c r="C97" s="20" t="s">
        <v>128</v>
      </c>
      <c r="D97" s="47">
        <v>584077</v>
      </c>
      <c r="E97" s="47">
        <v>335056</v>
      </c>
      <c r="F97" s="47">
        <v>451145</v>
      </c>
      <c r="G97" s="47">
        <v>0</v>
      </c>
      <c r="H97" s="47">
        <v>0</v>
      </c>
      <c r="I97" s="47">
        <v>3038448</v>
      </c>
      <c r="J97" s="47">
        <v>3722681</v>
      </c>
      <c r="K97" s="47">
        <v>0</v>
      </c>
      <c r="L97" s="47">
        <v>0</v>
      </c>
      <c r="M97" s="47">
        <v>0</v>
      </c>
      <c r="N97" s="47">
        <f t="shared" si="15"/>
        <v>8131407</v>
      </c>
      <c r="O97" s="48">
        <f t="shared" si="11"/>
        <v>42.647388627232964</v>
      </c>
      <c r="P97" s="9"/>
    </row>
    <row r="98" spans="1:119" ht="15.75">
      <c r="A98" s="29" t="s">
        <v>65</v>
      </c>
      <c r="B98" s="30"/>
      <c r="C98" s="31"/>
      <c r="D98" s="32">
        <f t="shared" ref="D98:M98" si="16">SUM(D99:D102)</f>
        <v>4398232</v>
      </c>
      <c r="E98" s="32">
        <f t="shared" si="16"/>
        <v>10533728</v>
      </c>
      <c r="F98" s="32">
        <f t="shared" si="16"/>
        <v>1275182</v>
      </c>
      <c r="G98" s="32">
        <f t="shared" si="16"/>
        <v>2038562</v>
      </c>
      <c r="H98" s="32">
        <f t="shared" si="16"/>
        <v>0</v>
      </c>
      <c r="I98" s="32">
        <f t="shared" si="16"/>
        <v>15925893</v>
      </c>
      <c r="J98" s="32">
        <f t="shared" si="16"/>
        <v>402500</v>
      </c>
      <c r="K98" s="32">
        <f t="shared" si="16"/>
        <v>0</v>
      </c>
      <c r="L98" s="32">
        <f t="shared" si="16"/>
        <v>0</v>
      </c>
      <c r="M98" s="32">
        <f t="shared" si="16"/>
        <v>0</v>
      </c>
      <c r="N98" s="32">
        <f t="shared" ref="N98:N103" si="17">SUM(D98:M98)</f>
        <v>34574097</v>
      </c>
      <c r="O98" s="46">
        <f t="shared" si="11"/>
        <v>181.33331060598113</v>
      </c>
      <c r="P98" s="9"/>
    </row>
    <row r="99" spans="1:119">
      <c r="A99" s="12"/>
      <c r="B99" s="25">
        <v>381</v>
      </c>
      <c r="C99" s="20" t="s">
        <v>129</v>
      </c>
      <c r="D99" s="47">
        <v>4400832</v>
      </c>
      <c r="E99" s="47">
        <v>10533728</v>
      </c>
      <c r="F99" s="47">
        <v>1275182</v>
      </c>
      <c r="G99" s="47">
        <v>388562</v>
      </c>
      <c r="H99" s="47">
        <v>0</v>
      </c>
      <c r="I99" s="47">
        <v>40993</v>
      </c>
      <c r="J99" s="47">
        <v>400000</v>
      </c>
      <c r="K99" s="47">
        <v>0</v>
      </c>
      <c r="L99" s="47">
        <v>0</v>
      </c>
      <c r="M99" s="47">
        <v>0</v>
      </c>
      <c r="N99" s="47">
        <f t="shared" si="17"/>
        <v>17039297</v>
      </c>
      <c r="O99" s="48">
        <f t="shared" si="11"/>
        <v>89.36725478061112</v>
      </c>
      <c r="P99" s="9"/>
    </row>
    <row r="100" spans="1:119">
      <c r="A100" s="12"/>
      <c r="B100" s="25">
        <v>384</v>
      </c>
      <c r="C100" s="20" t="s">
        <v>154</v>
      </c>
      <c r="D100" s="47">
        <v>0</v>
      </c>
      <c r="E100" s="47">
        <v>0</v>
      </c>
      <c r="F100" s="47">
        <v>0</v>
      </c>
      <c r="G100" s="47">
        <v>1650000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7"/>
        <v>1650000</v>
      </c>
      <c r="O100" s="48">
        <f t="shared" si="11"/>
        <v>8.653876412155288</v>
      </c>
      <c r="P100" s="9"/>
    </row>
    <row r="101" spans="1:119">
      <c r="A101" s="12"/>
      <c r="B101" s="25">
        <v>388.1</v>
      </c>
      <c r="C101" s="20" t="s">
        <v>169</v>
      </c>
      <c r="D101" s="47">
        <v>-2600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7"/>
        <v>-2600</v>
      </c>
      <c r="O101" s="48">
        <f>(N101/O$105)</f>
        <v>-1.3636411316123483E-2</v>
      </c>
      <c r="P101" s="9"/>
    </row>
    <row r="102" spans="1:119" ht="15.75" thickBot="1">
      <c r="A102" s="12"/>
      <c r="B102" s="25">
        <v>389.4</v>
      </c>
      <c r="C102" s="20" t="s">
        <v>201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15884900</v>
      </c>
      <c r="J102" s="47">
        <v>2500</v>
      </c>
      <c r="K102" s="47">
        <v>0</v>
      </c>
      <c r="L102" s="47">
        <v>0</v>
      </c>
      <c r="M102" s="47">
        <v>0</v>
      </c>
      <c r="N102" s="47">
        <f t="shared" si="17"/>
        <v>15887400</v>
      </c>
      <c r="O102" s="48">
        <f>(N102/O$105)</f>
        <v>83.325815824530849</v>
      </c>
      <c r="P102" s="9"/>
    </row>
    <row r="103" spans="1:119" ht="16.5" thickBot="1">
      <c r="A103" s="14" t="s">
        <v>97</v>
      </c>
      <c r="B103" s="23"/>
      <c r="C103" s="22"/>
      <c r="D103" s="15">
        <f t="shared" ref="D103:M103" si="18">SUM(D5,D13,D18,D49,D82,D88,D98)</f>
        <v>85945183</v>
      </c>
      <c r="E103" s="15">
        <f t="shared" si="18"/>
        <v>44982192</v>
      </c>
      <c r="F103" s="15">
        <f t="shared" si="18"/>
        <v>6436421</v>
      </c>
      <c r="G103" s="15">
        <f t="shared" si="18"/>
        <v>7411267</v>
      </c>
      <c r="H103" s="15">
        <f t="shared" si="18"/>
        <v>0</v>
      </c>
      <c r="I103" s="15">
        <f t="shared" si="18"/>
        <v>75639956</v>
      </c>
      <c r="J103" s="15">
        <f t="shared" si="18"/>
        <v>27241344</v>
      </c>
      <c r="K103" s="15">
        <f t="shared" si="18"/>
        <v>0</v>
      </c>
      <c r="L103" s="15">
        <f t="shared" si="18"/>
        <v>0</v>
      </c>
      <c r="M103" s="15">
        <f t="shared" si="18"/>
        <v>0</v>
      </c>
      <c r="N103" s="15">
        <f t="shared" si="17"/>
        <v>247656363</v>
      </c>
      <c r="O103" s="38">
        <f>(N103/O$105)</f>
        <v>1298.9015503550711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52" t="s">
        <v>209</v>
      </c>
      <c r="M105" s="52"/>
      <c r="N105" s="52"/>
      <c r="O105" s="44">
        <v>190666</v>
      </c>
    </row>
    <row r="106" spans="1:119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5"/>
    </row>
    <row r="107" spans="1:119" ht="15.75" customHeight="1" thickBot="1">
      <c r="A107" s="56" t="s">
        <v>156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8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171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3"/>
      <c r="M3" s="36"/>
      <c r="N3" s="37"/>
      <c r="O3" s="74" t="s">
        <v>142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11</v>
      </c>
      <c r="N4" s="35" t="s">
        <v>61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43495408</v>
      </c>
      <c r="E5" s="27">
        <f t="shared" si="0"/>
        <v>12733406</v>
      </c>
      <c r="F5" s="27">
        <f t="shared" si="0"/>
        <v>0</v>
      </c>
      <c r="G5" s="27">
        <f t="shared" si="0"/>
        <v>1781091</v>
      </c>
      <c r="H5" s="27">
        <f t="shared" si="0"/>
        <v>0</v>
      </c>
      <c r="I5" s="27">
        <f t="shared" si="0"/>
        <v>6709349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64719254</v>
      </c>
      <c r="O5" s="33">
        <f t="shared" ref="O5:O36" si="2">(N5/O$105)</f>
        <v>343.61347286154955</v>
      </c>
      <c r="P5" s="6"/>
    </row>
    <row r="6" spans="1:133">
      <c r="A6" s="12"/>
      <c r="B6" s="25">
        <v>311</v>
      </c>
      <c r="C6" s="20" t="s">
        <v>3</v>
      </c>
      <c r="D6" s="47">
        <v>41270313</v>
      </c>
      <c r="E6" s="47">
        <v>1774884</v>
      </c>
      <c r="F6" s="47">
        <v>0</v>
      </c>
      <c r="G6" s="47">
        <v>1481</v>
      </c>
      <c r="H6" s="47">
        <v>0</v>
      </c>
      <c r="I6" s="47">
        <v>1301342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44348020</v>
      </c>
      <c r="O6" s="48">
        <f t="shared" si="2"/>
        <v>235.45662573201875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8112010</v>
      </c>
      <c r="F7" s="47">
        <v>0</v>
      </c>
      <c r="G7" s="47">
        <v>0</v>
      </c>
      <c r="H7" s="47">
        <v>0</v>
      </c>
      <c r="I7" s="47">
        <v>5408007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13520017</v>
      </c>
      <c r="O7" s="48">
        <f t="shared" si="2"/>
        <v>71.781729661426397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1066902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1066902</v>
      </c>
      <c r="O8" s="48">
        <f t="shared" si="2"/>
        <v>5.6644951658888552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1779610</v>
      </c>
      <c r="F9" s="47">
        <v>0</v>
      </c>
      <c r="G9" s="47">
        <v>1779610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3559220</v>
      </c>
      <c r="O9" s="48">
        <f t="shared" si="2"/>
        <v>18.896941316386069</v>
      </c>
      <c r="P9" s="9"/>
    </row>
    <row r="10" spans="1:133">
      <c r="A10" s="12"/>
      <c r="B10" s="25">
        <v>315</v>
      </c>
      <c r="C10" s="20" t="s">
        <v>172</v>
      </c>
      <c r="D10" s="47">
        <v>1956905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1956905</v>
      </c>
      <c r="O10" s="48">
        <f t="shared" si="2"/>
        <v>10.38978173497072</v>
      </c>
      <c r="P10" s="9"/>
    </row>
    <row r="11" spans="1:133">
      <c r="A11" s="12"/>
      <c r="B11" s="25">
        <v>316</v>
      </c>
      <c r="C11" s="20" t="s">
        <v>173</v>
      </c>
      <c r="D11" s="47">
        <v>268190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268190</v>
      </c>
      <c r="O11" s="48">
        <f t="shared" si="2"/>
        <v>1.4238992508587782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SUM(D13:D16)</f>
        <v>13400</v>
      </c>
      <c r="E12" s="32">
        <f t="shared" si="3"/>
        <v>802894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1431426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2247720</v>
      </c>
      <c r="O12" s="46">
        <f t="shared" si="2"/>
        <v>11.933803736680311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1266326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1266326</v>
      </c>
      <c r="O13" s="48">
        <f t="shared" si="2"/>
        <v>6.7232955842611322</v>
      </c>
      <c r="P13" s="9"/>
    </row>
    <row r="14" spans="1:133">
      <c r="A14" s="12"/>
      <c r="B14" s="25">
        <v>325.10000000000002</v>
      </c>
      <c r="C14" s="20" t="s">
        <v>18</v>
      </c>
      <c r="D14" s="47">
        <v>0</v>
      </c>
      <c r="E14" s="47">
        <v>10783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10783</v>
      </c>
      <c r="O14" s="48">
        <f t="shared" si="2"/>
        <v>5.7250104858533893E-2</v>
      </c>
      <c r="P14" s="9"/>
    </row>
    <row r="15" spans="1:133">
      <c r="A15" s="12"/>
      <c r="B15" s="25">
        <v>325.2</v>
      </c>
      <c r="C15" s="20" t="s">
        <v>19</v>
      </c>
      <c r="D15" s="47">
        <v>0</v>
      </c>
      <c r="E15" s="47">
        <v>792111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792111</v>
      </c>
      <c r="O15" s="48">
        <f t="shared" si="2"/>
        <v>4.2055492728923438</v>
      </c>
      <c r="P15" s="9"/>
    </row>
    <row r="16" spans="1:133">
      <c r="A16" s="12"/>
      <c r="B16" s="25">
        <v>329</v>
      </c>
      <c r="C16" s="20" t="s">
        <v>20</v>
      </c>
      <c r="D16" s="47">
        <v>13400</v>
      </c>
      <c r="E16" s="47">
        <v>0</v>
      </c>
      <c r="F16" s="47">
        <v>0</v>
      </c>
      <c r="G16" s="47">
        <v>0</v>
      </c>
      <c r="H16" s="47">
        <v>0</v>
      </c>
      <c r="I16" s="47">
        <v>165100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178500</v>
      </c>
      <c r="O16" s="48">
        <f t="shared" si="2"/>
        <v>0.94770877466830195</v>
      </c>
      <c r="P16" s="9"/>
    </row>
    <row r="17" spans="1:16" ht="15.75">
      <c r="A17" s="29" t="s">
        <v>23</v>
      </c>
      <c r="B17" s="30"/>
      <c r="C17" s="31"/>
      <c r="D17" s="32">
        <f t="shared" ref="D17:M17" si="4">SUM(D18:D51)</f>
        <v>17571646</v>
      </c>
      <c r="E17" s="32">
        <f t="shared" si="4"/>
        <v>6600788</v>
      </c>
      <c r="F17" s="32">
        <f t="shared" si="4"/>
        <v>4426843</v>
      </c>
      <c r="G17" s="32">
        <f t="shared" si="4"/>
        <v>2263888</v>
      </c>
      <c r="H17" s="32">
        <f t="shared" si="4"/>
        <v>0</v>
      </c>
      <c r="I17" s="32">
        <f t="shared" si="4"/>
        <v>528825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31391990</v>
      </c>
      <c r="O17" s="46">
        <f t="shared" si="2"/>
        <v>166.66926822016575</v>
      </c>
      <c r="P17" s="10"/>
    </row>
    <row r="18" spans="1:16">
      <c r="A18" s="12"/>
      <c r="B18" s="25">
        <v>331.1</v>
      </c>
      <c r="C18" s="20" t="s">
        <v>21</v>
      </c>
      <c r="D18" s="47">
        <v>536090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536090</v>
      </c>
      <c r="O18" s="48">
        <f t="shared" si="2"/>
        <v>2.8462588067895238</v>
      </c>
      <c r="P18" s="9"/>
    </row>
    <row r="19" spans="1:16">
      <c r="A19" s="12"/>
      <c r="B19" s="25">
        <v>331.2</v>
      </c>
      <c r="C19" s="20" t="s">
        <v>22</v>
      </c>
      <c r="D19" s="47">
        <v>956653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956653</v>
      </c>
      <c r="O19" s="48">
        <f t="shared" si="2"/>
        <v>5.0791509378865829</v>
      </c>
      <c r="P19" s="9"/>
    </row>
    <row r="20" spans="1:16">
      <c r="A20" s="12"/>
      <c r="B20" s="25">
        <v>331.39</v>
      </c>
      <c r="C20" s="20" t="s">
        <v>146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88500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32" si="5">SUM(D20:M20)</f>
        <v>88500</v>
      </c>
      <c r="O20" s="48">
        <f t="shared" si="2"/>
        <v>0.46987241769268751</v>
      </c>
      <c r="P20" s="9"/>
    </row>
    <row r="21" spans="1:16">
      <c r="A21" s="12"/>
      <c r="B21" s="25">
        <v>331.41</v>
      </c>
      <c r="C21" s="20" t="s">
        <v>29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140822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140822</v>
      </c>
      <c r="O21" s="48">
        <f t="shared" si="2"/>
        <v>0.74766523846688859</v>
      </c>
      <c r="P21" s="9"/>
    </row>
    <row r="22" spans="1:16">
      <c r="A22" s="12"/>
      <c r="B22" s="25">
        <v>331.42</v>
      </c>
      <c r="C22" s="20" t="s">
        <v>30</v>
      </c>
      <c r="D22" s="47">
        <v>1220958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1220958</v>
      </c>
      <c r="O22" s="48">
        <f t="shared" si="2"/>
        <v>6.4824235860025805</v>
      </c>
      <c r="P22" s="9"/>
    </row>
    <row r="23" spans="1:16">
      <c r="A23" s="12"/>
      <c r="B23" s="25">
        <v>331.49</v>
      </c>
      <c r="C23" s="20" t="s">
        <v>31</v>
      </c>
      <c r="D23" s="47">
        <v>68269</v>
      </c>
      <c r="E23" s="47">
        <v>312512</v>
      </c>
      <c r="F23" s="47">
        <v>0</v>
      </c>
      <c r="G23" s="47">
        <v>168981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549762</v>
      </c>
      <c r="O23" s="48">
        <f t="shared" si="2"/>
        <v>2.918847458706975</v>
      </c>
      <c r="P23" s="9"/>
    </row>
    <row r="24" spans="1:16">
      <c r="A24" s="12"/>
      <c r="B24" s="25">
        <v>331.5</v>
      </c>
      <c r="C24" s="20" t="s">
        <v>24</v>
      </c>
      <c r="D24" s="47">
        <v>6015</v>
      </c>
      <c r="E24" s="47">
        <v>165912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171927</v>
      </c>
      <c r="O24" s="48">
        <f t="shared" si="2"/>
        <v>0.91281079273051624</v>
      </c>
      <c r="P24" s="9"/>
    </row>
    <row r="25" spans="1:16">
      <c r="A25" s="12"/>
      <c r="B25" s="25">
        <v>331.65</v>
      </c>
      <c r="C25" s="20" t="s">
        <v>32</v>
      </c>
      <c r="D25" s="47">
        <v>608030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608030</v>
      </c>
      <c r="O25" s="48">
        <f t="shared" si="2"/>
        <v>3.2282093347986982</v>
      </c>
      <c r="P25" s="9"/>
    </row>
    <row r="26" spans="1:16">
      <c r="A26" s="12"/>
      <c r="B26" s="25">
        <v>331.7</v>
      </c>
      <c r="C26" s="20" t="s">
        <v>25</v>
      </c>
      <c r="D26" s="47">
        <v>36978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36978</v>
      </c>
      <c r="O26" s="48">
        <f t="shared" si="2"/>
        <v>0.19632703120271411</v>
      </c>
      <c r="P26" s="9"/>
    </row>
    <row r="27" spans="1:16">
      <c r="A27" s="12"/>
      <c r="B27" s="25">
        <v>331.81</v>
      </c>
      <c r="C27" s="20" t="s">
        <v>33</v>
      </c>
      <c r="D27" s="47">
        <v>18500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18500</v>
      </c>
      <c r="O27" s="48">
        <f t="shared" si="2"/>
        <v>9.8221917822765181E-2</v>
      </c>
      <c r="P27" s="9"/>
    </row>
    <row r="28" spans="1:16">
      <c r="A28" s="12"/>
      <c r="B28" s="25">
        <v>331.89</v>
      </c>
      <c r="C28" s="20" t="s">
        <v>168</v>
      </c>
      <c r="D28" s="47">
        <v>123283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123283</v>
      </c>
      <c r="O28" s="48">
        <f t="shared" si="2"/>
        <v>0.6545455510780519</v>
      </c>
      <c r="P28" s="9"/>
    </row>
    <row r="29" spans="1:16">
      <c r="A29" s="12"/>
      <c r="B29" s="25">
        <v>331.9</v>
      </c>
      <c r="C29" s="20" t="s">
        <v>26</v>
      </c>
      <c r="D29" s="47">
        <v>3388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3388</v>
      </c>
      <c r="O29" s="48">
        <f t="shared" si="2"/>
        <v>1.7987884193704239E-2</v>
      </c>
      <c r="P29" s="9"/>
    </row>
    <row r="30" spans="1:16">
      <c r="A30" s="12"/>
      <c r="B30" s="25">
        <v>333</v>
      </c>
      <c r="C30" s="20" t="s">
        <v>4</v>
      </c>
      <c r="D30" s="47">
        <v>0</v>
      </c>
      <c r="E30" s="47">
        <v>11617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11617</v>
      </c>
      <c r="O30" s="48">
        <f t="shared" si="2"/>
        <v>6.1678055099841249E-2</v>
      </c>
      <c r="P30" s="9"/>
    </row>
    <row r="31" spans="1:16">
      <c r="A31" s="12"/>
      <c r="B31" s="25">
        <v>334.1</v>
      </c>
      <c r="C31" s="20" t="s">
        <v>27</v>
      </c>
      <c r="D31" s="47">
        <v>67057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67057</v>
      </c>
      <c r="O31" s="48">
        <f t="shared" si="2"/>
        <v>0.35602525099681975</v>
      </c>
      <c r="P31" s="9"/>
    </row>
    <row r="32" spans="1:16">
      <c r="A32" s="12"/>
      <c r="B32" s="25">
        <v>334.2</v>
      </c>
      <c r="C32" s="20" t="s">
        <v>28</v>
      </c>
      <c r="D32" s="47">
        <v>235277</v>
      </c>
      <c r="E32" s="47">
        <v>17191</v>
      </c>
      <c r="F32" s="47">
        <v>0</v>
      </c>
      <c r="G32" s="47">
        <v>0</v>
      </c>
      <c r="H32" s="47">
        <v>0</v>
      </c>
      <c r="I32" s="47">
        <v>30940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283408</v>
      </c>
      <c r="O32" s="48">
        <f t="shared" si="2"/>
        <v>1.5046960695304992</v>
      </c>
      <c r="P32" s="9"/>
    </row>
    <row r="33" spans="1:16">
      <c r="A33" s="12"/>
      <c r="B33" s="25">
        <v>334.34</v>
      </c>
      <c r="C33" s="20" t="s">
        <v>35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174506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174506</v>
      </c>
      <c r="O33" s="48">
        <f t="shared" si="2"/>
        <v>0.9265034590042952</v>
      </c>
      <c r="P33" s="9"/>
    </row>
    <row r="34" spans="1:16">
      <c r="A34" s="12"/>
      <c r="B34" s="25">
        <v>334.39</v>
      </c>
      <c r="C34" s="20" t="s">
        <v>147</v>
      </c>
      <c r="D34" s="47">
        <v>0</v>
      </c>
      <c r="E34" s="47">
        <v>0</v>
      </c>
      <c r="F34" s="47">
        <v>0</v>
      </c>
      <c r="G34" s="47">
        <v>80703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51" si="6">SUM(D34:M34)</f>
        <v>80703</v>
      </c>
      <c r="O34" s="48">
        <f t="shared" si="2"/>
        <v>0.42847586130003346</v>
      </c>
      <c r="P34" s="9"/>
    </row>
    <row r="35" spans="1:16">
      <c r="A35" s="12"/>
      <c r="B35" s="25">
        <v>334.41</v>
      </c>
      <c r="C35" s="20" t="s">
        <v>38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87278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87278</v>
      </c>
      <c r="O35" s="48">
        <f t="shared" si="2"/>
        <v>0.46338446182352971</v>
      </c>
      <c r="P35" s="9"/>
    </row>
    <row r="36" spans="1:16">
      <c r="A36" s="12"/>
      <c r="B36" s="25">
        <v>334.42</v>
      </c>
      <c r="C36" s="20" t="s">
        <v>39</v>
      </c>
      <c r="D36" s="47">
        <v>778666</v>
      </c>
      <c r="E36" s="47">
        <v>302880</v>
      </c>
      <c r="F36" s="47">
        <v>0</v>
      </c>
      <c r="G36" s="47">
        <v>0</v>
      </c>
      <c r="H36" s="47">
        <v>0</v>
      </c>
      <c r="I36" s="47">
        <v>6779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1088325</v>
      </c>
      <c r="O36" s="48">
        <f t="shared" si="2"/>
        <v>5.7782361467276173</v>
      </c>
      <c r="P36" s="9"/>
    </row>
    <row r="37" spans="1:16">
      <c r="A37" s="12"/>
      <c r="B37" s="25">
        <v>334.5</v>
      </c>
      <c r="C37" s="20" t="s">
        <v>41</v>
      </c>
      <c r="D37" s="47">
        <v>0</v>
      </c>
      <c r="E37" s="47">
        <v>138239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138239</v>
      </c>
      <c r="O37" s="48">
        <f t="shared" ref="O37:O68" si="7">(N37/O$105)</f>
        <v>0.73395133502168841</v>
      </c>
      <c r="P37" s="9"/>
    </row>
    <row r="38" spans="1:16">
      <c r="A38" s="12"/>
      <c r="B38" s="25">
        <v>334.61</v>
      </c>
      <c r="C38" s="20" t="s">
        <v>42</v>
      </c>
      <c r="D38" s="47">
        <v>41802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41802</v>
      </c>
      <c r="O38" s="48">
        <f t="shared" si="7"/>
        <v>0.22193905993660704</v>
      </c>
      <c r="P38" s="9"/>
    </row>
    <row r="39" spans="1:16">
      <c r="A39" s="12"/>
      <c r="B39" s="25">
        <v>334.7</v>
      </c>
      <c r="C39" s="20" t="s">
        <v>43</v>
      </c>
      <c r="D39" s="47">
        <v>10907</v>
      </c>
      <c r="E39" s="47">
        <v>136433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147340</v>
      </c>
      <c r="O39" s="48">
        <f t="shared" si="7"/>
        <v>0.78227120929763361</v>
      </c>
      <c r="P39" s="9"/>
    </row>
    <row r="40" spans="1:16">
      <c r="A40" s="12"/>
      <c r="B40" s="25">
        <v>334.89</v>
      </c>
      <c r="C40" s="20" t="s">
        <v>44</v>
      </c>
      <c r="D40" s="47">
        <v>136087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136087</v>
      </c>
      <c r="O40" s="48">
        <f t="shared" si="7"/>
        <v>0.72252573679711596</v>
      </c>
      <c r="P40" s="9"/>
    </row>
    <row r="41" spans="1:16">
      <c r="A41" s="12"/>
      <c r="B41" s="25">
        <v>334.9</v>
      </c>
      <c r="C41" s="20" t="s">
        <v>45</v>
      </c>
      <c r="D41" s="47">
        <v>0</v>
      </c>
      <c r="E41" s="47">
        <v>-2057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-2057</v>
      </c>
      <c r="O41" s="48">
        <f t="shared" si="7"/>
        <v>-1.0921215403320432E-2</v>
      </c>
      <c r="P41" s="9"/>
    </row>
    <row r="42" spans="1:16">
      <c r="A42" s="12"/>
      <c r="B42" s="25">
        <v>335.12</v>
      </c>
      <c r="C42" s="20" t="s">
        <v>174</v>
      </c>
      <c r="D42" s="47">
        <v>0</v>
      </c>
      <c r="E42" s="47">
        <v>0</v>
      </c>
      <c r="F42" s="47">
        <v>3980343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3980343</v>
      </c>
      <c r="O42" s="48">
        <f t="shared" si="7"/>
        <v>21.132806651482088</v>
      </c>
      <c r="P42" s="9"/>
    </row>
    <row r="43" spans="1:16">
      <c r="A43" s="12"/>
      <c r="B43" s="25">
        <v>335.13</v>
      </c>
      <c r="C43" s="20" t="s">
        <v>175</v>
      </c>
      <c r="D43" s="47">
        <v>50541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50541</v>
      </c>
      <c r="O43" s="48">
        <f t="shared" si="7"/>
        <v>0.26833697019893921</v>
      </c>
      <c r="P43" s="9"/>
    </row>
    <row r="44" spans="1:16">
      <c r="A44" s="12"/>
      <c r="B44" s="25">
        <v>335.14</v>
      </c>
      <c r="C44" s="20" t="s">
        <v>176</v>
      </c>
      <c r="D44" s="47">
        <v>21245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21245</v>
      </c>
      <c r="O44" s="48">
        <f t="shared" si="7"/>
        <v>0.11279592671052142</v>
      </c>
      <c r="P44" s="9"/>
    </row>
    <row r="45" spans="1:16">
      <c r="A45" s="12"/>
      <c r="B45" s="25">
        <v>335.15</v>
      </c>
      <c r="C45" s="20" t="s">
        <v>177</v>
      </c>
      <c r="D45" s="47">
        <v>14303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14303</v>
      </c>
      <c r="O45" s="48">
        <f t="shared" si="7"/>
        <v>7.5938815709135701E-2</v>
      </c>
      <c r="P45" s="9"/>
    </row>
    <row r="46" spans="1:16">
      <c r="A46" s="12"/>
      <c r="B46" s="25">
        <v>335.16</v>
      </c>
      <c r="C46" s="20" t="s">
        <v>178</v>
      </c>
      <c r="D46" s="47">
        <v>0</v>
      </c>
      <c r="E46" s="47">
        <v>0</v>
      </c>
      <c r="F46" s="47">
        <v>446500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446500</v>
      </c>
      <c r="O46" s="48">
        <f t="shared" si="7"/>
        <v>2.370599259884576</v>
      </c>
      <c r="P46" s="9"/>
    </row>
    <row r="47" spans="1:16">
      <c r="A47" s="12"/>
      <c r="B47" s="25">
        <v>335.18</v>
      </c>
      <c r="C47" s="20" t="s">
        <v>179</v>
      </c>
      <c r="D47" s="47">
        <v>12637597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12637597</v>
      </c>
      <c r="O47" s="48">
        <f t="shared" si="7"/>
        <v>67.096703460066152</v>
      </c>
      <c r="P47" s="9"/>
    </row>
    <row r="48" spans="1:16">
      <c r="A48" s="12"/>
      <c r="B48" s="25">
        <v>335.22</v>
      </c>
      <c r="C48" s="20" t="s">
        <v>52</v>
      </c>
      <c r="D48" s="47">
        <v>0</v>
      </c>
      <c r="E48" s="47">
        <v>1046119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1046119</v>
      </c>
      <c r="O48" s="48">
        <f t="shared" si="7"/>
        <v>5.5541521324774754</v>
      </c>
      <c r="P48" s="9"/>
    </row>
    <row r="49" spans="1:16">
      <c r="A49" s="12"/>
      <c r="B49" s="25">
        <v>335.49</v>
      </c>
      <c r="C49" s="20" t="s">
        <v>53</v>
      </c>
      <c r="D49" s="47">
        <v>0</v>
      </c>
      <c r="E49" s="47">
        <v>1575552</v>
      </c>
      <c r="F49" s="47">
        <v>0</v>
      </c>
      <c r="G49" s="47">
        <v>1895026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6"/>
        <v>3470578</v>
      </c>
      <c r="O49" s="48">
        <f t="shared" si="7"/>
        <v>18.426314979107932</v>
      </c>
      <c r="P49" s="9"/>
    </row>
    <row r="50" spans="1:16">
      <c r="A50" s="12"/>
      <c r="B50" s="25">
        <v>335.7</v>
      </c>
      <c r="C50" s="20" t="s">
        <v>56</v>
      </c>
      <c r="D50" s="47">
        <v>0</v>
      </c>
      <c r="E50" s="47">
        <v>0</v>
      </c>
      <c r="F50" s="47">
        <v>0</v>
      </c>
      <c r="G50" s="47">
        <v>119178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6"/>
        <v>119178</v>
      </c>
      <c r="O50" s="48">
        <f t="shared" si="7"/>
        <v>0.63275090390710864</v>
      </c>
      <c r="P50" s="9"/>
    </row>
    <row r="51" spans="1:16">
      <c r="A51" s="12"/>
      <c r="B51" s="25">
        <v>335.8</v>
      </c>
      <c r="C51" s="20" t="s">
        <v>57</v>
      </c>
      <c r="D51" s="47">
        <v>0</v>
      </c>
      <c r="E51" s="47">
        <v>2896390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6"/>
        <v>2896390</v>
      </c>
      <c r="O51" s="48">
        <f t="shared" si="7"/>
        <v>15.377782733117776</v>
      </c>
      <c r="P51" s="9"/>
    </row>
    <row r="52" spans="1:16" ht="15.75">
      <c r="A52" s="29" t="s">
        <v>63</v>
      </c>
      <c r="B52" s="30"/>
      <c r="C52" s="31"/>
      <c r="D52" s="32">
        <f t="shared" ref="D52:M52" si="8">SUM(D53:D84)</f>
        <v>14686409</v>
      </c>
      <c r="E52" s="32">
        <f t="shared" si="8"/>
        <v>3938859</v>
      </c>
      <c r="F52" s="32">
        <f t="shared" si="8"/>
        <v>0</v>
      </c>
      <c r="G52" s="32">
        <f t="shared" si="8"/>
        <v>30000</v>
      </c>
      <c r="H52" s="32">
        <f t="shared" si="8"/>
        <v>0</v>
      </c>
      <c r="I52" s="32">
        <f t="shared" si="8"/>
        <v>51568034</v>
      </c>
      <c r="J52" s="32">
        <f t="shared" si="8"/>
        <v>21756431</v>
      </c>
      <c r="K52" s="32">
        <f t="shared" si="8"/>
        <v>0</v>
      </c>
      <c r="L52" s="32">
        <f t="shared" si="8"/>
        <v>0</v>
      </c>
      <c r="M52" s="32">
        <f t="shared" si="8"/>
        <v>0</v>
      </c>
      <c r="N52" s="32">
        <f>SUM(D52:M52)</f>
        <v>91979733</v>
      </c>
      <c r="O52" s="46">
        <f t="shared" si="7"/>
        <v>488.3473392478856</v>
      </c>
      <c r="P52" s="10"/>
    </row>
    <row r="53" spans="1:16">
      <c r="A53" s="12"/>
      <c r="B53" s="25">
        <v>341.16</v>
      </c>
      <c r="C53" s="20" t="s">
        <v>180</v>
      </c>
      <c r="D53" s="47">
        <v>0</v>
      </c>
      <c r="E53" s="47">
        <v>465724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84" si="9">SUM(D53:M53)</f>
        <v>465724</v>
      </c>
      <c r="O53" s="48">
        <f t="shared" si="7"/>
        <v>2.472665105734567</v>
      </c>
      <c r="P53" s="9"/>
    </row>
    <row r="54" spans="1:16">
      <c r="A54" s="12"/>
      <c r="B54" s="25">
        <v>341.2</v>
      </c>
      <c r="C54" s="20" t="s">
        <v>181</v>
      </c>
      <c r="D54" s="47">
        <v>52220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21756425</v>
      </c>
      <c r="K54" s="47">
        <v>0</v>
      </c>
      <c r="L54" s="47">
        <v>0</v>
      </c>
      <c r="M54" s="47">
        <v>0</v>
      </c>
      <c r="N54" s="47">
        <f t="shared" si="9"/>
        <v>21808645</v>
      </c>
      <c r="O54" s="48">
        <f t="shared" si="7"/>
        <v>115.78848308193831</v>
      </c>
      <c r="P54" s="9"/>
    </row>
    <row r="55" spans="1:16">
      <c r="A55" s="12"/>
      <c r="B55" s="25">
        <v>341.51</v>
      </c>
      <c r="C55" s="20" t="s">
        <v>182</v>
      </c>
      <c r="D55" s="47">
        <v>5191439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5191439</v>
      </c>
      <c r="O55" s="48">
        <f t="shared" si="7"/>
        <v>27.562869991345853</v>
      </c>
      <c r="P55" s="9"/>
    </row>
    <row r="56" spans="1:16">
      <c r="A56" s="12"/>
      <c r="B56" s="25">
        <v>341.52</v>
      </c>
      <c r="C56" s="20" t="s">
        <v>183</v>
      </c>
      <c r="D56" s="47">
        <v>173231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173231</v>
      </c>
      <c r="O56" s="48">
        <f t="shared" si="7"/>
        <v>0.91973411061380739</v>
      </c>
      <c r="P56" s="9"/>
    </row>
    <row r="57" spans="1:16">
      <c r="A57" s="12"/>
      <c r="B57" s="25">
        <v>341.53</v>
      </c>
      <c r="C57" s="20" t="s">
        <v>184</v>
      </c>
      <c r="D57" s="47">
        <v>1163671</v>
      </c>
      <c r="E57" s="47">
        <v>789865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1953536</v>
      </c>
      <c r="O57" s="48">
        <f t="shared" si="7"/>
        <v>10.371894727341266</v>
      </c>
      <c r="P57" s="9"/>
    </row>
    <row r="58" spans="1:16">
      <c r="A58" s="12"/>
      <c r="B58" s="25">
        <v>341.55</v>
      </c>
      <c r="C58" s="20" t="s">
        <v>185</v>
      </c>
      <c r="D58" s="47">
        <v>47953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47953</v>
      </c>
      <c r="O58" s="48">
        <f t="shared" si="7"/>
        <v>0.25459652028946267</v>
      </c>
      <c r="P58" s="9"/>
    </row>
    <row r="59" spans="1:16">
      <c r="A59" s="12"/>
      <c r="B59" s="25">
        <v>341.56</v>
      </c>
      <c r="C59" s="20" t="s">
        <v>186</v>
      </c>
      <c r="D59" s="47">
        <v>261817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261817</v>
      </c>
      <c r="O59" s="48">
        <f t="shared" si="7"/>
        <v>1.3900631274920494</v>
      </c>
      <c r="P59" s="9"/>
    </row>
    <row r="60" spans="1:16">
      <c r="A60" s="12"/>
      <c r="B60" s="25">
        <v>341.9</v>
      </c>
      <c r="C60" s="20" t="s">
        <v>187</v>
      </c>
      <c r="D60" s="47">
        <v>3672422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6</v>
      </c>
      <c r="K60" s="47">
        <v>0</v>
      </c>
      <c r="L60" s="47">
        <v>0</v>
      </c>
      <c r="M60" s="47">
        <v>0</v>
      </c>
      <c r="N60" s="47">
        <f t="shared" si="9"/>
        <v>3672428</v>
      </c>
      <c r="O60" s="48">
        <f t="shared" si="7"/>
        <v>19.497995741947129</v>
      </c>
      <c r="P60" s="9"/>
    </row>
    <row r="61" spans="1:16">
      <c r="A61" s="12"/>
      <c r="B61" s="25">
        <v>342.1</v>
      </c>
      <c r="C61" s="20" t="s">
        <v>76</v>
      </c>
      <c r="D61" s="47">
        <v>2859357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2859357</v>
      </c>
      <c r="O61" s="48">
        <f t="shared" si="7"/>
        <v>15.181163690808022</v>
      </c>
      <c r="P61" s="9"/>
    </row>
    <row r="62" spans="1:16">
      <c r="A62" s="12"/>
      <c r="B62" s="25">
        <v>342.3</v>
      </c>
      <c r="C62" s="20" t="s">
        <v>77</v>
      </c>
      <c r="D62" s="47">
        <v>18000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18000</v>
      </c>
      <c r="O62" s="48">
        <f t="shared" si="7"/>
        <v>9.5567271395122888E-2</v>
      </c>
      <c r="P62" s="9"/>
    </row>
    <row r="63" spans="1:16">
      <c r="A63" s="12"/>
      <c r="B63" s="25">
        <v>342.4</v>
      </c>
      <c r="C63" s="20" t="s">
        <v>78</v>
      </c>
      <c r="D63" s="47">
        <v>80739</v>
      </c>
      <c r="E63" s="47">
        <v>70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80809</v>
      </c>
      <c r="O63" s="48">
        <f t="shared" si="7"/>
        <v>0.42903864634269362</v>
      </c>
      <c r="P63" s="9"/>
    </row>
    <row r="64" spans="1:16">
      <c r="A64" s="12"/>
      <c r="B64" s="25">
        <v>342.5</v>
      </c>
      <c r="C64" s="20" t="s">
        <v>79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24076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24076</v>
      </c>
      <c r="O64" s="48">
        <f t="shared" si="7"/>
        <v>0.12782653478383213</v>
      </c>
      <c r="P64" s="9"/>
    </row>
    <row r="65" spans="1:16">
      <c r="A65" s="12"/>
      <c r="B65" s="25">
        <v>342.6</v>
      </c>
      <c r="C65" s="20" t="s">
        <v>80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6499553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6499553</v>
      </c>
      <c r="O65" s="48">
        <f t="shared" si="7"/>
        <v>34.508030305443619</v>
      </c>
      <c r="P65" s="9"/>
    </row>
    <row r="66" spans="1:16">
      <c r="A66" s="12"/>
      <c r="B66" s="25">
        <v>342.9</v>
      </c>
      <c r="C66" s="20" t="s">
        <v>81</v>
      </c>
      <c r="D66" s="47">
        <v>280738</v>
      </c>
      <c r="E66" s="47">
        <v>637328</v>
      </c>
      <c r="F66" s="47">
        <v>0</v>
      </c>
      <c r="G66" s="47">
        <v>0</v>
      </c>
      <c r="H66" s="47">
        <v>0</v>
      </c>
      <c r="I66" s="47">
        <v>168420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1086486</v>
      </c>
      <c r="O66" s="48">
        <f t="shared" si="7"/>
        <v>5.7684723571667487</v>
      </c>
      <c r="P66" s="9"/>
    </row>
    <row r="67" spans="1:16">
      <c r="A67" s="12"/>
      <c r="B67" s="25">
        <v>343.4</v>
      </c>
      <c r="C67" s="20" t="s">
        <v>82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8055048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8055048</v>
      </c>
      <c r="O67" s="48">
        <f t="shared" si="7"/>
        <v>42.766608795374545</v>
      </c>
      <c r="P67" s="9"/>
    </row>
    <row r="68" spans="1:16">
      <c r="A68" s="12"/>
      <c r="B68" s="25">
        <v>343.5</v>
      </c>
      <c r="C68" s="20" t="s">
        <v>149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2331977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2331977</v>
      </c>
      <c r="O68" s="48">
        <f t="shared" si="7"/>
        <v>12.381148824788026</v>
      </c>
      <c r="P68" s="9"/>
    </row>
    <row r="69" spans="1:16">
      <c r="A69" s="12"/>
      <c r="B69" s="25">
        <v>343.6</v>
      </c>
      <c r="C69" s="20" t="s">
        <v>83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24169443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24169443</v>
      </c>
      <c r="O69" s="48">
        <f t="shared" ref="O69:O100" si="10">(N69/O$105)</f>
        <v>128.32265103610851</v>
      </c>
      <c r="P69" s="9"/>
    </row>
    <row r="70" spans="1:16">
      <c r="A70" s="12"/>
      <c r="B70" s="25">
        <v>343.7</v>
      </c>
      <c r="C70" s="20" t="s">
        <v>84</v>
      </c>
      <c r="D70" s="47">
        <v>0</v>
      </c>
      <c r="E70" s="47">
        <v>10536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10536</v>
      </c>
      <c r="O70" s="48">
        <f t="shared" si="10"/>
        <v>5.5938709523278597E-2</v>
      </c>
      <c r="P70" s="9"/>
    </row>
    <row r="71" spans="1:16">
      <c r="A71" s="12"/>
      <c r="B71" s="25">
        <v>343.9</v>
      </c>
      <c r="C71" s="20" t="s">
        <v>85</v>
      </c>
      <c r="D71" s="47">
        <v>0</v>
      </c>
      <c r="E71" s="47">
        <v>1502</v>
      </c>
      <c r="F71" s="47">
        <v>0</v>
      </c>
      <c r="G71" s="47">
        <v>0</v>
      </c>
      <c r="H71" s="47">
        <v>0</v>
      </c>
      <c r="I71" s="47">
        <v>385763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387265</v>
      </c>
      <c r="O71" s="48">
        <f t="shared" si="10"/>
        <v>2.0561032976017923</v>
      </c>
      <c r="P71" s="9"/>
    </row>
    <row r="72" spans="1:16">
      <c r="A72" s="12"/>
      <c r="B72" s="25">
        <v>344.1</v>
      </c>
      <c r="C72" s="20" t="s">
        <v>188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9128919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9128919</v>
      </c>
      <c r="O72" s="48">
        <f t="shared" si="10"/>
        <v>48.46810442317188</v>
      </c>
      <c r="P72" s="9"/>
    </row>
    <row r="73" spans="1:16">
      <c r="A73" s="12"/>
      <c r="B73" s="25">
        <v>344.9</v>
      </c>
      <c r="C73" s="20" t="s">
        <v>189</v>
      </c>
      <c r="D73" s="47">
        <v>0</v>
      </c>
      <c r="E73" s="47">
        <v>236910</v>
      </c>
      <c r="F73" s="47">
        <v>0</v>
      </c>
      <c r="G73" s="47">
        <v>30000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266910</v>
      </c>
      <c r="O73" s="48">
        <f t="shared" si="10"/>
        <v>1.4171033560040138</v>
      </c>
      <c r="P73" s="9"/>
    </row>
    <row r="74" spans="1:16">
      <c r="A74" s="12"/>
      <c r="B74" s="25">
        <v>347.2</v>
      </c>
      <c r="C74" s="20" t="s">
        <v>88</v>
      </c>
      <c r="D74" s="47">
        <v>13798</v>
      </c>
      <c r="E74" s="47">
        <v>8370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22168</v>
      </c>
      <c r="O74" s="48">
        <f t="shared" si="10"/>
        <v>0.11769640401594912</v>
      </c>
      <c r="P74" s="9"/>
    </row>
    <row r="75" spans="1:16">
      <c r="A75" s="12"/>
      <c r="B75" s="25">
        <v>347.3</v>
      </c>
      <c r="C75" s="20" t="s">
        <v>89</v>
      </c>
      <c r="D75" s="47">
        <v>395896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395896</v>
      </c>
      <c r="O75" s="48">
        <f t="shared" si="10"/>
        <v>2.1019278042357539</v>
      </c>
      <c r="P75" s="9"/>
    </row>
    <row r="76" spans="1:16">
      <c r="A76" s="12"/>
      <c r="B76" s="25">
        <v>347.5</v>
      </c>
      <c r="C76" s="20" t="s">
        <v>90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804314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804314</v>
      </c>
      <c r="O76" s="48">
        <f t="shared" si="10"/>
        <v>4.2703385736053816</v>
      </c>
      <c r="P76" s="9"/>
    </row>
    <row r="77" spans="1:16">
      <c r="A77" s="12"/>
      <c r="B77" s="25">
        <v>347.9</v>
      </c>
      <c r="C77" s="20" t="s">
        <v>91</v>
      </c>
      <c r="D77" s="47">
        <v>15109</v>
      </c>
      <c r="E77" s="47">
        <v>662</v>
      </c>
      <c r="F77" s="47">
        <v>0</v>
      </c>
      <c r="G77" s="47">
        <v>0</v>
      </c>
      <c r="H77" s="47">
        <v>0</v>
      </c>
      <c r="I77" s="47">
        <v>521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16292</v>
      </c>
      <c r="O77" s="48">
        <f t="shared" si="10"/>
        <v>8.6498999198296775E-2</v>
      </c>
      <c r="P77" s="9"/>
    </row>
    <row r="78" spans="1:16">
      <c r="A78" s="12"/>
      <c r="B78" s="25">
        <v>348.11</v>
      </c>
      <c r="C78" s="20" t="s">
        <v>190</v>
      </c>
      <c r="D78" s="47">
        <v>0</v>
      </c>
      <c r="E78" s="47">
        <v>87051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87051</v>
      </c>
      <c r="O78" s="48">
        <f t="shared" si="10"/>
        <v>0.4621792523453801</v>
      </c>
      <c r="P78" s="9"/>
    </row>
    <row r="79" spans="1:16">
      <c r="A79" s="12"/>
      <c r="B79" s="25">
        <v>348.92099999999999</v>
      </c>
      <c r="C79" s="20" t="s">
        <v>191</v>
      </c>
      <c r="D79" s="47">
        <v>0</v>
      </c>
      <c r="E79" s="47">
        <v>87051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87051</v>
      </c>
      <c r="O79" s="48">
        <f t="shared" si="10"/>
        <v>0.4621792523453801</v>
      </c>
      <c r="P79" s="9"/>
    </row>
    <row r="80" spans="1:16">
      <c r="A80" s="12"/>
      <c r="B80" s="25">
        <v>348.923</v>
      </c>
      <c r="C80" s="20" t="s">
        <v>192</v>
      </c>
      <c r="D80" s="47">
        <v>0</v>
      </c>
      <c r="E80" s="47">
        <v>87051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87051</v>
      </c>
      <c r="O80" s="48">
        <f t="shared" si="10"/>
        <v>0.4621792523453801</v>
      </c>
      <c r="P80" s="9"/>
    </row>
    <row r="81" spans="1:16">
      <c r="A81" s="12"/>
      <c r="B81" s="25">
        <v>348.92399999999998</v>
      </c>
      <c r="C81" s="20" t="s">
        <v>193</v>
      </c>
      <c r="D81" s="47">
        <v>0</v>
      </c>
      <c r="E81" s="47">
        <v>87051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87051</v>
      </c>
      <c r="O81" s="48">
        <f t="shared" si="10"/>
        <v>0.4621792523453801</v>
      </c>
      <c r="P81" s="9"/>
    </row>
    <row r="82" spans="1:16">
      <c r="A82" s="12"/>
      <c r="B82" s="25">
        <v>348.93</v>
      </c>
      <c r="C82" s="20" t="s">
        <v>194</v>
      </c>
      <c r="D82" s="47">
        <v>0</v>
      </c>
      <c r="E82" s="47">
        <v>638818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638818</v>
      </c>
      <c r="O82" s="48">
        <f t="shared" si="10"/>
        <v>3.3916718432272006</v>
      </c>
      <c r="P82" s="9"/>
    </row>
    <row r="83" spans="1:16">
      <c r="A83" s="12"/>
      <c r="B83" s="25">
        <v>348.99</v>
      </c>
      <c r="C83" s="20" t="s">
        <v>195</v>
      </c>
      <c r="D83" s="47">
        <v>117283</v>
      </c>
      <c r="E83" s="47">
        <v>800870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918153</v>
      </c>
      <c r="O83" s="48">
        <f t="shared" si="10"/>
        <v>4.8747431629581257</v>
      </c>
      <c r="P83" s="9"/>
    </row>
    <row r="84" spans="1:16">
      <c r="A84" s="12"/>
      <c r="B84" s="25">
        <v>349</v>
      </c>
      <c r="C84" s="20" t="s">
        <v>1</v>
      </c>
      <c r="D84" s="47">
        <v>342736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342736</v>
      </c>
      <c r="O84" s="48">
        <f t="shared" si="10"/>
        <v>1.8196857960488242</v>
      </c>
      <c r="P84" s="9"/>
    </row>
    <row r="85" spans="1:16" ht="15.75">
      <c r="A85" s="29" t="s">
        <v>64</v>
      </c>
      <c r="B85" s="30"/>
      <c r="C85" s="31"/>
      <c r="D85" s="32">
        <f t="shared" ref="D85:M85" si="11">SUM(D86:D89)</f>
        <v>7944</v>
      </c>
      <c r="E85" s="32">
        <f t="shared" si="11"/>
        <v>468617</v>
      </c>
      <c r="F85" s="32">
        <f t="shared" si="11"/>
        <v>0</v>
      </c>
      <c r="G85" s="32">
        <f t="shared" si="11"/>
        <v>0</v>
      </c>
      <c r="H85" s="32">
        <f t="shared" si="11"/>
        <v>0</v>
      </c>
      <c r="I85" s="32">
        <f t="shared" si="11"/>
        <v>0</v>
      </c>
      <c r="J85" s="32">
        <f t="shared" si="11"/>
        <v>0</v>
      </c>
      <c r="K85" s="32">
        <f t="shared" si="11"/>
        <v>0</v>
      </c>
      <c r="L85" s="32">
        <f t="shared" si="11"/>
        <v>0</v>
      </c>
      <c r="M85" s="32">
        <f t="shared" si="11"/>
        <v>0</v>
      </c>
      <c r="N85" s="32">
        <f t="shared" ref="N85:N91" si="12">SUM(D85:M85)</f>
        <v>476561</v>
      </c>
      <c r="O85" s="46">
        <f t="shared" si="10"/>
        <v>2.5302019124072865</v>
      </c>
      <c r="P85" s="10"/>
    </row>
    <row r="86" spans="1:16">
      <c r="A86" s="13"/>
      <c r="B86" s="40">
        <v>351.5</v>
      </c>
      <c r="C86" s="21" t="s">
        <v>119</v>
      </c>
      <c r="D86" s="47">
        <v>0</v>
      </c>
      <c r="E86" s="47">
        <v>92198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92198</v>
      </c>
      <c r="O86" s="48">
        <f t="shared" si="10"/>
        <v>0.48950618267152995</v>
      </c>
      <c r="P86" s="9"/>
    </row>
    <row r="87" spans="1:16">
      <c r="A87" s="13"/>
      <c r="B87" s="40">
        <v>351.7</v>
      </c>
      <c r="C87" s="21" t="s">
        <v>196</v>
      </c>
      <c r="D87" s="47">
        <v>0</v>
      </c>
      <c r="E87" s="47">
        <v>94210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94210</v>
      </c>
      <c r="O87" s="48">
        <f t="shared" si="10"/>
        <v>0.50018847989636261</v>
      </c>
      <c r="P87" s="9"/>
    </row>
    <row r="88" spans="1:16">
      <c r="A88" s="13"/>
      <c r="B88" s="40">
        <v>351.9</v>
      </c>
      <c r="C88" s="21" t="s">
        <v>197</v>
      </c>
      <c r="D88" s="47">
        <v>0</v>
      </c>
      <c r="E88" s="47">
        <v>257480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257480</v>
      </c>
      <c r="O88" s="48">
        <f t="shared" si="10"/>
        <v>1.3670367243786801</v>
      </c>
      <c r="P88" s="9"/>
    </row>
    <row r="89" spans="1:16">
      <c r="A89" s="13"/>
      <c r="B89" s="40">
        <v>359</v>
      </c>
      <c r="C89" s="21" t="s">
        <v>121</v>
      </c>
      <c r="D89" s="47">
        <v>7944</v>
      </c>
      <c r="E89" s="47">
        <v>24729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32673</v>
      </c>
      <c r="O89" s="48">
        <f t="shared" si="10"/>
        <v>0.1734705254607139</v>
      </c>
      <c r="P89" s="9"/>
    </row>
    <row r="90" spans="1:16" ht="15.75">
      <c r="A90" s="29" t="s">
        <v>5</v>
      </c>
      <c r="B90" s="30"/>
      <c r="C90" s="31"/>
      <c r="D90" s="32">
        <f t="shared" ref="D90:M90" si="13">SUM(D91:D98)</f>
        <v>1671240</v>
      </c>
      <c r="E90" s="32">
        <f t="shared" si="13"/>
        <v>1156002</v>
      </c>
      <c r="F90" s="32">
        <f t="shared" si="13"/>
        <v>460167</v>
      </c>
      <c r="G90" s="32">
        <f t="shared" si="13"/>
        <v>20321</v>
      </c>
      <c r="H90" s="32">
        <f t="shared" si="13"/>
        <v>0</v>
      </c>
      <c r="I90" s="32">
        <f t="shared" si="13"/>
        <v>3637237</v>
      </c>
      <c r="J90" s="32">
        <f t="shared" si="13"/>
        <v>201841</v>
      </c>
      <c r="K90" s="32">
        <f t="shared" si="13"/>
        <v>0</v>
      </c>
      <c r="L90" s="32">
        <f t="shared" si="13"/>
        <v>0</v>
      </c>
      <c r="M90" s="32">
        <f t="shared" si="13"/>
        <v>0</v>
      </c>
      <c r="N90" s="32">
        <f t="shared" si="12"/>
        <v>7146808</v>
      </c>
      <c r="O90" s="46">
        <f t="shared" si="10"/>
        <v>37.944496652490855</v>
      </c>
      <c r="P90" s="10"/>
    </row>
    <row r="91" spans="1:16">
      <c r="A91" s="12"/>
      <c r="B91" s="25">
        <v>361.1</v>
      </c>
      <c r="C91" s="20" t="s">
        <v>122</v>
      </c>
      <c r="D91" s="47">
        <v>295659</v>
      </c>
      <c r="E91" s="47">
        <v>277159</v>
      </c>
      <c r="F91" s="47">
        <v>-4658</v>
      </c>
      <c r="G91" s="47">
        <v>159348</v>
      </c>
      <c r="H91" s="47">
        <v>0</v>
      </c>
      <c r="I91" s="47">
        <v>674938</v>
      </c>
      <c r="J91" s="47">
        <v>4342</v>
      </c>
      <c r="K91" s="47">
        <v>0</v>
      </c>
      <c r="L91" s="47">
        <v>0</v>
      </c>
      <c r="M91" s="47">
        <v>0</v>
      </c>
      <c r="N91" s="47">
        <f t="shared" si="12"/>
        <v>1406788</v>
      </c>
      <c r="O91" s="48">
        <f t="shared" si="10"/>
        <v>7.4690494773001186</v>
      </c>
      <c r="P91" s="9"/>
    </row>
    <row r="92" spans="1:16">
      <c r="A92" s="12"/>
      <c r="B92" s="25">
        <v>361.3</v>
      </c>
      <c r="C92" s="20" t="s">
        <v>198</v>
      </c>
      <c r="D92" s="47">
        <v>-132282</v>
      </c>
      <c r="E92" s="47">
        <v>-368419</v>
      </c>
      <c r="F92" s="47">
        <v>0</v>
      </c>
      <c r="G92" s="47">
        <v>-142924</v>
      </c>
      <c r="H92" s="47">
        <v>0</v>
      </c>
      <c r="I92" s="47">
        <v>-753161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98" si="14">SUM(D92:M92)</f>
        <v>-1396786</v>
      </c>
      <c r="O92" s="48">
        <f t="shared" si="10"/>
        <v>-7.4159459301615618</v>
      </c>
      <c r="P92" s="9"/>
    </row>
    <row r="93" spans="1:16">
      <c r="A93" s="12"/>
      <c r="B93" s="25">
        <v>361.4</v>
      </c>
      <c r="C93" s="20" t="s">
        <v>199</v>
      </c>
      <c r="D93" s="47">
        <v>-7707</v>
      </c>
      <c r="E93" s="47">
        <v>-68157</v>
      </c>
      <c r="F93" s="47">
        <v>-175</v>
      </c>
      <c r="G93" s="47">
        <v>-100524</v>
      </c>
      <c r="H93" s="47">
        <v>0</v>
      </c>
      <c r="I93" s="47">
        <v>-60974</v>
      </c>
      <c r="J93" s="47">
        <v>1425</v>
      </c>
      <c r="K93" s="47">
        <v>0</v>
      </c>
      <c r="L93" s="47">
        <v>0</v>
      </c>
      <c r="M93" s="47">
        <v>0</v>
      </c>
      <c r="N93" s="47">
        <f t="shared" si="14"/>
        <v>-236112</v>
      </c>
      <c r="O93" s="48">
        <f t="shared" si="10"/>
        <v>-1.2535877546469585</v>
      </c>
      <c r="P93" s="9"/>
    </row>
    <row r="94" spans="1:16">
      <c r="A94" s="12"/>
      <c r="B94" s="25">
        <v>362</v>
      </c>
      <c r="C94" s="20" t="s">
        <v>124</v>
      </c>
      <c r="D94" s="47">
        <v>790613</v>
      </c>
      <c r="E94" s="47">
        <v>0</v>
      </c>
      <c r="F94" s="47">
        <v>0</v>
      </c>
      <c r="G94" s="47">
        <v>0</v>
      </c>
      <c r="H94" s="47">
        <v>0</v>
      </c>
      <c r="I94" s="47">
        <v>342723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1133336</v>
      </c>
      <c r="O94" s="48">
        <f t="shared" si="10"/>
        <v>6.0172127274368323</v>
      </c>
      <c r="P94" s="9"/>
    </row>
    <row r="95" spans="1:16">
      <c r="A95" s="12"/>
      <c r="B95" s="25">
        <v>364</v>
      </c>
      <c r="C95" s="20" t="s">
        <v>200</v>
      </c>
      <c r="D95" s="47">
        <v>67461</v>
      </c>
      <c r="E95" s="47">
        <v>489563</v>
      </c>
      <c r="F95" s="47">
        <v>0</v>
      </c>
      <c r="G95" s="47">
        <v>0</v>
      </c>
      <c r="H95" s="47">
        <v>0</v>
      </c>
      <c r="I95" s="47">
        <v>159240</v>
      </c>
      <c r="J95" s="47">
        <v>109408</v>
      </c>
      <c r="K95" s="47">
        <v>0</v>
      </c>
      <c r="L95" s="47">
        <v>0</v>
      </c>
      <c r="M95" s="47">
        <v>0</v>
      </c>
      <c r="N95" s="47">
        <f t="shared" si="14"/>
        <v>825672</v>
      </c>
      <c r="O95" s="48">
        <f t="shared" si="10"/>
        <v>4.38373445040855</v>
      </c>
      <c r="P95" s="9"/>
    </row>
    <row r="96" spans="1:16">
      <c r="A96" s="12"/>
      <c r="B96" s="25">
        <v>366</v>
      </c>
      <c r="C96" s="20" t="s">
        <v>126</v>
      </c>
      <c r="D96" s="47">
        <v>11710</v>
      </c>
      <c r="E96" s="47">
        <v>5000</v>
      </c>
      <c r="F96" s="47">
        <v>0</v>
      </c>
      <c r="G96" s="47">
        <v>104421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121131</v>
      </c>
      <c r="O96" s="48">
        <f t="shared" si="10"/>
        <v>0.64311995285347945</v>
      </c>
      <c r="P96" s="9"/>
    </row>
    <row r="97" spans="1:119">
      <c r="A97" s="12"/>
      <c r="B97" s="25">
        <v>369.3</v>
      </c>
      <c r="C97" s="20" t="s">
        <v>127</v>
      </c>
      <c r="D97" s="47">
        <v>99534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65762</v>
      </c>
      <c r="K97" s="47">
        <v>0</v>
      </c>
      <c r="L97" s="47">
        <v>0</v>
      </c>
      <c r="M97" s="47">
        <v>0</v>
      </c>
      <c r="N97" s="47">
        <f t="shared" si="14"/>
        <v>165296</v>
      </c>
      <c r="O97" s="48">
        <f t="shared" si="10"/>
        <v>0.87760487180712399</v>
      </c>
      <c r="P97" s="9"/>
    </row>
    <row r="98" spans="1:119">
      <c r="A98" s="12"/>
      <c r="B98" s="25">
        <v>369.9</v>
      </c>
      <c r="C98" s="20" t="s">
        <v>128</v>
      </c>
      <c r="D98" s="47">
        <v>546252</v>
      </c>
      <c r="E98" s="47">
        <v>820856</v>
      </c>
      <c r="F98" s="47">
        <v>465000</v>
      </c>
      <c r="G98" s="47">
        <v>0</v>
      </c>
      <c r="H98" s="47">
        <v>0</v>
      </c>
      <c r="I98" s="47">
        <v>3274471</v>
      </c>
      <c r="J98" s="47">
        <v>20904</v>
      </c>
      <c r="K98" s="47">
        <v>0</v>
      </c>
      <c r="L98" s="47">
        <v>0</v>
      </c>
      <c r="M98" s="47">
        <v>0</v>
      </c>
      <c r="N98" s="47">
        <f t="shared" si="14"/>
        <v>5127483</v>
      </c>
      <c r="O98" s="48">
        <f t="shared" si="10"/>
        <v>27.223308857493272</v>
      </c>
      <c r="P98" s="9"/>
    </row>
    <row r="99" spans="1:119" ht="15.75">
      <c r="A99" s="29" t="s">
        <v>65</v>
      </c>
      <c r="B99" s="30"/>
      <c r="C99" s="31"/>
      <c r="D99" s="32">
        <f t="shared" ref="D99:M99" si="15">SUM(D100:D102)</f>
        <v>2165162</v>
      </c>
      <c r="E99" s="32">
        <f t="shared" si="15"/>
        <v>7699383</v>
      </c>
      <c r="F99" s="32">
        <f t="shared" si="15"/>
        <v>720217</v>
      </c>
      <c r="G99" s="32">
        <f t="shared" si="15"/>
        <v>749200</v>
      </c>
      <c r="H99" s="32">
        <f t="shared" si="15"/>
        <v>0</v>
      </c>
      <c r="I99" s="32">
        <f t="shared" si="15"/>
        <v>4752712</v>
      </c>
      <c r="J99" s="32">
        <f t="shared" si="15"/>
        <v>42825</v>
      </c>
      <c r="K99" s="32">
        <f t="shared" si="15"/>
        <v>0</v>
      </c>
      <c r="L99" s="32">
        <f t="shared" si="15"/>
        <v>0</v>
      </c>
      <c r="M99" s="32">
        <f t="shared" si="15"/>
        <v>0</v>
      </c>
      <c r="N99" s="32">
        <f>SUM(D99:M99)</f>
        <v>16129499</v>
      </c>
      <c r="O99" s="46">
        <f t="shared" si="10"/>
        <v>85.636233800020179</v>
      </c>
      <c r="P99" s="9"/>
    </row>
    <row r="100" spans="1:119">
      <c r="A100" s="12"/>
      <c r="B100" s="25">
        <v>381</v>
      </c>
      <c r="C100" s="20" t="s">
        <v>129</v>
      </c>
      <c r="D100" s="47">
        <v>2165162</v>
      </c>
      <c r="E100" s="47">
        <v>2699383</v>
      </c>
      <c r="F100" s="47">
        <v>720217</v>
      </c>
      <c r="G100" s="47">
        <v>749200</v>
      </c>
      <c r="H100" s="47">
        <v>0</v>
      </c>
      <c r="I100" s="47">
        <v>33000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6366962</v>
      </c>
      <c r="O100" s="48">
        <f t="shared" si="10"/>
        <v>33.804065856468576</v>
      </c>
      <c r="P100" s="9"/>
    </row>
    <row r="101" spans="1:119">
      <c r="A101" s="12"/>
      <c r="B101" s="25">
        <v>384</v>
      </c>
      <c r="C101" s="20" t="s">
        <v>154</v>
      </c>
      <c r="D101" s="47">
        <v>0</v>
      </c>
      <c r="E101" s="47">
        <v>5000000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5000000</v>
      </c>
      <c r="O101" s="48">
        <f>(N101/O$105)</f>
        <v>26.546464276423023</v>
      </c>
      <c r="P101" s="9"/>
    </row>
    <row r="102" spans="1:119" ht="15.75" thickBot="1">
      <c r="A102" s="12"/>
      <c r="B102" s="25">
        <v>389.4</v>
      </c>
      <c r="C102" s="20" t="s">
        <v>201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4719712</v>
      </c>
      <c r="J102" s="47">
        <v>42825</v>
      </c>
      <c r="K102" s="47">
        <v>0</v>
      </c>
      <c r="L102" s="47">
        <v>0</v>
      </c>
      <c r="M102" s="47">
        <v>0</v>
      </c>
      <c r="N102" s="47">
        <f>SUM(D102:M102)</f>
        <v>4762537</v>
      </c>
      <c r="O102" s="48">
        <f>(N102/O$105)</f>
        <v>25.285703667128576</v>
      </c>
      <c r="P102" s="9"/>
    </row>
    <row r="103" spans="1:119" ht="16.5" thickBot="1">
      <c r="A103" s="14" t="s">
        <v>97</v>
      </c>
      <c r="B103" s="23"/>
      <c r="C103" s="22"/>
      <c r="D103" s="15">
        <f t="shared" ref="D103:M103" si="16">SUM(D5,D12,D17,D52,D85,D90,D99)</f>
        <v>79611209</v>
      </c>
      <c r="E103" s="15">
        <f t="shared" si="16"/>
        <v>33399949</v>
      </c>
      <c r="F103" s="15">
        <f t="shared" si="16"/>
        <v>5607227</v>
      </c>
      <c r="G103" s="15">
        <f t="shared" si="16"/>
        <v>4844500</v>
      </c>
      <c r="H103" s="15">
        <f t="shared" si="16"/>
        <v>0</v>
      </c>
      <c r="I103" s="15">
        <f t="shared" si="16"/>
        <v>68627583</v>
      </c>
      <c r="J103" s="15">
        <f t="shared" si="16"/>
        <v>22001097</v>
      </c>
      <c r="K103" s="15">
        <f t="shared" si="16"/>
        <v>0</v>
      </c>
      <c r="L103" s="15">
        <f t="shared" si="16"/>
        <v>0</v>
      </c>
      <c r="M103" s="15">
        <f t="shared" si="16"/>
        <v>0</v>
      </c>
      <c r="N103" s="15">
        <f>SUM(D103:M103)</f>
        <v>214091565</v>
      </c>
      <c r="O103" s="38">
        <f>(N103/O$105)</f>
        <v>1136.6748164311996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52" t="s">
        <v>202</v>
      </c>
      <c r="M105" s="52"/>
      <c r="N105" s="52"/>
      <c r="O105" s="44">
        <v>188349</v>
      </c>
    </row>
    <row r="106" spans="1:119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5"/>
    </row>
    <row r="107" spans="1:119" ht="15.75" customHeight="1" thickBot="1">
      <c r="A107" s="56" t="s">
        <v>156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8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167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3"/>
      <c r="M3" s="36"/>
      <c r="N3" s="37"/>
      <c r="O3" s="74" t="s">
        <v>142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11</v>
      </c>
      <c r="N4" s="35" t="s">
        <v>61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44094388</v>
      </c>
      <c r="E5" s="27">
        <f t="shared" si="0"/>
        <v>12794072</v>
      </c>
      <c r="F5" s="27">
        <f t="shared" si="0"/>
        <v>0</v>
      </c>
      <c r="G5" s="27">
        <f t="shared" si="0"/>
        <v>1870943</v>
      </c>
      <c r="H5" s="27">
        <f t="shared" si="0"/>
        <v>0</v>
      </c>
      <c r="I5" s="27">
        <f t="shared" si="0"/>
        <v>6779702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65539105</v>
      </c>
      <c r="O5" s="33">
        <f t="shared" ref="O5:O36" si="2">(N5/O$105)</f>
        <v>349.95250427167878</v>
      </c>
      <c r="P5" s="6"/>
    </row>
    <row r="6" spans="1:133">
      <c r="A6" s="12"/>
      <c r="B6" s="25">
        <v>311</v>
      </c>
      <c r="C6" s="20" t="s">
        <v>3</v>
      </c>
      <c r="D6" s="47">
        <v>41643720</v>
      </c>
      <c r="E6" s="47">
        <v>1930005</v>
      </c>
      <c r="F6" s="47">
        <v>0</v>
      </c>
      <c r="G6" s="47">
        <v>3312</v>
      </c>
      <c r="H6" s="47">
        <v>0</v>
      </c>
      <c r="I6" s="47">
        <v>1528602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45105639</v>
      </c>
      <c r="O6" s="48">
        <f t="shared" si="2"/>
        <v>240.84600064075181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7877101</v>
      </c>
      <c r="F7" s="47">
        <v>0</v>
      </c>
      <c r="G7" s="47">
        <v>0</v>
      </c>
      <c r="H7" s="47">
        <v>0</v>
      </c>
      <c r="I7" s="47">
        <v>5251400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13128501</v>
      </c>
      <c r="O7" s="48">
        <f t="shared" si="2"/>
        <v>70.100923750533966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1119335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1119335</v>
      </c>
      <c r="O8" s="48">
        <f t="shared" si="2"/>
        <v>5.9767994446817596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1867631</v>
      </c>
      <c r="F9" s="47">
        <v>0</v>
      </c>
      <c r="G9" s="47">
        <v>1867631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3735262</v>
      </c>
      <c r="O9" s="48">
        <f t="shared" si="2"/>
        <v>19.944799231097821</v>
      </c>
      <c r="P9" s="9"/>
    </row>
    <row r="10" spans="1:133">
      <c r="A10" s="12"/>
      <c r="B10" s="25">
        <v>315</v>
      </c>
      <c r="C10" s="20" t="s">
        <v>15</v>
      </c>
      <c r="D10" s="47">
        <v>2208919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2208919</v>
      </c>
      <c r="O10" s="48">
        <f t="shared" si="2"/>
        <v>11.794740495514738</v>
      </c>
      <c r="P10" s="9"/>
    </row>
    <row r="11" spans="1:133">
      <c r="A11" s="12"/>
      <c r="B11" s="25">
        <v>316</v>
      </c>
      <c r="C11" s="20" t="s">
        <v>16</v>
      </c>
      <c r="D11" s="47">
        <v>241749</v>
      </c>
      <c r="E11" s="47">
        <v>0</v>
      </c>
      <c r="F11" s="47">
        <v>0</v>
      </c>
      <c r="G11" s="47">
        <v>0</v>
      </c>
      <c r="H11" s="47">
        <v>0</v>
      </c>
      <c r="I11" s="47">
        <v>-300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241449</v>
      </c>
      <c r="O11" s="48">
        <f t="shared" si="2"/>
        <v>1.2892407090986757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SUM(D13:D16)</f>
        <v>13400</v>
      </c>
      <c r="E12" s="32">
        <f t="shared" si="3"/>
        <v>1321670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1277809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2612879</v>
      </c>
      <c r="O12" s="46">
        <f t="shared" si="2"/>
        <v>13.951724690303289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1119639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1119639</v>
      </c>
      <c r="O13" s="48">
        <f t="shared" si="2"/>
        <v>5.9784226826142675</v>
      </c>
      <c r="P13" s="9"/>
    </row>
    <row r="14" spans="1:133">
      <c r="A14" s="12"/>
      <c r="B14" s="25">
        <v>325.10000000000002</v>
      </c>
      <c r="C14" s="20" t="s">
        <v>18</v>
      </c>
      <c r="D14" s="47">
        <v>0</v>
      </c>
      <c r="E14" s="47">
        <v>10821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10821</v>
      </c>
      <c r="O14" s="48">
        <f t="shared" si="2"/>
        <v>5.7779794959419054E-2</v>
      </c>
      <c r="P14" s="9"/>
    </row>
    <row r="15" spans="1:133">
      <c r="A15" s="12"/>
      <c r="B15" s="25">
        <v>325.2</v>
      </c>
      <c r="C15" s="20" t="s">
        <v>19</v>
      </c>
      <c r="D15" s="47">
        <v>0</v>
      </c>
      <c r="E15" s="47">
        <v>1310849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1310849</v>
      </c>
      <c r="O15" s="48">
        <f t="shared" si="2"/>
        <v>6.9994073045706964</v>
      </c>
      <c r="P15" s="9"/>
    </row>
    <row r="16" spans="1:133">
      <c r="A16" s="12"/>
      <c r="B16" s="25">
        <v>329</v>
      </c>
      <c r="C16" s="20" t="s">
        <v>20</v>
      </c>
      <c r="D16" s="47">
        <v>13400</v>
      </c>
      <c r="E16" s="47">
        <v>0</v>
      </c>
      <c r="F16" s="47">
        <v>0</v>
      </c>
      <c r="G16" s="47">
        <v>0</v>
      </c>
      <c r="H16" s="47">
        <v>0</v>
      </c>
      <c r="I16" s="47">
        <v>158170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171570</v>
      </c>
      <c r="O16" s="48">
        <f t="shared" si="2"/>
        <v>0.9161149081589065</v>
      </c>
      <c r="P16" s="9"/>
    </row>
    <row r="17" spans="1:16" ht="15.75">
      <c r="A17" s="29" t="s">
        <v>23</v>
      </c>
      <c r="B17" s="30"/>
      <c r="C17" s="31"/>
      <c r="D17" s="32">
        <f t="shared" ref="D17:M17" si="4">SUM(D18:D49)</f>
        <v>17294791</v>
      </c>
      <c r="E17" s="32">
        <f t="shared" si="4"/>
        <v>9850930</v>
      </c>
      <c r="F17" s="32">
        <f t="shared" si="4"/>
        <v>4158256</v>
      </c>
      <c r="G17" s="32">
        <f t="shared" si="4"/>
        <v>3448420</v>
      </c>
      <c r="H17" s="32">
        <f t="shared" si="4"/>
        <v>0</v>
      </c>
      <c r="I17" s="32">
        <f t="shared" si="4"/>
        <v>306535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35058932</v>
      </c>
      <c r="O17" s="46">
        <f t="shared" si="2"/>
        <v>187.20061939342162</v>
      </c>
      <c r="P17" s="10"/>
    </row>
    <row r="18" spans="1:16">
      <c r="A18" s="12"/>
      <c r="B18" s="25">
        <v>331.1</v>
      </c>
      <c r="C18" s="20" t="s">
        <v>21</v>
      </c>
      <c r="D18" s="47">
        <v>1234954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1234954</v>
      </c>
      <c r="O18" s="48">
        <f t="shared" si="2"/>
        <v>6.594158479282358</v>
      </c>
      <c r="P18" s="9"/>
    </row>
    <row r="19" spans="1:16">
      <c r="A19" s="12"/>
      <c r="B19" s="25">
        <v>331.2</v>
      </c>
      <c r="C19" s="20" t="s">
        <v>22</v>
      </c>
      <c r="D19" s="47">
        <v>844972</v>
      </c>
      <c r="E19" s="47">
        <v>81413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926385</v>
      </c>
      <c r="O19" s="48">
        <f t="shared" si="2"/>
        <v>4.946523921401111</v>
      </c>
      <c r="P19" s="9"/>
    </row>
    <row r="20" spans="1:16">
      <c r="A20" s="12"/>
      <c r="B20" s="25">
        <v>331.39</v>
      </c>
      <c r="C20" s="20" t="s">
        <v>146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101500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31" si="5">SUM(D20:M20)</f>
        <v>101500</v>
      </c>
      <c r="O20" s="48">
        <f t="shared" si="2"/>
        <v>0.54196924391285772</v>
      </c>
      <c r="P20" s="9"/>
    </row>
    <row r="21" spans="1:16">
      <c r="A21" s="12"/>
      <c r="B21" s="25">
        <v>331.42</v>
      </c>
      <c r="C21" s="20" t="s">
        <v>30</v>
      </c>
      <c r="D21" s="47">
        <v>2383514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2383514</v>
      </c>
      <c r="O21" s="48">
        <f t="shared" si="2"/>
        <v>12.727007689021786</v>
      </c>
      <c r="P21" s="9"/>
    </row>
    <row r="22" spans="1:16">
      <c r="A22" s="12"/>
      <c r="B22" s="25">
        <v>331.49</v>
      </c>
      <c r="C22" s="20" t="s">
        <v>31</v>
      </c>
      <c r="D22" s="47">
        <v>297103</v>
      </c>
      <c r="E22" s="47">
        <v>580612</v>
      </c>
      <c r="F22" s="47">
        <v>0</v>
      </c>
      <c r="G22" s="47">
        <v>572514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1450229</v>
      </c>
      <c r="O22" s="48">
        <f t="shared" si="2"/>
        <v>7.7436405382315252</v>
      </c>
      <c r="P22" s="9"/>
    </row>
    <row r="23" spans="1:16">
      <c r="A23" s="12"/>
      <c r="B23" s="25">
        <v>331.5</v>
      </c>
      <c r="C23" s="20" t="s">
        <v>24</v>
      </c>
      <c r="D23" s="47">
        <v>77772</v>
      </c>
      <c r="E23" s="47">
        <v>262152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339924</v>
      </c>
      <c r="O23" s="48">
        <f t="shared" si="2"/>
        <v>1.8150576676633916</v>
      </c>
      <c r="P23" s="9"/>
    </row>
    <row r="24" spans="1:16">
      <c r="A24" s="12"/>
      <c r="B24" s="25">
        <v>331.65</v>
      </c>
      <c r="C24" s="20" t="s">
        <v>32</v>
      </c>
      <c r="D24" s="47">
        <v>638090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638090</v>
      </c>
      <c r="O24" s="48">
        <f t="shared" si="2"/>
        <v>3.4071443827424179</v>
      </c>
      <c r="P24" s="9"/>
    </row>
    <row r="25" spans="1:16">
      <c r="A25" s="12"/>
      <c r="B25" s="25">
        <v>331.7</v>
      </c>
      <c r="C25" s="20" t="s">
        <v>25</v>
      </c>
      <c r="D25" s="47">
        <v>0</v>
      </c>
      <c r="E25" s="47">
        <v>60000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60000</v>
      </c>
      <c r="O25" s="48">
        <f t="shared" si="2"/>
        <v>0.32037590773173857</v>
      </c>
      <c r="P25" s="9"/>
    </row>
    <row r="26" spans="1:16">
      <c r="A26" s="12"/>
      <c r="B26" s="25">
        <v>331.81</v>
      </c>
      <c r="C26" s="20" t="s">
        <v>33</v>
      </c>
      <c r="D26" s="47">
        <v>14817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14817</v>
      </c>
      <c r="O26" s="48">
        <f t="shared" si="2"/>
        <v>7.9116830414352843E-2</v>
      </c>
      <c r="P26" s="9"/>
    </row>
    <row r="27" spans="1:16">
      <c r="A27" s="12"/>
      <c r="B27" s="25">
        <v>331.89</v>
      </c>
      <c r="C27" s="20" t="s">
        <v>168</v>
      </c>
      <c r="D27" s="47">
        <v>77961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77961</v>
      </c>
      <c r="O27" s="48">
        <f t="shared" si="2"/>
        <v>0.41628043571123452</v>
      </c>
      <c r="P27" s="9"/>
    </row>
    <row r="28" spans="1:16">
      <c r="A28" s="12"/>
      <c r="B28" s="25">
        <v>331.9</v>
      </c>
      <c r="C28" s="20" t="s">
        <v>26</v>
      </c>
      <c r="D28" s="47">
        <v>8362</v>
      </c>
      <c r="E28" s="47">
        <v>-25047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-16685</v>
      </c>
      <c r="O28" s="48">
        <f t="shared" si="2"/>
        <v>-8.9091200341734303E-2</v>
      </c>
      <c r="P28" s="9"/>
    </row>
    <row r="29" spans="1:16">
      <c r="A29" s="12"/>
      <c r="B29" s="25">
        <v>333</v>
      </c>
      <c r="C29" s="20" t="s">
        <v>4</v>
      </c>
      <c r="D29" s="47">
        <v>0</v>
      </c>
      <c r="E29" s="47">
        <v>8878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8878</v>
      </c>
      <c r="O29" s="48">
        <f t="shared" si="2"/>
        <v>4.7404955147372918E-2</v>
      </c>
      <c r="P29" s="9"/>
    </row>
    <row r="30" spans="1:16">
      <c r="A30" s="12"/>
      <c r="B30" s="25">
        <v>334.1</v>
      </c>
      <c r="C30" s="20" t="s">
        <v>27</v>
      </c>
      <c r="D30" s="47">
        <v>43500</v>
      </c>
      <c r="E30" s="47">
        <v>0</v>
      </c>
      <c r="F30" s="47">
        <v>0</v>
      </c>
      <c r="G30" s="47">
        <v>240476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283976</v>
      </c>
      <c r="O30" s="48">
        <f t="shared" si="2"/>
        <v>1.51631781290047</v>
      </c>
      <c r="P30" s="9"/>
    </row>
    <row r="31" spans="1:16">
      <c r="A31" s="12"/>
      <c r="B31" s="25">
        <v>334.2</v>
      </c>
      <c r="C31" s="20" t="s">
        <v>28</v>
      </c>
      <c r="D31" s="47">
        <v>125334</v>
      </c>
      <c r="E31" s="47">
        <v>590141</v>
      </c>
      <c r="F31" s="47">
        <v>0</v>
      </c>
      <c r="G31" s="47">
        <v>0</v>
      </c>
      <c r="H31" s="47">
        <v>0</v>
      </c>
      <c r="I31" s="47">
        <v>12715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728190</v>
      </c>
      <c r="O31" s="48">
        <f t="shared" si="2"/>
        <v>3.8882422041862452</v>
      </c>
      <c r="P31" s="9"/>
    </row>
    <row r="32" spans="1:16">
      <c r="A32" s="12"/>
      <c r="B32" s="25">
        <v>334.34</v>
      </c>
      <c r="C32" s="20" t="s">
        <v>35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175570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175570</v>
      </c>
      <c r="O32" s="48">
        <f t="shared" si="2"/>
        <v>0.93747330200768897</v>
      </c>
      <c r="P32" s="9"/>
    </row>
    <row r="33" spans="1:16">
      <c r="A33" s="12"/>
      <c r="B33" s="25">
        <v>334.39</v>
      </c>
      <c r="C33" s="20" t="s">
        <v>147</v>
      </c>
      <c r="D33" s="47">
        <v>0</v>
      </c>
      <c r="E33" s="47">
        <v>0</v>
      </c>
      <c r="F33" s="47">
        <v>0</v>
      </c>
      <c r="G33" s="47">
        <v>664325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9" si="6">SUM(D33:M33)</f>
        <v>664325</v>
      </c>
      <c r="O33" s="48">
        <f t="shared" si="2"/>
        <v>3.5472287483981204</v>
      </c>
      <c r="P33" s="9"/>
    </row>
    <row r="34" spans="1:16">
      <c r="A34" s="12"/>
      <c r="B34" s="25">
        <v>334.41</v>
      </c>
      <c r="C34" s="20" t="s">
        <v>38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9553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9553</v>
      </c>
      <c r="O34" s="48">
        <f t="shared" si="2"/>
        <v>5.1009184109354976E-2</v>
      </c>
      <c r="P34" s="9"/>
    </row>
    <row r="35" spans="1:16">
      <c r="A35" s="12"/>
      <c r="B35" s="25">
        <v>334.42</v>
      </c>
      <c r="C35" s="20" t="s">
        <v>39</v>
      </c>
      <c r="D35" s="47">
        <v>789174</v>
      </c>
      <c r="E35" s="47">
        <v>300447</v>
      </c>
      <c r="F35" s="47">
        <v>0</v>
      </c>
      <c r="G35" s="47">
        <v>0</v>
      </c>
      <c r="H35" s="47">
        <v>0</v>
      </c>
      <c r="I35" s="47">
        <v>7197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1096818</v>
      </c>
      <c r="O35" s="48">
        <f t="shared" si="2"/>
        <v>5.8565677061085006</v>
      </c>
      <c r="P35" s="9"/>
    </row>
    <row r="36" spans="1:16">
      <c r="A36" s="12"/>
      <c r="B36" s="25">
        <v>334.5</v>
      </c>
      <c r="C36" s="20" t="s">
        <v>41</v>
      </c>
      <c r="D36" s="47">
        <v>0</v>
      </c>
      <c r="E36" s="47">
        <v>148835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148835</v>
      </c>
      <c r="O36" s="48">
        <f t="shared" si="2"/>
        <v>0.79471913712088849</v>
      </c>
      <c r="P36" s="9"/>
    </row>
    <row r="37" spans="1:16">
      <c r="A37" s="12"/>
      <c r="B37" s="25">
        <v>334.61</v>
      </c>
      <c r="C37" s="20" t="s">
        <v>42</v>
      </c>
      <c r="D37" s="47">
        <v>18092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18092</v>
      </c>
      <c r="O37" s="48">
        <f t="shared" ref="O37:O68" si="7">(N37/O$105)</f>
        <v>9.660401537804357E-2</v>
      </c>
      <c r="P37" s="9"/>
    </row>
    <row r="38" spans="1:16">
      <c r="A38" s="12"/>
      <c r="B38" s="25">
        <v>334.89</v>
      </c>
      <c r="C38" s="20" t="s">
        <v>44</v>
      </c>
      <c r="D38" s="47">
        <v>167289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167289</v>
      </c>
      <c r="O38" s="48">
        <f t="shared" si="7"/>
        <v>0.89325608714224691</v>
      </c>
      <c r="P38" s="9"/>
    </row>
    <row r="39" spans="1:16">
      <c r="A39" s="12"/>
      <c r="B39" s="25">
        <v>334.9</v>
      </c>
      <c r="C39" s="20" t="s">
        <v>45</v>
      </c>
      <c r="D39" s="47">
        <v>0</v>
      </c>
      <c r="E39" s="47">
        <v>-103802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-103802</v>
      </c>
      <c r="O39" s="48">
        <f t="shared" si="7"/>
        <v>-0.55426099957283215</v>
      </c>
      <c r="P39" s="9"/>
    </row>
    <row r="40" spans="1:16">
      <c r="A40" s="12"/>
      <c r="B40" s="25">
        <v>335.12</v>
      </c>
      <c r="C40" s="20" t="s">
        <v>46</v>
      </c>
      <c r="D40" s="47">
        <v>0</v>
      </c>
      <c r="E40" s="47">
        <v>0</v>
      </c>
      <c r="F40" s="47">
        <v>3711756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3711756</v>
      </c>
      <c r="O40" s="48">
        <f t="shared" si="7"/>
        <v>19.81928662964545</v>
      </c>
      <c r="P40" s="9"/>
    </row>
    <row r="41" spans="1:16">
      <c r="A41" s="12"/>
      <c r="B41" s="25">
        <v>335.13</v>
      </c>
      <c r="C41" s="20" t="s">
        <v>47</v>
      </c>
      <c r="D41" s="47">
        <v>43122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43122</v>
      </c>
      <c r="O41" s="48">
        <f t="shared" si="7"/>
        <v>0.23025416488680051</v>
      </c>
      <c r="P41" s="9"/>
    </row>
    <row r="42" spans="1:16">
      <c r="A42" s="12"/>
      <c r="B42" s="25">
        <v>335.14</v>
      </c>
      <c r="C42" s="20" t="s">
        <v>48</v>
      </c>
      <c r="D42" s="47">
        <v>23837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23837</v>
      </c>
      <c r="O42" s="48">
        <f t="shared" si="7"/>
        <v>0.12728000854335753</v>
      </c>
      <c r="P42" s="9"/>
    </row>
    <row r="43" spans="1:16">
      <c r="A43" s="12"/>
      <c r="B43" s="25">
        <v>335.15</v>
      </c>
      <c r="C43" s="20" t="s">
        <v>49</v>
      </c>
      <c r="D43" s="47">
        <v>93077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93077</v>
      </c>
      <c r="O43" s="48">
        <f t="shared" si="7"/>
        <v>0.49699380606578386</v>
      </c>
      <c r="P43" s="9"/>
    </row>
    <row r="44" spans="1:16">
      <c r="A44" s="12"/>
      <c r="B44" s="25">
        <v>335.16</v>
      </c>
      <c r="C44" s="20" t="s">
        <v>50</v>
      </c>
      <c r="D44" s="47">
        <v>0</v>
      </c>
      <c r="E44" s="47">
        <v>0</v>
      </c>
      <c r="F44" s="47">
        <v>446500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446500</v>
      </c>
      <c r="O44" s="48">
        <f t="shared" si="7"/>
        <v>2.3841307133703546</v>
      </c>
      <c r="P44" s="9"/>
    </row>
    <row r="45" spans="1:16">
      <c r="A45" s="12"/>
      <c r="B45" s="25">
        <v>335.18</v>
      </c>
      <c r="C45" s="20" t="s">
        <v>51</v>
      </c>
      <c r="D45" s="47">
        <v>10413821</v>
      </c>
      <c r="E45" s="47">
        <v>1670908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12084729</v>
      </c>
      <c r="O45" s="48">
        <f t="shared" si="7"/>
        <v>64.527600384451091</v>
      </c>
      <c r="P45" s="9"/>
    </row>
    <row r="46" spans="1:16">
      <c r="A46" s="12"/>
      <c r="B46" s="25">
        <v>335.22</v>
      </c>
      <c r="C46" s="20" t="s">
        <v>52</v>
      </c>
      <c r="D46" s="47">
        <v>0</v>
      </c>
      <c r="E46" s="47">
        <v>1055813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1055813</v>
      </c>
      <c r="O46" s="48">
        <f t="shared" si="7"/>
        <v>5.637617471166168</v>
      </c>
      <c r="P46" s="9"/>
    </row>
    <row r="47" spans="1:16">
      <c r="A47" s="12"/>
      <c r="B47" s="25">
        <v>335.49</v>
      </c>
      <c r="C47" s="20" t="s">
        <v>53</v>
      </c>
      <c r="D47" s="47">
        <v>0</v>
      </c>
      <c r="E47" s="47">
        <v>1504234</v>
      </c>
      <c r="F47" s="47">
        <v>0</v>
      </c>
      <c r="G47" s="47">
        <v>1850711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3354945</v>
      </c>
      <c r="O47" s="48">
        <f t="shared" si="7"/>
        <v>17.914059162750963</v>
      </c>
      <c r="P47" s="9"/>
    </row>
    <row r="48" spans="1:16">
      <c r="A48" s="12"/>
      <c r="B48" s="25">
        <v>335.7</v>
      </c>
      <c r="C48" s="20" t="s">
        <v>56</v>
      </c>
      <c r="D48" s="47">
        <v>0</v>
      </c>
      <c r="E48" s="47">
        <v>0</v>
      </c>
      <c r="F48" s="47">
        <v>0</v>
      </c>
      <c r="G48" s="47">
        <v>120394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120394</v>
      </c>
      <c r="O48" s="48">
        <f t="shared" si="7"/>
        <v>0.64285561725758222</v>
      </c>
      <c r="P48" s="9"/>
    </row>
    <row r="49" spans="1:16">
      <c r="A49" s="12"/>
      <c r="B49" s="25">
        <v>335.8</v>
      </c>
      <c r="C49" s="20" t="s">
        <v>57</v>
      </c>
      <c r="D49" s="47">
        <v>0</v>
      </c>
      <c r="E49" s="47">
        <v>3716346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6"/>
        <v>3716346</v>
      </c>
      <c r="O49" s="48">
        <f t="shared" si="7"/>
        <v>19.84379538658693</v>
      </c>
      <c r="P49" s="9"/>
    </row>
    <row r="50" spans="1:16" ht="15.75">
      <c r="A50" s="29" t="s">
        <v>63</v>
      </c>
      <c r="B50" s="30"/>
      <c r="C50" s="31"/>
      <c r="D50" s="32">
        <f t="shared" ref="D50:M50" si="8">SUM(D51:D83)</f>
        <v>14862828</v>
      </c>
      <c r="E50" s="32">
        <f t="shared" si="8"/>
        <v>3021522</v>
      </c>
      <c r="F50" s="32">
        <f t="shared" si="8"/>
        <v>0</v>
      </c>
      <c r="G50" s="32">
        <f t="shared" si="8"/>
        <v>182279</v>
      </c>
      <c r="H50" s="32">
        <f t="shared" si="8"/>
        <v>0</v>
      </c>
      <c r="I50" s="32">
        <f t="shared" si="8"/>
        <v>50055145</v>
      </c>
      <c r="J50" s="32">
        <f t="shared" si="8"/>
        <v>20571803</v>
      </c>
      <c r="K50" s="32">
        <f t="shared" si="8"/>
        <v>0</v>
      </c>
      <c r="L50" s="32">
        <f t="shared" si="8"/>
        <v>0</v>
      </c>
      <c r="M50" s="32">
        <f t="shared" si="8"/>
        <v>0</v>
      </c>
      <c r="N50" s="32">
        <f>SUM(D50:M50)</f>
        <v>88693577</v>
      </c>
      <c r="O50" s="46">
        <f t="shared" si="7"/>
        <v>473.58808735583085</v>
      </c>
      <c r="P50" s="10"/>
    </row>
    <row r="51" spans="1:16">
      <c r="A51" s="12"/>
      <c r="B51" s="25">
        <v>341.1</v>
      </c>
      <c r="C51" s="20" t="s">
        <v>66</v>
      </c>
      <c r="D51" s="47">
        <v>0</v>
      </c>
      <c r="E51" s="47">
        <v>199421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199421</v>
      </c>
      <c r="O51" s="48">
        <f t="shared" si="7"/>
        <v>1.0648280649295172</v>
      </c>
      <c r="P51" s="9"/>
    </row>
    <row r="52" spans="1:16">
      <c r="A52" s="12"/>
      <c r="B52" s="25">
        <v>341.16</v>
      </c>
      <c r="C52" s="20" t="s">
        <v>67</v>
      </c>
      <c r="D52" s="47">
        <v>0</v>
      </c>
      <c r="E52" s="47">
        <v>378912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83" si="9">SUM(D52:M52)</f>
        <v>378912</v>
      </c>
      <c r="O52" s="48">
        <f t="shared" si="7"/>
        <v>2.0232379325074756</v>
      </c>
      <c r="P52" s="9"/>
    </row>
    <row r="53" spans="1:16">
      <c r="A53" s="12"/>
      <c r="B53" s="25">
        <v>341.2</v>
      </c>
      <c r="C53" s="20" t="s">
        <v>68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20544853</v>
      </c>
      <c r="K53" s="47">
        <v>0</v>
      </c>
      <c r="L53" s="47">
        <v>0</v>
      </c>
      <c r="M53" s="47">
        <v>0</v>
      </c>
      <c r="N53" s="47">
        <f t="shared" si="9"/>
        <v>20544853</v>
      </c>
      <c r="O53" s="48">
        <f t="shared" si="7"/>
        <v>109.70126548483555</v>
      </c>
      <c r="P53" s="9"/>
    </row>
    <row r="54" spans="1:16">
      <c r="A54" s="12"/>
      <c r="B54" s="25">
        <v>341.51</v>
      </c>
      <c r="C54" s="20" t="s">
        <v>70</v>
      </c>
      <c r="D54" s="47">
        <v>5369458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5369458</v>
      </c>
      <c r="O54" s="48">
        <f t="shared" si="7"/>
        <v>28.670749679624091</v>
      </c>
      <c r="P54" s="9"/>
    </row>
    <row r="55" spans="1:16">
      <c r="A55" s="12"/>
      <c r="B55" s="25">
        <v>341.52</v>
      </c>
      <c r="C55" s="20" t="s">
        <v>71</v>
      </c>
      <c r="D55" s="47">
        <v>185304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185304</v>
      </c>
      <c r="O55" s="48">
        <f t="shared" si="7"/>
        <v>0.98944895343870143</v>
      </c>
      <c r="P55" s="9"/>
    </row>
    <row r="56" spans="1:16">
      <c r="A56" s="12"/>
      <c r="B56" s="25">
        <v>341.53</v>
      </c>
      <c r="C56" s="20" t="s">
        <v>72</v>
      </c>
      <c r="D56" s="47">
        <v>975220</v>
      </c>
      <c r="E56" s="47">
        <v>477515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1452735</v>
      </c>
      <c r="O56" s="48">
        <f t="shared" si="7"/>
        <v>7.7570215719777869</v>
      </c>
      <c r="P56" s="9"/>
    </row>
    <row r="57" spans="1:16">
      <c r="A57" s="12"/>
      <c r="B57" s="25">
        <v>341.55</v>
      </c>
      <c r="C57" s="20" t="s">
        <v>73</v>
      </c>
      <c r="D57" s="47">
        <v>8668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8668</v>
      </c>
      <c r="O57" s="48">
        <f t="shared" si="7"/>
        <v>4.6283639470311833E-2</v>
      </c>
      <c r="P57" s="9"/>
    </row>
    <row r="58" spans="1:16">
      <c r="A58" s="12"/>
      <c r="B58" s="25">
        <v>341.56</v>
      </c>
      <c r="C58" s="20" t="s">
        <v>74</v>
      </c>
      <c r="D58" s="47">
        <v>267368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267368</v>
      </c>
      <c r="O58" s="48">
        <f t="shared" si="7"/>
        <v>1.4276377616403246</v>
      </c>
      <c r="P58" s="9"/>
    </row>
    <row r="59" spans="1:16">
      <c r="A59" s="12"/>
      <c r="B59" s="25">
        <v>341.9</v>
      </c>
      <c r="C59" s="20" t="s">
        <v>75</v>
      </c>
      <c r="D59" s="47">
        <v>4775984</v>
      </c>
      <c r="E59" s="47">
        <v>0</v>
      </c>
      <c r="F59" s="47">
        <v>0</v>
      </c>
      <c r="G59" s="47">
        <v>182279</v>
      </c>
      <c r="H59" s="47">
        <v>0</v>
      </c>
      <c r="I59" s="47">
        <v>351</v>
      </c>
      <c r="J59" s="47">
        <v>26950</v>
      </c>
      <c r="K59" s="47">
        <v>0</v>
      </c>
      <c r="L59" s="47">
        <v>0</v>
      </c>
      <c r="M59" s="47">
        <v>0</v>
      </c>
      <c r="N59" s="47">
        <f t="shared" si="9"/>
        <v>4985564</v>
      </c>
      <c r="O59" s="48">
        <f t="shared" si="7"/>
        <v>26.620909867577957</v>
      </c>
      <c r="P59" s="9"/>
    </row>
    <row r="60" spans="1:16">
      <c r="A60" s="12"/>
      <c r="B60" s="25">
        <v>342.1</v>
      </c>
      <c r="C60" s="20" t="s">
        <v>76</v>
      </c>
      <c r="D60" s="47">
        <v>2189338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2189338</v>
      </c>
      <c r="O60" s="48">
        <f t="shared" si="7"/>
        <v>11.690185818026485</v>
      </c>
      <c r="P60" s="9"/>
    </row>
    <row r="61" spans="1:16">
      <c r="A61" s="12"/>
      <c r="B61" s="25">
        <v>342.3</v>
      </c>
      <c r="C61" s="20" t="s">
        <v>77</v>
      </c>
      <c r="D61" s="47">
        <v>17200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17200</v>
      </c>
      <c r="O61" s="48">
        <f t="shared" si="7"/>
        <v>9.1841093549765052E-2</v>
      </c>
      <c r="P61" s="9"/>
    </row>
    <row r="62" spans="1:16">
      <c r="A62" s="12"/>
      <c r="B62" s="25">
        <v>342.4</v>
      </c>
      <c r="C62" s="20" t="s">
        <v>78</v>
      </c>
      <c r="D62" s="47">
        <v>74795</v>
      </c>
      <c r="E62" s="47">
        <v>220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75015</v>
      </c>
      <c r="O62" s="48">
        <f t="shared" si="7"/>
        <v>0.40054997864160613</v>
      </c>
      <c r="P62" s="9"/>
    </row>
    <row r="63" spans="1:16">
      <c r="A63" s="12"/>
      <c r="B63" s="25">
        <v>342.5</v>
      </c>
      <c r="C63" s="20" t="s">
        <v>79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29335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29335</v>
      </c>
      <c r="O63" s="48">
        <f t="shared" si="7"/>
        <v>0.15663712088850917</v>
      </c>
      <c r="P63" s="9"/>
    </row>
    <row r="64" spans="1:16">
      <c r="A64" s="12"/>
      <c r="B64" s="25">
        <v>342.6</v>
      </c>
      <c r="C64" s="20" t="s">
        <v>80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5826713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5826713</v>
      </c>
      <c r="O64" s="48">
        <f t="shared" si="7"/>
        <v>31.11230777445536</v>
      </c>
      <c r="P64" s="9"/>
    </row>
    <row r="65" spans="1:16">
      <c r="A65" s="12"/>
      <c r="B65" s="25">
        <v>342.9</v>
      </c>
      <c r="C65" s="20" t="s">
        <v>81</v>
      </c>
      <c r="D65" s="47">
        <v>140639</v>
      </c>
      <c r="E65" s="47">
        <v>642383</v>
      </c>
      <c r="F65" s="47">
        <v>0</v>
      </c>
      <c r="G65" s="47">
        <v>0</v>
      </c>
      <c r="H65" s="47">
        <v>0</v>
      </c>
      <c r="I65" s="47">
        <v>155754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938776</v>
      </c>
      <c r="O65" s="48">
        <f t="shared" si="7"/>
        <v>5.0126868859461773</v>
      </c>
      <c r="P65" s="9"/>
    </row>
    <row r="66" spans="1:16">
      <c r="A66" s="12"/>
      <c r="B66" s="25">
        <v>343.4</v>
      </c>
      <c r="C66" s="20" t="s">
        <v>82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7969756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7969756</v>
      </c>
      <c r="O66" s="48">
        <f t="shared" si="7"/>
        <v>42.555296881674501</v>
      </c>
      <c r="P66" s="9"/>
    </row>
    <row r="67" spans="1:16">
      <c r="A67" s="12"/>
      <c r="B67" s="25">
        <v>343.5</v>
      </c>
      <c r="C67" s="20" t="s">
        <v>149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1951099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1951099</v>
      </c>
      <c r="O67" s="48">
        <f t="shared" si="7"/>
        <v>10.418085219991456</v>
      </c>
      <c r="P67" s="9"/>
    </row>
    <row r="68" spans="1:16">
      <c r="A68" s="12"/>
      <c r="B68" s="25">
        <v>343.6</v>
      </c>
      <c r="C68" s="20" t="s">
        <v>83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23803382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23803382</v>
      </c>
      <c r="O68" s="48">
        <f t="shared" si="7"/>
        <v>127.10050192225545</v>
      </c>
      <c r="P68" s="9"/>
    </row>
    <row r="69" spans="1:16">
      <c r="A69" s="12"/>
      <c r="B69" s="25">
        <v>343.7</v>
      </c>
      <c r="C69" s="20" t="s">
        <v>84</v>
      </c>
      <c r="D69" s="47">
        <v>0</v>
      </c>
      <c r="E69" s="47">
        <v>5416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5416</v>
      </c>
      <c r="O69" s="48">
        <f t="shared" ref="O69:O100" si="10">(N69/O$105)</f>
        <v>2.8919265271251601E-2</v>
      </c>
      <c r="P69" s="9"/>
    </row>
    <row r="70" spans="1:16">
      <c r="A70" s="12"/>
      <c r="B70" s="25">
        <v>343.9</v>
      </c>
      <c r="C70" s="20" t="s">
        <v>85</v>
      </c>
      <c r="D70" s="47">
        <v>10632</v>
      </c>
      <c r="E70" s="47">
        <v>0</v>
      </c>
      <c r="F70" s="47">
        <v>0</v>
      </c>
      <c r="G70" s="47">
        <v>0</v>
      </c>
      <c r="H70" s="47">
        <v>0</v>
      </c>
      <c r="I70" s="47">
        <v>355025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365657</v>
      </c>
      <c r="O70" s="48">
        <f t="shared" si="10"/>
        <v>1.9524615548910722</v>
      </c>
      <c r="P70" s="9"/>
    </row>
    <row r="71" spans="1:16">
      <c r="A71" s="12"/>
      <c r="B71" s="25">
        <v>344.1</v>
      </c>
      <c r="C71" s="20" t="s">
        <v>86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9208230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9208230</v>
      </c>
      <c r="O71" s="48">
        <f t="shared" si="10"/>
        <v>49.168250747543787</v>
      </c>
      <c r="P71" s="9"/>
    </row>
    <row r="72" spans="1:16">
      <c r="A72" s="12"/>
      <c r="B72" s="25">
        <v>344.9</v>
      </c>
      <c r="C72" s="20" t="s">
        <v>87</v>
      </c>
      <c r="D72" s="47">
        <v>0</v>
      </c>
      <c r="E72" s="47">
        <v>224143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224143</v>
      </c>
      <c r="O72" s="48">
        <f t="shared" si="10"/>
        <v>1.1968336181119179</v>
      </c>
      <c r="P72" s="9"/>
    </row>
    <row r="73" spans="1:16">
      <c r="A73" s="12"/>
      <c r="B73" s="25">
        <v>347.2</v>
      </c>
      <c r="C73" s="20" t="s">
        <v>88</v>
      </c>
      <c r="D73" s="47">
        <v>9665</v>
      </c>
      <c r="E73" s="47">
        <v>10655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20320</v>
      </c>
      <c r="O73" s="48">
        <f t="shared" si="10"/>
        <v>0.10850064075181547</v>
      </c>
      <c r="P73" s="9"/>
    </row>
    <row r="74" spans="1:16">
      <c r="A74" s="12"/>
      <c r="B74" s="25">
        <v>347.3</v>
      </c>
      <c r="C74" s="20" t="s">
        <v>89</v>
      </c>
      <c r="D74" s="47">
        <v>388449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388449</v>
      </c>
      <c r="O74" s="48">
        <f t="shared" si="10"/>
        <v>2.0741616830414351</v>
      </c>
      <c r="P74" s="9"/>
    </row>
    <row r="75" spans="1:16">
      <c r="A75" s="12"/>
      <c r="B75" s="25">
        <v>347.5</v>
      </c>
      <c r="C75" s="20" t="s">
        <v>90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755240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755240</v>
      </c>
      <c r="O75" s="48">
        <f t="shared" si="10"/>
        <v>4.0326783425886372</v>
      </c>
      <c r="P75" s="9"/>
    </row>
    <row r="76" spans="1:16">
      <c r="A76" s="12"/>
      <c r="B76" s="25">
        <v>347.9</v>
      </c>
      <c r="C76" s="20" t="s">
        <v>91</v>
      </c>
      <c r="D76" s="47">
        <v>15000</v>
      </c>
      <c r="E76" s="47">
        <v>726</v>
      </c>
      <c r="F76" s="47">
        <v>0</v>
      </c>
      <c r="G76" s="47">
        <v>0</v>
      </c>
      <c r="H76" s="47">
        <v>0</v>
      </c>
      <c r="I76" s="47">
        <v>260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15986</v>
      </c>
      <c r="O76" s="48">
        <f t="shared" si="10"/>
        <v>8.535882101665955E-2</v>
      </c>
      <c r="P76" s="9"/>
    </row>
    <row r="77" spans="1:16">
      <c r="A77" s="12"/>
      <c r="B77" s="25">
        <v>348.92099999999999</v>
      </c>
      <c r="C77" s="20" t="s">
        <v>92</v>
      </c>
      <c r="D77" s="47">
        <v>0</v>
      </c>
      <c r="E77" s="47">
        <v>87408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87408</v>
      </c>
      <c r="O77" s="48">
        <f t="shared" si="10"/>
        <v>0.46672362238359677</v>
      </c>
      <c r="P77" s="9"/>
    </row>
    <row r="78" spans="1:16">
      <c r="A78" s="12"/>
      <c r="B78" s="25">
        <v>348.92200000000003</v>
      </c>
      <c r="C78" s="20" t="s">
        <v>93</v>
      </c>
      <c r="D78" s="47">
        <v>0</v>
      </c>
      <c r="E78" s="47">
        <v>87408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87408</v>
      </c>
      <c r="O78" s="48">
        <f t="shared" si="10"/>
        <v>0.46672362238359677</v>
      </c>
      <c r="P78" s="9"/>
    </row>
    <row r="79" spans="1:16">
      <c r="A79" s="12"/>
      <c r="B79" s="25">
        <v>348.923</v>
      </c>
      <c r="C79" s="20" t="s">
        <v>94</v>
      </c>
      <c r="D79" s="47">
        <v>0</v>
      </c>
      <c r="E79" s="47">
        <v>87408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87408</v>
      </c>
      <c r="O79" s="48">
        <f t="shared" si="10"/>
        <v>0.46672362238359677</v>
      </c>
      <c r="P79" s="9"/>
    </row>
    <row r="80" spans="1:16">
      <c r="A80" s="12"/>
      <c r="B80" s="25">
        <v>348.92399999999998</v>
      </c>
      <c r="C80" s="20" t="s">
        <v>95</v>
      </c>
      <c r="D80" s="47">
        <v>0</v>
      </c>
      <c r="E80" s="47">
        <v>87408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87408</v>
      </c>
      <c r="O80" s="48">
        <f t="shared" si="10"/>
        <v>0.46672362238359677</v>
      </c>
      <c r="P80" s="9"/>
    </row>
    <row r="81" spans="1:16">
      <c r="A81" s="12"/>
      <c r="B81" s="25">
        <v>348.93</v>
      </c>
      <c r="C81" s="20" t="s">
        <v>96</v>
      </c>
      <c r="D81" s="47">
        <v>0</v>
      </c>
      <c r="E81" s="47">
        <v>704273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704273</v>
      </c>
      <c r="O81" s="48">
        <f t="shared" si="10"/>
        <v>3.7605350277659122</v>
      </c>
      <c r="P81" s="9"/>
    </row>
    <row r="82" spans="1:16">
      <c r="A82" s="12"/>
      <c r="B82" s="25">
        <v>348.99</v>
      </c>
      <c r="C82" s="20" t="s">
        <v>152</v>
      </c>
      <c r="D82" s="47">
        <v>117263</v>
      </c>
      <c r="E82" s="47">
        <v>28226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145489</v>
      </c>
      <c r="O82" s="48">
        <f t="shared" si="10"/>
        <v>0.77685284066638194</v>
      </c>
      <c r="P82" s="9"/>
    </row>
    <row r="83" spans="1:16">
      <c r="A83" s="12"/>
      <c r="B83" s="25">
        <v>349</v>
      </c>
      <c r="C83" s="20" t="s">
        <v>1</v>
      </c>
      <c r="D83" s="47">
        <v>317845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317845</v>
      </c>
      <c r="O83" s="48">
        <f t="shared" si="10"/>
        <v>1.6971646732165742</v>
      </c>
      <c r="P83" s="9"/>
    </row>
    <row r="84" spans="1:16" ht="15.75">
      <c r="A84" s="29" t="s">
        <v>64</v>
      </c>
      <c r="B84" s="30"/>
      <c r="C84" s="31"/>
      <c r="D84" s="32">
        <f t="shared" ref="D84:M84" si="11">SUM(D85:D89)</f>
        <v>11452</v>
      </c>
      <c r="E84" s="32">
        <f t="shared" si="11"/>
        <v>453564</v>
      </c>
      <c r="F84" s="32">
        <f t="shared" si="11"/>
        <v>0</v>
      </c>
      <c r="G84" s="32">
        <f t="shared" si="11"/>
        <v>0</v>
      </c>
      <c r="H84" s="32">
        <f t="shared" si="11"/>
        <v>0</v>
      </c>
      <c r="I84" s="32">
        <f t="shared" si="11"/>
        <v>11</v>
      </c>
      <c r="J84" s="32">
        <f t="shared" si="11"/>
        <v>67</v>
      </c>
      <c r="K84" s="32">
        <f t="shared" si="11"/>
        <v>0</v>
      </c>
      <c r="L84" s="32">
        <f t="shared" si="11"/>
        <v>0</v>
      </c>
      <c r="M84" s="32">
        <f t="shared" si="11"/>
        <v>0</v>
      </c>
      <c r="N84" s="32">
        <f t="shared" ref="N84:N91" si="12">SUM(D84:M84)</f>
        <v>465094</v>
      </c>
      <c r="O84" s="46">
        <f t="shared" si="10"/>
        <v>2.4834152071764204</v>
      </c>
      <c r="P84" s="10"/>
    </row>
    <row r="85" spans="1:16">
      <c r="A85" s="13"/>
      <c r="B85" s="40">
        <v>351.5</v>
      </c>
      <c r="C85" s="21" t="s">
        <v>119</v>
      </c>
      <c r="D85" s="47">
        <v>0</v>
      </c>
      <c r="E85" s="47">
        <v>70571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70571</v>
      </c>
      <c r="O85" s="48">
        <f t="shared" si="10"/>
        <v>0.37682080307560872</v>
      </c>
      <c r="P85" s="9"/>
    </row>
    <row r="86" spans="1:16">
      <c r="A86" s="13"/>
      <c r="B86" s="40">
        <v>351.7</v>
      </c>
      <c r="C86" s="21" t="s">
        <v>116</v>
      </c>
      <c r="D86" s="47">
        <v>0</v>
      </c>
      <c r="E86" s="47">
        <v>112089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112089</v>
      </c>
      <c r="O86" s="48">
        <f t="shared" si="10"/>
        <v>0.5985102520290474</v>
      </c>
      <c r="P86" s="9"/>
    </row>
    <row r="87" spans="1:16">
      <c r="A87" s="13"/>
      <c r="B87" s="40">
        <v>351.9</v>
      </c>
      <c r="C87" s="21" t="s">
        <v>153</v>
      </c>
      <c r="D87" s="47">
        <v>0</v>
      </c>
      <c r="E87" s="47">
        <v>28233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28233</v>
      </c>
      <c r="O87" s="48">
        <f t="shared" si="10"/>
        <v>0.15075288338316958</v>
      </c>
      <c r="P87" s="9"/>
    </row>
    <row r="88" spans="1:16">
      <c r="A88" s="13"/>
      <c r="B88" s="40">
        <v>354</v>
      </c>
      <c r="C88" s="21" t="s">
        <v>120</v>
      </c>
      <c r="D88" s="47">
        <v>1657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1657</v>
      </c>
      <c r="O88" s="48">
        <f t="shared" si="10"/>
        <v>8.8477146518581799E-3</v>
      </c>
      <c r="P88" s="9"/>
    </row>
    <row r="89" spans="1:16">
      <c r="A89" s="13"/>
      <c r="B89" s="40">
        <v>359</v>
      </c>
      <c r="C89" s="21" t="s">
        <v>121</v>
      </c>
      <c r="D89" s="47">
        <v>9795</v>
      </c>
      <c r="E89" s="47">
        <v>242671</v>
      </c>
      <c r="F89" s="47">
        <v>0</v>
      </c>
      <c r="G89" s="47">
        <v>0</v>
      </c>
      <c r="H89" s="47">
        <v>0</v>
      </c>
      <c r="I89" s="47">
        <v>11</v>
      </c>
      <c r="J89" s="47">
        <v>67</v>
      </c>
      <c r="K89" s="47">
        <v>0</v>
      </c>
      <c r="L89" s="47">
        <v>0</v>
      </c>
      <c r="M89" s="47">
        <v>0</v>
      </c>
      <c r="N89" s="47">
        <f t="shared" si="12"/>
        <v>252544</v>
      </c>
      <c r="O89" s="48">
        <f t="shared" si="10"/>
        <v>1.3484835540367364</v>
      </c>
      <c r="P89" s="9"/>
    </row>
    <row r="90" spans="1:16" ht="15.75">
      <c r="A90" s="29" t="s">
        <v>5</v>
      </c>
      <c r="B90" s="30"/>
      <c r="C90" s="31"/>
      <c r="D90" s="32">
        <f t="shared" ref="D90:M90" si="13">SUM(D91:D97)</f>
        <v>4708831</v>
      </c>
      <c r="E90" s="32">
        <f t="shared" si="13"/>
        <v>726452</v>
      </c>
      <c r="F90" s="32">
        <f t="shared" si="13"/>
        <v>487991</v>
      </c>
      <c r="G90" s="32">
        <f t="shared" si="13"/>
        <v>670419</v>
      </c>
      <c r="H90" s="32">
        <f t="shared" si="13"/>
        <v>0</v>
      </c>
      <c r="I90" s="32">
        <f t="shared" si="13"/>
        <v>4364140</v>
      </c>
      <c r="J90" s="32">
        <f t="shared" si="13"/>
        <v>1456700</v>
      </c>
      <c r="K90" s="32">
        <f t="shared" si="13"/>
        <v>0</v>
      </c>
      <c r="L90" s="32">
        <f t="shared" si="13"/>
        <v>0</v>
      </c>
      <c r="M90" s="32">
        <f t="shared" si="13"/>
        <v>0</v>
      </c>
      <c r="N90" s="32">
        <f t="shared" si="12"/>
        <v>12414533</v>
      </c>
      <c r="O90" s="46">
        <f t="shared" si="10"/>
        <v>66.288621315677062</v>
      </c>
      <c r="P90" s="10"/>
    </row>
    <row r="91" spans="1:16">
      <c r="A91" s="12"/>
      <c r="B91" s="25">
        <v>361.1</v>
      </c>
      <c r="C91" s="20" t="s">
        <v>122</v>
      </c>
      <c r="D91" s="47">
        <v>372772</v>
      </c>
      <c r="E91" s="47">
        <v>425967</v>
      </c>
      <c r="F91" s="47">
        <v>-4826</v>
      </c>
      <c r="G91" s="47">
        <v>276999</v>
      </c>
      <c r="H91" s="47">
        <v>0</v>
      </c>
      <c r="I91" s="47">
        <v>913611</v>
      </c>
      <c r="J91" s="47">
        <v>23973</v>
      </c>
      <c r="K91" s="47">
        <v>0</v>
      </c>
      <c r="L91" s="47">
        <v>0</v>
      </c>
      <c r="M91" s="47">
        <v>0</v>
      </c>
      <c r="N91" s="47">
        <f t="shared" si="12"/>
        <v>2008496</v>
      </c>
      <c r="O91" s="48">
        <f t="shared" si="10"/>
        <v>10.724562152926101</v>
      </c>
      <c r="P91" s="9"/>
    </row>
    <row r="92" spans="1:16">
      <c r="A92" s="12"/>
      <c r="B92" s="25">
        <v>361.4</v>
      </c>
      <c r="C92" s="20" t="s">
        <v>123</v>
      </c>
      <c r="D92" s="47">
        <v>-36031</v>
      </c>
      <c r="E92" s="47">
        <v>8802</v>
      </c>
      <c r="F92" s="47">
        <v>5138</v>
      </c>
      <c r="G92" s="47">
        <v>-2403</v>
      </c>
      <c r="H92" s="47">
        <v>0</v>
      </c>
      <c r="I92" s="47">
        <v>-19062</v>
      </c>
      <c r="J92" s="47">
        <v>-2308</v>
      </c>
      <c r="K92" s="47">
        <v>0</v>
      </c>
      <c r="L92" s="47">
        <v>0</v>
      </c>
      <c r="M92" s="47">
        <v>0</v>
      </c>
      <c r="N92" s="47">
        <f t="shared" ref="N92:N97" si="14">SUM(D92:M92)</f>
        <v>-45864</v>
      </c>
      <c r="O92" s="48">
        <f t="shared" si="10"/>
        <v>-0.24489534387014097</v>
      </c>
      <c r="P92" s="9"/>
    </row>
    <row r="93" spans="1:16">
      <c r="A93" s="12"/>
      <c r="B93" s="25">
        <v>362</v>
      </c>
      <c r="C93" s="20" t="s">
        <v>124</v>
      </c>
      <c r="D93" s="47">
        <v>907175</v>
      </c>
      <c r="E93" s="47">
        <v>0</v>
      </c>
      <c r="F93" s="47">
        <v>0</v>
      </c>
      <c r="G93" s="47">
        <v>0</v>
      </c>
      <c r="H93" s="47">
        <v>0</v>
      </c>
      <c r="I93" s="47">
        <v>306689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1213864</v>
      </c>
      <c r="O93" s="48">
        <f t="shared" si="10"/>
        <v>6.4815463477146515</v>
      </c>
      <c r="P93" s="9"/>
    </row>
    <row r="94" spans="1:16">
      <c r="A94" s="12"/>
      <c r="B94" s="25">
        <v>364</v>
      </c>
      <c r="C94" s="20" t="s">
        <v>125</v>
      </c>
      <c r="D94" s="47">
        <v>2833906</v>
      </c>
      <c r="E94" s="47">
        <v>20175</v>
      </c>
      <c r="F94" s="47">
        <v>0</v>
      </c>
      <c r="G94" s="47">
        <v>0</v>
      </c>
      <c r="H94" s="47">
        <v>0</v>
      </c>
      <c r="I94" s="47">
        <v>13119</v>
      </c>
      <c r="J94" s="47">
        <v>233433</v>
      </c>
      <c r="K94" s="47">
        <v>0</v>
      </c>
      <c r="L94" s="47">
        <v>0</v>
      </c>
      <c r="M94" s="47">
        <v>0</v>
      </c>
      <c r="N94" s="47">
        <f t="shared" si="14"/>
        <v>3100633</v>
      </c>
      <c r="O94" s="48">
        <f t="shared" si="10"/>
        <v>16.556135198633061</v>
      </c>
      <c r="P94" s="9"/>
    </row>
    <row r="95" spans="1:16">
      <c r="A95" s="12"/>
      <c r="B95" s="25">
        <v>366</v>
      </c>
      <c r="C95" s="20" t="s">
        <v>126</v>
      </c>
      <c r="D95" s="47">
        <v>7250</v>
      </c>
      <c r="E95" s="47">
        <v>240</v>
      </c>
      <c r="F95" s="47">
        <v>0</v>
      </c>
      <c r="G95" s="47">
        <v>344028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351518</v>
      </c>
      <c r="O95" s="48">
        <f t="shared" si="10"/>
        <v>1.876964972234088</v>
      </c>
      <c r="P95" s="9"/>
    </row>
    <row r="96" spans="1:16">
      <c r="A96" s="12"/>
      <c r="B96" s="25">
        <v>369.3</v>
      </c>
      <c r="C96" s="20" t="s">
        <v>127</v>
      </c>
      <c r="D96" s="47">
        <v>75376</v>
      </c>
      <c r="E96" s="47">
        <v>1606</v>
      </c>
      <c r="F96" s="47">
        <v>0</v>
      </c>
      <c r="G96" s="47">
        <v>291</v>
      </c>
      <c r="H96" s="47">
        <v>0</v>
      </c>
      <c r="I96" s="47">
        <v>146809</v>
      </c>
      <c r="J96" s="47">
        <v>56186</v>
      </c>
      <c r="K96" s="47">
        <v>0</v>
      </c>
      <c r="L96" s="47">
        <v>0</v>
      </c>
      <c r="M96" s="47">
        <v>0</v>
      </c>
      <c r="N96" s="47">
        <f t="shared" si="14"/>
        <v>280268</v>
      </c>
      <c r="O96" s="48">
        <f t="shared" si="10"/>
        <v>1.4965185818026485</v>
      </c>
      <c r="P96" s="9"/>
    </row>
    <row r="97" spans="1:119">
      <c r="A97" s="12"/>
      <c r="B97" s="25">
        <v>369.9</v>
      </c>
      <c r="C97" s="20" t="s">
        <v>128</v>
      </c>
      <c r="D97" s="47">
        <v>548383</v>
      </c>
      <c r="E97" s="47">
        <v>269662</v>
      </c>
      <c r="F97" s="47">
        <v>487679</v>
      </c>
      <c r="G97" s="47">
        <v>51504</v>
      </c>
      <c r="H97" s="47">
        <v>0</v>
      </c>
      <c r="I97" s="47">
        <v>3002974</v>
      </c>
      <c r="J97" s="47">
        <v>1145416</v>
      </c>
      <c r="K97" s="47">
        <v>0</v>
      </c>
      <c r="L97" s="47">
        <v>0</v>
      </c>
      <c r="M97" s="47">
        <v>0</v>
      </c>
      <c r="N97" s="47">
        <f t="shared" si="14"/>
        <v>5505618</v>
      </c>
      <c r="O97" s="48">
        <f t="shared" si="10"/>
        <v>29.397789406236651</v>
      </c>
      <c r="P97" s="9"/>
    </row>
    <row r="98" spans="1:119" ht="15.75">
      <c r="A98" s="29" t="s">
        <v>65</v>
      </c>
      <c r="B98" s="30"/>
      <c r="C98" s="31"/>
      <c r="D98" s="32">
        <f t="shared" ref="D98:M98" si="15">SUM(D99:D102)</f>
        <v>6311608</v>
      </c>
      <c r="E98" s="32">
        <f t="shared" si="15"/>
        <v>1712681</v>
      </c>
      <c r="F98" s="32">
        <f t="shared" si="15"/>
        <v>3905154</v>
      </c>
      <c r="G98" s="32">
        <f t="shared" si="15"/>
        <v>0</v>
      </c>
      <c r="H98" s="32">
        <f t="shared" si="15"/>
        <v>0</v>
      </c>
      <c r="I98" s="32">
        <f t="shared" si="15"/>
        <v>11137612</v>
      </c>
      <c r="J98" s="32">
        <f t="shared" si="15"/>
        <v>36128</v>
      </c>
      <c r="K98" s="32">
        <f t="shared" si="15"/>
        <v>0</v>
      </c>
      <c r="L98" s="32">
        <f t="shared" si="15"/>
        <v>0</v>
      </c>
      <c r="M98" s="32">
        <f t="shared" si="15"/>
        <v>0</v>
      </c>
      <c r="N98" s="32">
        <f t="shared" ref="N98:N103" si="16">SUM(D98:M98)</f>
        <v>23103183</v>
      </c>
      <c r="O98" s="46">
        <f t="shared" si="10"/>
        <v>123.36172041862451</v>
      </c>
      <c r="P98" s="9"/>
    </row>
    <row r="99" spans="1:119">
      <c r="A99" s="12"/>
      <c r="B99" s="25">
        <v>381</v>
      </c>
      <c r="C99" s="20" t="s">
        <v>129</v>
      </c>
      <c r="D99" s="47">
        <v>6302808</v>
      </c>
      <c r="E99" s="47">
        <v>1712681</v>
      </c>
      <c r="F99" s="47">
        <v>3905154</v>
      </c>
      <c r="G99" s="47">
        <v>0</v>
      </c>
      <c r="H99" s="47">
        <v>0</v>
      </c>
      <c r="I99" s="47">
        <v>329500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6"/>
        <v>12250143</v>
      </c>
      <c r="O99" s="48">
        <f t="shared" si="10"/>
        <v>65.410844724476718</v>
      </c>
      <c r="P99" s="9"/>
    </row>
    <row r="100" spans="1:119">
      <c r="A100" s="12"/>
      <c r="B100" s="25">
        <v>388.1</v>
      </c>
      <c r="C100" s="20" t="s">
        <v>169</v>
      </c>
      <c r="D100" s="47">
        <v>8800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6"/>
        <v>8800</v>
      </c>
      <c r="O100" s="48">
        <f t="shared" si="10"/>
        <v>4.698846646732166E-2</v>
      </c>
      <c r="P100" s="9"/>
    </row>
    <row r="101" spans="1:119">
      <c r="A101" s="12"/>
      <c r="B101" s="25">
        <v>389.4</v>
      </c>
      <c r="C101" s="20" t="s">
        <v>134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10633093</v>
      </c>
      <c r="J101" s="47">
        <v>36128</v>
      </c>
      <c r="K101" s="47">
        <v>0</v>
      </c>
      <c r="L101" s="47">
        <v>0</v>
      </c>
      <c r="M101" s="47">
        <v>0</v>
      </c>
      <c r="N101" s="47">
        <f t="shared" si="16"/>
        <v>10669221</v>
      </c>
      <c r="O101" s="48">
        <f>(N101/O$105)</f>
        <v>56.96935604442546</v>
      </c>
      <c r="P101" s="9"/>
    </row>
    <row r="102" spans="1:119" ht="15.75" thickBot="1">
      <c r="A102" s="12"/>
      <c r="B102" s="25">
        <v>389.5</v>
      </c>
      <c r="C102" s="20" t="s">
        <v>135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175019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175019</v>
      </c>
      <c r="O102" s="48">
        <f>(N102/O$105)</f>
        <v>0.93453118325501927</v>
      </c>
      <c r="P102" s="9"/>
    </row>
    <row r="103" spans="1:119" ht="16.5" thickBot="1">
      <c r="A103" s="14" t="s">
        <v>97</v>
      </c>
      <c r="B103" s="23"/>
      <c r="C103" s="22"/>
      <c r="D103" s="15">
        <f t="shared" ref="D103:M103" si="17">SUM(D5,D12,D17,D50,D84,D90,D98)</f>
        <v>87297298</v>
      </c>
      <c r="E103" s="15">
        <f t="shared" si="17"/>
        <v>29880891</v>
      </c>
      <c r="F103" s="15">
        <f t="shared" si="17"/>
        <v>8551401</v>
      </c>
      <c r="G103" s="15">
        <f t="shared" si="17"/>
        <v>6172061</v>
      </c>
      <c r="H103" s="15">
        <f t="shared" si="17"/>
        <v>0</v>
      </c>
      <c r="I103" s="15">
        <f t="shared" si="17"/>
        <v>73920954</v>
      </c>
      <c r="J103" s="15">
        <f t="shared" si="17"/>
        <v>22064698</v>
      </c>
      <c r="K103" s="15">
        <f t="shared" si="17"/>
        <v>0</v>
      </c>
      <c r="L103" s="15">
        <f t="shared" si="17"/>
        <v>0</v>
      </c>
      <c r="M103" s="15">
        <f t="shared" si="17"/>
        <v>0</v>
      </c>
      <c r="N103" s="15">
        <f t="shared" si="16"/>
        <v>227887303</v>
      </c>
      <c r="O103" s="38">
        <f>(N103/O$105)</f>
        <v>1216.8266926527126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52" t="s">
        <v>170</v>
      </c>
      <c r="M105" s="52"/>
      <c r="N105" s="52"/>
      <c r="O105" s="44">
        <v>187280</v>
      </c>
    </row>
    <row r="106" spans="1:119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5"/>
    </row>
    <row r="107" spans="1:119" ht="15.75" customHeight="1" thickBot="1">
      <c r="A107" s="56" t="s">
        <v>156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8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157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3"/>
      <c r="M3" s="36"/>
      <c r="N3" s="37"/>
      <c r="O3" s="74" t="s">
        <v>142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11</v>
      </c>
      <c r="N4" s="35" t="s">
        <v>61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47121952</v>
      </c>
      <c r="E5" s="27">
        <f t="shared" si="0"/>
        <v>12437413</v>
      </c>
      <c r="F5" s="27">
        <f t="shared" si="0"/>
        <v>0</v>
      </c>
      <c r="G5" s="27">
        <f t="shared" si="0"/>
        <v>1633898</v>
      </c>
      <c r="H5" s="27">
        <f t="shared" si="0"/>
        <v>0</v>
      </c>
      <c r="I5" s="27">
        <f t="shared" si="0"/>
        <v>6810289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68003552</v>
      </c>
      <c r="O5" s="33">
        <f t="shared" ref="O5:O36" si="2">(N5/O$109)</f>
        <v>374.30606729451392</v>
      </c>
      <c r="P5" s="6"/>
    </row>
    <row r="6" spans="1:133">
      <c r="A6" s="12"/>
      <c r="B6" s="25">
        <v>311</v>
      </c>
      <c r="C6" s="20" t="s">
        <v>3</v>
      </c>
      <c r="D6" s="47">
        <v>43960751</v>
      </c>
      <c r="E6" s="47">
        <v>1972890</v>
      </c>
      <c r="F6" s="47">
        <v>0</v>
      </c>
      <c r="G6" s="47">
        <v>2804</v>
      </c>
      <c r="H6" s="47">
        <v>0</v>
      </c>
      <c r="I6" s="47">
        <v>1476719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47413164</v>
      </c>
      <c r="O6" s="48">
        <f t="shared" si="2"/>
        <v>260.97217620088179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7855600</v>
      </c>
      <c r="F7" s="47">
        <v>0</v>
      </c>
      <c r="G7" s="47">
        <v>0</v>
      </c>
      <c r="H7" s="47">
        <v>0</v>
      </c>
      <c r="I7" s="47">
        <v>5237067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13092667</v>
      </c>
      <c r="O7" s="48">
        <f t="shared" si="2"/>
        <v>72.064834130526918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977680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977680</v>
      </c>
      <c r="O8" s="48">
        <f t="shared" si="2"/>
        <v>5.3813594306441583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1631243</v>
      </c>
      <c r="F9" s="47">
        <v>0</v>
      </c>
      <c r="G9" s="47">
        <v>1631094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3262337</v>
      </c>
      <c r="O9" s="48">
        <f t="shared" si="2"/>
        <v>17.956599276746349</v>
      </c>
      <c r="P9" s="9"/>
    </row>
    <row r="10" spans="1:133">
      <c r="A10" s="12"/>
      <c r="B10" s="25">
        <v>315</v>
      </c>
      <c r="C10" s="20" t="s">
        <v>15</v>
      </c>
      <c r="D10" s="47">
        <v>2894338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2894338</v>
      </c>
      <c r="O10" s="48">
        <f t="shared" si="2"/>
        <v>15.931054222006946</v>
      </c>
      <c r="P10" s="9"/>
    </row>
    <row r="11" spans="1:133">
      <c r="A11" s="12"/>
      <c r="B11" s="25">
        <v>316</v>
      </c>
      <c r="C11" s="20" t="s">
        <v>16</v>
      </c>
      <c r="D11" s="47">
        <v>266863</v>
      </c>
      <c r="E11" s="47">
        <v>0</v>
      </c>
      <c r="F11" s="47">
        <v>0</v>
      </c>
      <c r="G11" s="47">
        <v>0</v>
      </c>
      <c r="H11" s="47">
        <v>0</v>
      </c>
      <c r="I11" s="47">
        <v>96503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363366</v>
      </c>
      <c r="O11" s="48">
        <f t="shared" si="2"/>
        <v>2.0000440337078031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SUM(D13:D16)</f>
        <v>13700</v>
      </c>
      <c r="E12" s="32">
        <f t="shared" si="3"/>
        <v>1312064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1410171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2735935</v>
      </c>
      <c r="O12" s="46">
        <f t="shared" si="2"/>
        <v>15.059170294860715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1320961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1320961</v>
      </c>
      <c r="O13" s="48">
        <f t="shared" si="2"/>
        <v>7.2708513366982421</v>
      </c>
      <c r="P13" s="9"/>
    </row>
    <row r="14" spans="1:133">
      <c r="A14" s="12"/>
      <c r="B14" s="25">
        <v>325.10000000000002</v>
      </c>
      <c r="C14" s="20" t="s">
        <v>18</v>
      </c>
      <c r="D14" s="47">
        <v>0</v>
      </c>
      <c r="E14" s="47">
        <v>10433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10433</v>
      </c>
      <c r="O14" s="48">
        <f t="shared" si="2"/>
        <v>5.7425459189009188E-2</v>
      </c>
      <c r="P14" s="9"/>
    </row>
    <row r="15" spans="1:133">
      <c r="A15" s="12"/>
      <c r="B15" s="25">
        <v>325.2</v>
      </c>
      <c r="C15" s="20" t="s">
        <v>19</v>
      </c>
      <c r="D15" s="47">
        <v>0</v>
      </c>
      <c r="E15" s="47">
        <v>1301631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1301631</v>
      </c>
      <c r="O15" s="48">
        <f t="shared" si="2"/>
        <v>7.1644548902184626</v>
      </c>
      <c r="P15" s="9"/>
    </row>
    <row r="16" spans="1:133">
      <c r="A16" s="12"/>
      <c r="B16" s="25">
        <v>329</v>
      </c>
      <c r="C16" s="20" t="s">
        <v>20</v>
      </c>
      <c r="D16" s="47">
        <v>13700</v>
      </c>
      <c r="E16" s="47">
        <v>0</v>
      </c>
      <c r="F16" s="47">
        <v>0</v>
      </c>
      <c r="G16" s="47">
        <v>0</v>
      </c>
      <c r="H16" s="47">
        <v>0</v>
      </c>
      <c r="I16" s="47">
        <v>89210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102910</v>
      </c>
      <c r="O16" s="48">
        <f t="shared" si="2"/>
        <v>0.56643860875500196</v>
      </c>
      <c r="P16" s="9"/>
    </row>
    <row r="17" spans="1:16" ht="15.75">
      <c r="A17" s="29" t="s">
        <v>23</v>
      </c>
      <c r="B17" s="30"/>
      <c r="C17" s="31"/>
      <c r="D17" s="32">
        <f t="shared" ref="D17:M17" si="4">SUM(D18:D50)</f>
        <v>17663588</v>
      </c>
      <c r="E17" s="32">
        <f t="shared" si="4"/>
        <v>8289328</v>
      </c>
      <c r="F17" s="32">
        <f t="shared" si="4"/>
        <v>4187834</v>
      </c>
      <c r="G17" s="32">
        <f t="shared" si="4"/>
        <v>2972737</v>
      </c>
      <c r="H17" s="32">
        <f t="shared" si="4"/>
        <v>0</v>
      </c>
      <c r="I17" s="32">
        <f t="shared" si="4"/>
        <v>547740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33661227</v>
      </c>
      <c r="O17" s="46">
        <f t="shared" si="2"/>
        <v>185.27857925241773</v>
      </c>
      <c r="P17" s="10"/>
    </row>
    <row r="18" spans="1:16">
      <c r="A18" s="12"/>
      <c r="B18" s="25">
        <v>331.1</v>
      </c>
      <c r="C18" s="20" t="s">
        <v>21</v>
      </c>
      <c r="D18" s="47">
        <v>139843</v>
      </c>
      <c r="E18" s="47">
        <v>0</v>
      </c>
      <c r="F18" s="47">
        <v>0</v>
      </c>
      <c r="G18" s="47">
        <v>5971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145814</v>
      </c>
      <c r="O18" s="48">
        <f t="shared" si="2"/>
        <v>0.80259138370422556</v>
      </c>
      <c r="P18" s="9"/>
    </row>
    <row r="19" spans="1:16">
      <c r="A19" s="12"/>
      <c r="B19" s="25">
        <v>331.2</v>
      </c>
      <c r="C19" s="20" t="s">
        <v>22</v>
      </c>
      <c r="D19" s="47">
        <v>1609674</v>
      </c>
      <c r="E19" s="47">
        <v>38795</v>
      </c>
      <c r="F19" s="47">
        <v>0</v>
      </c>
      <c r="G19" s="47">
        <v>76882</v>
      </c>
      <c r="H19" s="47">
        <v>0</v>
      </c>
      <c r="I19" s="47">
        <v>15100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1740451</v>
      </c>
      <c r="O19" s="48">
        <f t="shared" si="2"/>
        <v>9.5798138475002617</v>
      </c>
      <c r="P19" s="9"/>
    </row>
    <row r="20" spans="1:16">
      <c r="A20" s="12"/>
      <c r="B20" s="25">
        <v>331.42</v>
      </c>
      <c r="C20" s="20" t="s">
        <v>30</v>
      </c>
      <c r="D20" s="47">
        <v>1567085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30" si="5">SUM(D20:M20)</f>
        <v>1567085</v>
      </c>
      <c r="O20" s="48">
        <f t="shared" si="2"/>
        <v>8.6255703741213896</v>
      </c>
      <c r="P20" s="9"/>
    </row>
    <row r="21" spans="1:16">
      <c r="A21" s="12"/>
      <c r="B21" s="25">
        <v>331.49</v>
      </c>
      <c r="C21" s="20" t="s">
        <v>31</v>
      </c>
      <c r="D21" s="47">
        <v>1445</v>
      </c>
      <c r="E21" s="47">
        <v>333164</v>
      </c>
      <c r="F21" s="47">
        <v>0</v>
      </c>
      <c r="G21" s="47">
        <v>796950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1131559</v>
      </c>
      <c r="O21" s="48">
        <f t="shared" si="2"/>
        <v>6.2283422960276091</v>
      </c>
      <c r="P21" s="9"/>
    </row>
    <row r="22" spans="1:16">
      <c r="A22" s="12"/>
      <c r="B22" s="25">
        <v>331.5</v>
      </c>
      <c r="C22" s="20" t="s">
        <v>24</v>
      </c>
      <c r="D22" s="47">
        <v>1899327</v>
      </c>
      <c r="E22" s="47">
        <v>22310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1921637</v>
      </c>
      <c r="O22" s="48">
        <f t="shared" si="2"/>
        <v>10.577100270256881</v>
      </c>
      <c r="P22" s="9"/>
    </row>
    <row r="23" spans="1:16">
      <c r="A23" s="12"/>
      <c r="B23" s="25">
        <v>331.65</v>
      </c>
      <c r="C23" s="20" t="s">
        <v>32</v>
      </c>
      <c r="D23" s="47">
        <v>779058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779058</v>
      </c>
      <c r="O23" s="48">
        <f t="shared" si="2"/>
        <v>4.2881015417301942</v>
      </c>
      <c r="P23" s="9"/>
    </row>
    <row r="24" spans="1:16">
      <c r="A24" s="12"/>
      <c r="B24" s="25">
        <v>331.7</v>
      </c>
      <c r="C24" s="20" t="s">
        <v>25</v>
      </c>
      <c r="D24" s="47">
        <v>0</v>
      </c>
      <c r="E24" s="47">
        <v>0</v>
      </c>
      <c r="F24" s="47">
        <v>0</v>
      </c>
      <c r="G24" s="47">
        <v>44000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44000</v>
      </c>
      <c r="O24" s="48">
        <f t="shared" si="2"/>
        <v>0.24218539291827895</v>
      </c>
      <c r="P24" s="9"/>
    </row>
    <row r="25" spans="1:16">
      <c r="A25" s="12"/>
      <c r="B25" s="25">
        <v>331.81</v>
      </c>
      <c r="C25" s="20" t="s">
        <v>33</v>
      </c>
      <c r="D25" s="47">
        <v>24691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24691</v>
      </c>
      <c r="O25" s="48">
        <f t="shared" si="2"/>
        <v>0.13590453492148238</v>
      </c>
      <c r="P25" s="9"/>
    </row>
    <row r="26" spans="1:16">
      <c r="A26" s="12"/>
      <c r="B26" s="25">
        <v>331.9</v>
      </c>
      <c r="C26" s="20" t="s">
        <v>26</v>
      </c>
      <c r="D26" s="47">
        <v>62209</v>
      </c>
      <c r="E26" s="47">
        <v>-4101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58108</v>
      </c>
      <c r="O26" s="48">
        <f t="shared" si="2"/>
        <v>0.31983883662943985</v>
      </c>
      <c r="P26" s="9"/>
    </row>
    <row r="27" spans="1:16">
      <c r="A27" s="12"/>
      <c r="B27" s="25">
        <v>333</v>
      </c>
      <c r="C27" s="20" t="s">
        <v>4</v>
      </c>
      <c r="D27" s="47">
        <v>0</v>
      </c>
      <c r="E27" s="47">
        <v>13824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13824</v>
      </c>
      <c r="O27" s="48">
        <f t="shared" si="2"/>
        <v>7.6090247084142915E-2</v>
      </c>
      <c r="P27" s="9"/>
    </row>
    <row r="28" spans="1:16">
      <c r="A28" s="12"/>
      <c r="B28" s="25">
        <v>334.1</v>
      </c>
      <c r="C28" s="20" t="s">
        <v>27</v>
      </c>
      <c r="D28" s="47">
        <v>8500</v>
      </c>
      <c r="E28" s="47">
        <v>0</v>
      </c>
      <c r="F28" s="47">
        <v>0</v>
      </c>
      <c r="G28" s="47">
        <v>6944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15444</v>
      </c>
      <c r="O28" s="48">
        <f t="shared" si="2"/>
        <v>8.5007072914315904E-2</v>
      </c>
      <c r="P28" s="9"/>
    </row>
    <row r="29" spans="1:16">
      <c r="A29" s="12"/>
      <c r="B29" s="25">
        <v>334.2</v>
      </c>
      <c r="C29" s="20" t="s">
        <v>28</v>
      </c>
      <c r="D29" s="47">
        <v>106455</v>
      </c>
      <c r="E29" s="47">
        <v>17550</v>
      </c>
      <c r="F29" s="47">
        <v>0</v>
      </c>
      <c r="G29" s="47">
        <v>0</v>
      </c>
      <c r="H29" s="47">
        <v>0</v>
      </c>
      <c r="I29" s="47">
        <v>58483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182488</v>
      </c>
      <c r="O29" s="48">
        <f t="shared" si="2"/>
        <v>1.0044529087016112</v>
      </c>
      <c r="P29" s="9"/>
    </row>
    <row r="30" spans="1:16">
      <c r="A30" s="12"/>
      <c r="B30" s="25">
        <v>334.31</v>
      </c>
      <c r="C30" s="20" t="s">
        <v>34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177514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177514</v>
      </c>
      <c r="O30" s="48">
        <f t="shared" si="2"/>
        <v>0.97707495087489471</v>
      </c>
      <c r="P30" s="9"/>
    </row>
    <row r="31" spans="1:16">
      <c r="A31" s="12"/>
      <c r="B31" s="25">
        <v>334.34</v>
      </c>
      <c r="C31" s="20" t="s">
        <v>35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240468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240468</v>
      </c>
      <c r="O31" s="48">
        <f t="shared" si="2"/>
        <v>1.3235872060061977</v>
      </c>
      <c r="P31" s="9"/>
    </row>
    <row r="32" spans="1:16">
      <c r="A32" s="12"/>
      <c r="B32" s="25">
        <v>334.39</v>
      </c>
      <c r="C32" s="20" t="s">
        <v>147</v>
      </c>
      <c r="D32" s="47">
        <v>0</v>
      </c>
      <c r="E32" s="47">
        <v>0</v>
      </c>
      <c r="F32" s="47">
        <v>0</v>
      </c>
      <c r="G32" s="47">
        <v>4972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50" si="6">SUM(D32:M32)</f>
        <v>4972</v>
      </c>
      <c r="O32" s="48">
        <f t="shared" si="2"/>
        <v>2.7366949399765521E-2</v>
      </c>
      <c r="P32" s="9"/>
    </row>
    <row r="33" spans="1:16">
      <c r="A33" s="12"/>
      <c r="B33" s="25">
        <v>334.41</v>
      </c>
      <c r="C33" s="20" t="s">
        <v>38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47941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47941</v>
      </c>
      <c r="O33" s="48">
        <f t="shared" si="2"/>
        <v>0.26387749822489115</v>
      </c>
      <c r="P33" s="9"/>
    </row>
    <row r="34" spans="1:16">
      <c r="A34" s="12"/>
      <c r="B34" s="25">
        <v>334.42</v>
      </c>
      <c r="C34" s="20" t="s">
        <v>39</v>
      </c>
      <c r="D34" s="47">
        <v>752185</v>
      </c>
      <c r="E34" s="47">
        <v>144254</v>
      </c>
      <c r="F34" s="47">
        <v>0</v>
      </c>
      <c r="G34" s="47">
        <v>0</v>
      </c>
      <c r="H34" s="47">
        <v>0</v>
      </c>
      <c r="I34" s="47">
        <v>8234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904673</v>
      </c>
      <c r="O34" s="48">
        <f t="shared" si="2"/>
        <v>4.9795133174445034</v>
      </c>
      <c r="P34" s="9"/>
    </row>
    <row r="35" spans="1:16">
      <c r="A35" s="12"/>
      <c r="B35" s="25">
        <v>334.49</v>
      </c>
      <c r="C35" s="20" t="s">
        <v>40</v>
      </c>
      <c r="D35" s="47">
        <v>0</v>
      </c>
      <c r="E35" s="47">
        <v>0</v>
      </c>
      <c r="F35" s="47">
        <v>0</v>
      </c>
      <c r="G35" s="47">
        <v>90990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90990</v>
      </c>
      <c r="O35" s="48">
        <f t="shared" si="2"/>
        <v>0.50082838412804997</v>
      </c>
      <c r="P35" s="9"/>
    </row>
    <row r="36" spans="1:16">
      <c r="A36" s="12"/>
      <c r="B36" s="25">
        <v>334.5</v>
      </c>
      <c r="C36" s="20" t="s">
        <v>41</v>
      </c>
      <c r="D36" s="47">
        <v>0</v>
      </c>
      <c r="E36" s="47">
        <v>62503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62503</v>
      </c>
      <c r="O36" s="48">
        <f t="shared" si="2"/>
        <v>0.34402985485389065</v>
      </c>
      <c r="P36" s="9"/>
    </row>
    <row r="37" spans="1:16">
      <c r="A37" s="12"/>
      <c r="B37" s="25">
        <v>334.61</v>
      </c>
      <c r="C37" s="20" t="s">
        <v>42</v>
      </c>
      <c r="D37" s="47">
        <v>41769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41769</v>
      </c>
      <c r="O37" s="48">
        <f t="shared" ref="O37:O68" si="7">(N37/O$109)</f>
        <v>0.22990549265462712</v>
      </c>
      <c r="P37" s="9"/>
    </row>
    <row r="38" spans="1:16">
      <c r="A38" s="12"/>
      <c r="B38" s="25">
        <v>334.7</v>
      </c>
      <c r="C38" s="20" t="s">
        <v>43</v>
      </c>
      <c r="D38" s="47">
        <v>91003</v>
      </c>
      <c r="E38" s="47">
        <v>12388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103391</v>
      </c>
      <c r="O38" s="48">
        <f t="shared" si="7"/>
        <v>0.56908613543667674</v>
      </c>
      <c r="P38" s="9"/>
    </row>
    <row r="39" spans="1:16">
      <c r="A39" s="12"/>
      <c r="B39" s="25">
        <v>334.89</v>
      </c>
      <c r="C39" s="20" t="s">
        <v>44</v>
      </c>
      <c r="D39" s="47">
        <v>174257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174257</v>
      </c>
      <c r="O39" s="48">
        <f t="shared" si="7"/>
        <v>0.95914772758546663</v>
      </c>
      <c r="P39" s="9"/>
    </row>
    <row r="40" spans="1:16">
      <c r="A40" s="12"/>
      <c r="B40" s="25">
        <v>334.9</v>
      </c>
      <c r="C40" s="20" t="s">
        <v>45</v>
      </c>
      <c r="D40" s="47">
        <v>-1695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-1695</v>
      </c>
      <c r="O40" s="48">
        <f t="shared" si="7"/>
        <v>-9.3296418408291542E-3</v>
      </c>
      <c r="P40" s="9"/>
    </row>
    <row r="41" spans="1:16">
      <c r="A41" s="12"/>
      <c r="B41" s="25">
        <v>335.12</v>
      </c>
      <c r="C41" s="20" t="s">
        <v>46</v>
      </c>
      <c r="D41" s="47">
        <v>0</v>
      </c>
      <c r="E41" s="47">
        <v>0</v>
      </c>
      <c r="F41" s="47">
        <v>3741334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3741334</v>
      </c>
      <c r="O41" s="48">
        <f t="shared" si="7"/>
        <v>20.593101018829913</v>
      </c>
      <c r="P41" s="9"/>
    </row>
    <row r="42" spans="1:16">
      <c r="A42" s="12"/>
      <c r="B42" s="25">
        <v>335.13</v>
      </c>
      <c r="C42" s="20" t="s">
        <v>47</v>
      </c>
      <c r="D42" s="47">
        <v>44557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44557</v>
      </c>
      <c r="O42" s="48">
        <f t="shared" si="7"/>
        <v>0.24525123982408534</v>
      </c>
      <c r="P42" s="9"/>
    </row>
    <row r="43" spans="1:16">
      <c r="A43" s="12"/>
      <c r="B43" s="25">
        <v>335.14</v>
      </c>
      <c r="C43" s="20" t="s">
        <v>48</v>
      </c>
      <c r="D43" s="47">
        <v>28884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28884</v>
      </c>
      <c r="O43" s="48">
        <f t="shared" si="7"/>
        <v>0.1589837020238993</v>
      </c>
      <c r="P43" s="9"/>
    </row>
    <row r="44" spans="1:16">
      <c r="A44" s="12"/>
      <c r="B44" s="25">
        <v>335.15</v>
      </c>
      <c r="C44" s="20" t="s">
        <v>49</v>
      </c>
      <c r="D44" s="47">
        <v>88890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88890</v>
      </c>
      <c r="O44" s="48">
        <f t="shared" si="7"/>
        <v>0.48926953582967764</v>
      </c>
      <c r="P44" s="9"/>
    </row>
    <row r="45" spans="1:16">
      <c r="A45" s="12"/>
      <c r="B45" s="25">
        <v>335.16</v>
      </c>
      <c r="C45" s="20" t="s">
        <v>50</v>
      </c>
      <c r="D45" s="47">
        <v>0</v>
      </c>
      <c r="E45" s="47">
        <v>0</v>
      </c>
      <c r="F45" s="47">
        <v>446500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446500</v>
      </c>
      <c r="O45" s="48">
        <f t="shared" si="7"/>
        <v>2.4576313167729897</v>
      </c>
      <c r="P45" s="9"/>
    </row>
    <row r="46" spans="1:16">
      <c r="A46" s="12"/>
      <c r="B46" s="25">
        <v>335.18</v>
      </c>
      <c r="C46" s="20" t="s">
        <v>51</v>
      </c>
      <c r="D46" s="47">
        <v>10245451</v>
      </c>
      <c r="E46" s="47">
        <v>1703990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11949441</v>
      </c>
      <c r="O46" s="48">
        <f t="shared" si="7"/>
        <v>65.772274175881634</v>
      </c>
      <c r="P46" s="9"/>
    </row>
    <row r="47" spans="1:16">
      <c r="A47" s="12"/>
      <c r="B47" s="25">
        <v>335.22</v>
      </c>
      <c r="C47" s="20" t="s">
        <v>52</v>
      </c>
      <c r="D47" s="47">
        <v>0</v>
      </c>
      <c r="E47" s="47">
        <v>1022793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1022793</v>
      </c>
      <c r="O47" s="48">
        <f t="shared" si="7"/>
        <v>5.6296710131605741</v>
      </c>
      <c r="P47" s="9"/>
    </row>
    <row r="48" spans="1:16">
      <c r="A48" s="12"/>
      <c r="B48" s="25">
        <v>335.49</v>
      </c>
      <c r="C48" s="20" t="s">
        <v>53</v>
      </c>
      <c r="D48" s="47">
        <v>0</v>
      </c>
      <c r="E48" s="47">
        <v>1495788</v>
      </c>
      <c r="F48" s="47">
        <v>0</v>
      </c>
      <c r="G48" s="47">
        <v>1832963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3328751</v>
      </c>
      <c r="O48" s="48">
        <f t="shared" si="7"/>
        <v>18.32215611050259</v>
      </c>
      <c r="P48" s="9"/>
    </row>
    <row r="49" spans="1:16">
      <c r="A49" s="12"/>
      <c r="B49" s="25">
        <v>335.7</v>
      </c>
      <c r="C49" s="20" t="s">
        <v>56</v>
      </c>
      <c r="D49" s="47">
        <v>0</v>
      </c>
      <c r="E49" s="47">
        <v>0</v>
      </c>
      <c r="F49" s="47">
        <v>0</v>
      </c>
      <c r="G49" s="47">
        <v>113065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6"/>
        <v>113065</v>
      </c>
      <c r="O49" s="48">
        <f t="shared" si="7"/>
        <v>0.62233389659784566</v>
      </c>
      <c r="P49" s="9"/>
    </row>
    <row r="50" spans="1:16">
      <c r="A50" s="12"/>
      <c r="B50" s="25">
        <v>335.8</v>
      </c>
      <c r="C50" s="20" t="s">
        <v>57</v>
      </c>
      <c r="D50" s="47">
        <v>0</v>
      </c>
      <c r="E50" s="47">
        <v>3426070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6"/>
        <v>3426070</v>
      </c>
      <c r="O50" s="48">
        <f t="shared" si="7"/>
        <v>18.857820661716545</v>
      </c>
      <c r="P50" s="9"/>
    </row>
    <row r="51" spans="1:16" ht="15.75">
      <c r="A51" s="29" t="s">
        <v>63</v>
      </c>
      <c r="B51" s="30"/>
      <c r="C51" s="31"/>
      <c r="D51" s="32">
        <f>SUM(D52:D86)</f>
        <v>13425697</v>
      </c>
      <c r="E51" s="32">
        <f t="shared" ref="E51:M51" si="8">SUM(E52:E86)</f>
        <v>2778285</v>
      </c>
      <c r="F51" s="32">
        <f t="shared" si="8"/>
        <v>0</v>
      </c>
      <c r="G51" s="32">
        <f t="shared" si="8"/>
        <v>500000</v>
      </c>
      <c r="H51" s="32">
        <f t="shared" si="8"/>
        <v>0</v>
      </c>
      <c r="I51" s="32">
        <f t="shared" si="8"/>
        <v>48800293</v>
      </c>
      <c r="J51" s="32">
        <f t="shared" si="8"/>
        <v>21241915</v>
      </c>
      <c r="K51" s="32">
        <f t="shared" si="8"/>
        <v>0</v>
      </c>
      <c r="L51" s="32">
        <f t="shared" si="8"/>
        <v>0</v>
      </c>
      <c r="M51" s="32">
        <f t="shared" si="8"/>
        <v>0</v>
      </c>
      <c r="N51" s="32">
        <f>SUM(D51:M51)</f>
        <v>86746190</v>
      </c>
      <c r="O51" s="46">
        <f t="shared" si="7"/>
        <v>477.46954793894724</v>
      </c>
      <c r="P51" s="10"/>
    </row>
    <row r="52" spans="1:16">
      <c r="A52" s="12"/>
      <c r="B52" s="25">
        <v>341.1</v>
      </c>
      <c r="C52" s="20" t="s">
        <v>66</v>
      </c>
      <c r="D52" s="47">
        <v>824631</v>
      </c>
      <c r="E52" s="47">
        <v>399588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1224219</v>
      </c>
      <c r="O52" s="48">
        <f t="shared" si="7"/>
        <v>6.7383627166596032</v>
      </c>
      <c r="P52" s="9"/>
    </row>
    <row r="53" spans="1:16">
      <c r="A53" s="12"/>
      <c r="B53" s="25">
        <v>341.16</v>
      </c>
      <c r="C53" s="20" t="s">
        <v>67</v>
      </c>
      <c r="D53" s="47">
        <v>0</v>
      </c>
      <c r="E53" s="47">
        <v>315820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86" si="9">SUM(D53:M53)</f>
        <v>315820</v>
      </c>
      <c r="O53" s="48">
        <f t="shared" si="7"/>
        <v>1.7383406998057012</v>
      </c>
      <c r="P53" s="9"/>
    </row>
    <row r="54" spans="1:16">
      <c r="A54" s="12"/>
      <c r="B54" s="25">
        <v>341.2</v>
      </c>
      <c r="C54" s="20" t="s">
        <v>68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21241315</v>
      </c>
      <c r="K54" s="47">
        <v>0</v>
      </c>
      <c r="L54" s="47">
        <v>0</v>
      </c>
      <c r="M54" s="47">
        <v>0</v>
      </c>
      <c r="N54" s="47">
        <f t="shared" si="9"/>
        <v>21241315</v>
      </c>
      <c r="O54" s="48">
        <f t="shared" si="7"/>
        <v>116.91673225854392</v>
      </c>
      <c r="P54" s="9"/>
    </row>
    <row r="55" spans="1:16">
      <c r="A55" s="12"/>
      <c r="B55" s="25">
        <v>341.3</v>
      </c>
      <c r="C55" s="20" t="s">
        <v>69</v>
      </c>
      <c r="D55" s="47">
        <v>34051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34051</v>
      </c>
      <c r="O55" s="48">
        <f t="shared" si="7"/>
        <v>0.18742397305137082</v>
      </c>
      <c r="P55" s="9"/>
    </row>
    <row r="56" spans="1:16">
      <c r="A56" s="12"/>
      <c r="B56" s="25">
        <v>341.51</v>
      </c>
      <c r="C56" s="20" t="s">
        <v>70</v>
      </c>
      <c r="D56" s="47">
        <v>5449898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5449898</v>
      </c>
      <c r="O56" s="48">
        <f t="shared" si="7"/>
        <v>29.997402011239604</v>
      </c>
      <c r="P56" s="9"/>
    </row>
    <row r="57" spans="1:16">
      <c r="A57" s="12"/>
      <c r="B57" s="25">
        <v>341.52</v>
      </c>
      <c r="C57" s="20" t="s">
        <v>71</v>
      </c>
      <c r="D57" s="47">
        <v>180962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180962</v>
      </c>
      <c r="O57" s="48">
        <f t="shared" si="7"/>
        <v>0.99605347893812712</v>
      </c>
      <c r="P57" s="9"/>
    </row>
    <row r="58" spans="1:16">
      <c r="A58" s="12"/>
      <c r="B58" s="25">
        <v>341.53</v>
      </c>
      <c r="C58" s="20" t="s">
        <v>72</v>
      </c>
      <c r="D58" s="47">
        <v>0</v>
      </c>
      <c r="E58" s="47">
        <v>219339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219339</v>
      </c>
      <c r="O58" s="48">
        <f t="shared" si="7"/>
        <v>1.2072886794841451</v>
      </c>
      <c r="P58" s="9"/>
    </row>
    <row r="59" spans="1:16">
      <c r="A59" s="12"/>
      <c r="B59" s="25">
        <v>341.55</v>
      </c>
      <c r="C59" s="20" t="s">
        <v>73</v>
      </c>
      <c r="D59" s="47">
        <v>155112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155112</v>
      </c>
      <c r="O59" s="48">
        <f t="shared" si="7"/>
        <v>0.85376956059863829</v>
      </c>
      <c r="P59" s="9"/>
    </row>
    <row r="60" spans="1:16">
      <c r="A60" s="12"/>
      <c r="B60" s="25">
        <v>341.56</v>
      </c>
      <c r="C60" s="20" t="s">
        <v>74</v>
      </c>
      <c r="D60" s="47">
        <v>244421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244421</v>
      </c>
      <c r="O60" s="48">
        <f t="shared" si="7"/>
        <v>1.345345361874515</v>
      </c>
      <c r="P60" s="9"/>
    </row>
    <row r="61" spans="1:16">
      <c r="A61" s="12"/>
      <c r="B61" s="25">
        <v>341.9</v>
      </c>
      <c r="C61" s="20" t="s">
        <v>75</v>
      </c>
      <c r="D61" s="47">
        <v>2794461</v>
      </c>
      <c r="E61" s="47">
        <v>0</v>
      </c>
      <c r="F61" s="47">
        <v>0</v>
      </c>
      <c r="G61" s="47">
        <v>500000</v>
      </c>
      <c r="H61" s="47">
        <v>0</v>
      </c>
      <c r="I61" s="47">
        <v>0</v>
      </c>
      <c r="J61" s="47">
        <v>600</v>
      </c>
      <c r="K61" s="47">
        <v>0</v>
      </c>
      <c r="L61" s="47">
        <v>0</v>
      </c>
      <c r="M61" s="47">
        <v>0</v>
      </c>
      <c r="N61" s="47">
        <f t="shared" si="9"/>
        <v>3295061</v>
      </c>
      <c r="O61" s="48">
        <f t="shared" si="7"/>
        <v>18.136719158515845</v>
      </c>
      <c r="P61" s="9"/>
    </row>
    <row r="62" spans="1:16">
      <c r="A62" s="12"/>
      <c r="B62" s="25">
        <v>342.1</v>
      </c>
      <c r="C62" s="20" t="s">
        <v>76</v>
      </c>
      <c r="D62" s="47">
        <v>2403715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2403715</v>
      </c>
      <c r="O62" s="48">
        <f t="shared" si="7"/>
        <v>13.230560494058201</v>
      </c>
      <c r="P62" s="9"/>
    </row>
    <row r="63" spans="1:16">
      <c r="A63" s="12"/>
      <c r="B63" s="25">
        <v>342.3</v>
      </c>
      <c r="C63" s="20" t="s">
        <v>77</v>
      </c>
      <c r="D63" s="47">
        <v>8000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8000</v>
      </c>
      <c r="O63" s="48">
        <f t="shared" si="7"/>
        <v>4.4033707803323441E-2</v>
      </c>
      <c r="P63" s="9"/>
    </row>
    <row r="64" spans="1:16">
      <c r="A64" s="12"/>
      <c r="B64" s="25">
        <v>342.4</v>
      </c>
      <c r="C64" s="20" t="s">
        <v>78</v>
      </c>
      <c r="D64" s="47">
        <v>77521</v>
      </c>
      <c r="E64" s="47">
        <v>880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78401</v>
      </c>
      <c r="O64" s="48">
        <f t="shared" si="7"/>
        <v>0.43153584068604517</v>
      </c>
      <c r="P64" s="9"/>
    </row>
    <row r="65" spans="1:16">
      <c r="A65" s="12"/>
      <c r="B65" s="25">
        <v>342.5</v>
      </c>
      <c r="C65" s="20" t="s">
        <v>79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18132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18132</v>
      </c>
      <c r="O65" s="48">
        <f t="shared" si="7"/>
        <v>9.9802398736232589E-2</v>
      </c>
      <c r="P65" s="9"/>
    </row>
    <row r="66" spans="1:16">
      <c r="A66" s="12"/>
      <c r="B66" s="25">
        <v>342.6</v>
      </c>
      <c r="C66" s="20" t="s">
        <v>80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5527018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5527018</v>
      </c>
      <c r="O66" s="48">
        <f t="shared" si="7"/>
        <v>30.421886954463641</v>
      </c>
      <c r="P66" s="9"/>
    </row>
    <row r="67" spans="1:16">
      <c r="A67" s="12"/>
      <c r="B67" s="25">
        <v>342.9</v>
      </c>
      <c r="C67" s="20" t="s">
        <v>81</v>
      </c>
      <c r="D67" s="47">
        <v>400842</v>
      </c>
      <c r="E67" s="47">
        <v>399991</v>
      </c>
      <c r="F67" s="47">
        <v>0</v>
      </c>
      <c r="G67" s="47">
        <v>0</v>
      </c>
      <c r="H67" s="47">
        <v>0</v>
      </c>
      <c r="I67" s="47">
        <v>173668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974501</v>
      </c>
      <c r="O67" s="48">
        <f t="shared" si="7"/>
        <v>5.3638615360058122</v>
      </c>
      <c r="P67" s="9"/>
    </row>
    <row r="68" spans="1:16">
      <c r="A68" s="12"/>
      <c r="B68" s="25">
        <v>343.4</v>
      </c>
      <c r="C68" s="20" t="s">
        <v>82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7157352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7157352</v>
      </c>
      <c r="O68" s="48">
        <f t="shared" si="7"/>
        <v>39.395593326691582</v>
      </c>
      <c r="P68" s="9"/>
    </row>
    <row r="69" spans="1:16">
      <c r="A69" s="12"/>
      <c r="B69" s="25">
        <v>343.5</v>
      </c>
      <c r="C69" s="20" t="s">
        <v>149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1725839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1725839</v>
      </c>
      <c r="O69" s="48">
        <f t="shared" ref="O69:O100" si="10">(N69/O$109)</f>
        <v>9.4993862801974913</v>
      </c>
      <c r="P69" s="9"/>
    </row>
    <row r="70" spans="1:16">
      <c r="A70" s="12"/>
      <c r="B70" s="25">
        <v>343.6</v>
      </c>
      <c r="C70" s="20" t="s">
        <v>83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23694333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23694333</v>
      </c>
      <c r="O70" s="48">
        <f t="shared" si="10"/>
        <v>130.41866698958052</v>
      </c>
      <c r="P70" s="9"/>
    </row>
    <row r="71" spans="1:16">
      <c r="A71" s="12"/>
      <c r="B71" s="25">
        <v>343.7</v>
      </c>
      <c r="C71" s="20" t="s">
        <v>84</v>
      </c>
      <c r="D71" s="47">
        <v>0</v>
      </c>
      <c r="E71" s="47">
        <v>6424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6424</v>
      </c>
      <c r="O71" s="48">
        <f t="shared" si="10"/>
        <v>3.5359067366068725E-2</v>
      </c>
      <c r="P71" s="9"/>
    </row>
    <row r="72" spans="1:16">
      <c r="A72" s="12"/>
      <c r="B72" s="25">
        <v>343.9</v>
      </c>
      <c r="C72" s="20" t="s">
        <v>85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331292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331292</v>
      </c>
      <c r="O72" s="48">
        <f t="shared" si="10"/>
        <v>1.8235018906973288</v>
      </c>
      <c r="P72" s="9"/>
    </row>
    <row r="73" spans="1:16">
      <c r="A73" s="12"/>
      <c r="B73" s="25">
        <v>344.1</v>
      </c>
      <c r="C73" s="20" t="s">
        <v>86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9451746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9451746</v>
      </c>
      <c r="O73" s="48">
        <f t="shared" si="10"/>
        <v>52.024427699403894</v>
      </c>
      <c r="P73" s="9"/>
    </row>
    <row r="74" spans="1:16">
      <c r="A74" s="12"/>
      <c r="B74" s="25">
        <v>344.9</v>
      </c>
      <c r="C74" s="20" t="s">
        <v>87</v>
      </c>
      <c r="D74" s="47">
        <v>0</v>
      </c>
      <c r="E74" s="47">
        <v>282168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282168</v>
      </c>
      <c r="O74" s="48">
        <f t="shared" si="10"/>
        <v>1.5531129079310213</v>
      </c>
      <c r="P74" s="9"/>
    </row>
    <row r="75" spans="1:16">
      <c r="A75" s="12"/>
      <c r="B75" s="25">
        <v>345.9</v>
      </c>
      <c r="C75" s="20" t="s">
        <v>150</v>
      </c>
      <c r="D75" s="47">
        <v>0</v>
      </c>
      <c r="E75" s="47">
        <v>-25460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-25460</v>
      </c>
      <c r="O75" s="48">
        <f t="shared" si="10"/>
        <v>-0.14013727508407686</v>
      </c>
      <c r="P75" s="9"/>
    </row>
    <row r="76" spans="1:16">
      <c r="A76" s="12"/>
      <c r="B76" s="25">
        <v>347.2</v>
      </c>
      <c r="C76" s="20" t="s">
        <v>88</v>
      </c>
      <c r="D76" s="47">
        <v>11743</v>
      </c>
      <c r="E76" s="47">
        <v>3450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15193</v>
      </c>
      <c r="O76" s="48">
        <f t="shared" si="10"/>
        <v>8.362551533198663E-2</v>
      </c>
      <c r="P76" s="9"/>
    </row>
    <row r="77" spans="1:16">
      <c r="A77" s="12"/>
      <c r="B77" s="25">
        <v>347.3</v>
      </c>
      <c r="C77" s="20" t="s">
        <v>89</v>
      </c>
      <c r="D77" s="47">
        <v>380342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380342</v>
      </c>
      <c r="O77" s="48">
        <f t="shared" si="10"/>
        <v>2.0934835616664556</v>
      </c>
      <c r="P77" s="9"/>
    </row>
    <row r="78" spans="1:16">
      <c r="A78" s="12"/>
      <c r="B78" s="25">
        <v>347.5</v>
      </c>
      <c r="C78" s="20" t="s">
        <v>90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720598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720598</v>
      </c>
      <c r="O78" s="48">
        <f t="shared" si="10"/>
        <v>3.9663252219574083</v>
      </c>
      <c r="P78" s="9"/>
    </row>
    <row r="79" spans="1:16">
      <c r="A79" s="12"/>
      <c r="B79" s="25">
        <v>347.9</v>
      </c>
      <c r="C79" s="20" t="s">
        <v>91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315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315</v>
      </c>
      <c r="O79" s="48">
        <f t="shared" si="10"/>
        <v>1.7338272447558606E-3</v>
      </c>
      <c r="P79" s="9"/>
    </row>
    <row r="80" spans="1:16">
      <c r="A80" s="12"/>
      <c r="B80" s="25">
        <v>348.92099999999999</v>
      </c>
      <c r="C80" s="20" t="s">
        <v>92</v>
      </c>
      <c r="D80" s="47">
        <v>0</v>
      </c>
      <c r="E80" s="47">
        <v>99374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99374</v>
      </c>
      <c r="O80" s="48">
        <f t="shared" si="10"/>
        <v>0.54697570990593303</v>
      </c>
      <c r="P80" s="9"/>
    </row>
    <row r="81" spans="1:16">
      <c r="A81" s="12"/>
      <c r="B81" s="25">
        <v>348.92200000000003</v>
      </c>
      <c r="C81" s="20" t="s">
        <v>93</v>
      </c>
      <c r="D81" s="47">
        <v>0</v>
      </c>
      <c r="E81" s="47">
        <v>99374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99374</v>
      </c>
      <c r="O81" s="48">
        <f t="shared" si="10"/>
        <v>0.54697570990593303</v>
      </c>
      <c r="P81" s="9"/>
    </row>
    <row r="82" spans="1:16">
      <c r="A82" s="12"/>
      <c r="B82" s="25">
        <v>348.923</v>
      </c>
      <c r="C82" s="20" t="s">
        <v>94</v>
      </c>
      <c r="D82" s="47">
        <v>0</v>
      </c>
      <c r="E82" s="47">
        <v>99374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99374</v>
      </c>
      <c r="O82" s="48">
        <f t="shared" si="10"/>
        <v>0.54697570990593303</v>
      </c>
      <c r="P82" s="9"/>
    </row>
    <row r="83" spans="1:16">
      <c r="A83" s="12"/>
      <c r="B83" s="25">
        <v>348.92399999999998</v>
      </c>
      <c r="C83" s="20" t="s">
        <v>95</v>
      </c>
      <c r="D83" s="47">
        <v>0</v>
      </c>
      <c r="E83" s="47">
        <v>99374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99374</v>
      </c>
      <c r="O83" s="48">
        <f t="shared" si="10"/>
        <v>0.54697570990593303</v>
      </c>
      <c r="P83" s="9"/>
    </row>
    <row r="84" spans="1:16">
      <c r="A84" s="12"/>
      <c r="B84" s="25">
        <v>348.93</v>
      </c>
      <c r="C84" s="20" t="s">
        <v>96</v>
      </c>
      <c r="D84" s="47">
        <v>0</v>
      </c>
      <c r="E84" s="47">
        <v>745102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745102</v>
      </c>
      <c r="O84" s="48">
        <f t="shared" si="10"/>
        <v>4.1012004689589885</v>
      </c>
      <c r="P84" s="9"/>
    </row>
    <row r="85" spans="1:16">
      <c r="A85" s="12"/>
      <c r="B85" s="25">
        <v>348.99</v>
      </c>
      <c r="C85" s="20" t="s">
        <v>152</v>
      </c>
      <c r="D85" s="47">
        <v>135529</v>
      </c>
      <c r="E85" s="47">
        <v>33487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9"/>
        <v>169016</v>
      </c>
      <c r="O85" s="48">
        <f t="shared" si="10"/>
        <v>0.93030014476081435</v>
      </c>
      <c r="P85" s="9"/>
    </row>
    <row r="86" spans="1:16">
      <c r="A86" s="12"/>
      <c r="B86" s="25">
        <v>349</v>
      </c>
      <c r="C86" s="20" t="s">
        <v>1</v>
      </c>
      <c r="D86" s="47">
        <v>324469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9"/>
        <v>324469</v>
      </c>
      <c r="O86" s="48">
        <f t="shared" si="10"/>
        <v>1.7859466421545693</v>
      </c>
      <c r="P86" s="9"/>
    </row>
    <row r="87" spans="1:16" ht="15.75">
      <c r="A87" s="29" t="s">
        <v>64</v>
      </c>
      <c r="B87" s="30"/>
      <c r="C87" s="31"/>
      <c r="D87" s="32">
        <f t="shared" ref="D87:M87" si="11">SUM(D88:D91)</f>
        <v>23056</v>
      </c>
      <c r="E87" s="32">
        <f t="shared" si="11"/>
        <v>343835</v>
      </c>
      <c r="F87" s="32">
        <f t="shared" si="11"/>
        <v>0</v>
      </c>
      <c r="G87" s="32">
        <f t="shared" si="11"/>
        <v>0</v>
      </c>
      <c r="H87" s="32">
        <f t="shared" si="11"/>
        <v>0</v>
      </c>
      <c r="I87" s="32">
        <f t="shared" si="11"/>
        <v>0</v>
      </c>
      <c r="J87" s="32">
        <f t="shared" si="11"/>
        <v>0</v>
      </c>
      <c r="K87" s="32">
        <f t="shared" si="11"/>
        <v>0</v>
      </c>
      <c r="L87" s="32">
        <f t="shared" si="11"/>
        <v>0</v>
      </c>
      <c r="M87" s="32">
        <f t="shared" si="11"/>
        <v>0</v>
      </c>
      <c r="N87" s="32">
        <f t="shared" ref="N87:N93" si="12">SUM(D87:M87)</f>
        <v>366891</v>
      </c>
      <c r="O87" s="46">
        <f t="shared" si="10"/>
        <v>2.0194463862086427</v>
      </c>
      <c r="P87" s="10"/>
    </row>
    <row r="88" spans="1:16">
      <c r="A88" s="13"/>
      <c r="B88" s="40">
        <v>351.7</v>
      </c>
      <c r="C88" s="21" t="s">
        <v>116</v>
      </c>
      <c r="D88" s="47">
        <v>0</v>
      </c>
      <c r="E88" s="47">
        <v>129484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129484</v>
      </c>
      <c r="O88" s="48">
        <f t="shared" si="10"/>
        <v>0.71270757765069159</v>
      </c>
      <c r="P88" s="9"/>
    </row>
    <row r="89" spans="1:16">
      <c r="A89" s="13"/>
      <c r="B89" s="40">
        <v>351.9</v>
      </c>
      <c r="C89" s="21" t="s">
        <v>153</v>
      </c>
      <c r="D89" s="47">
        <v>0</v>
      </c>
      <c r="E89" s="47">
        <v>40218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40218</v>
      </c>
      <c r="O89" s="48">
        <f t="shared" si="10"/>
        <v>0.2213684575542578</v>
      </c>
      <c r="P89" s="9"/>
    </row>
    <row r="90" spans="1:16">
      <c r="A90" s="13"/>
      <c r="B90" s="40">
        <v>354</v>
      </c>
      <c r="C90" s="21" t="s">
        <v>120</v>
      </c>
      <c r="D90" s="47">
        <v>2550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2550</v>
      </c>
      <c r="O90" s="48">
        <f t="shared" si="10"/>
        <v>1.4035744362309348E-2</v>
      </c>
      <c r="P90" s="9"/>
    </row>
    <row r="91" spans="1:16">
      <c r="A91" s="13"/>
      <c r="B91" s="40">
        <v>359</v>
      </c>
      <c r="C91" s="21" t="s">
        <v>121</v>
      </c>
      <c r="D91" s="47">
        <v>20506</v>
      </c>
      <c r="E91" s="47">
        <v>174133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194639</v>
      </c>
      <c r="O91" s="48">
        <f t="shared" si="10"/>
        <v>1.071334606641384</v>
      </c>
      <c r="P91" s="9"/>
    </row>
    <row r="92" spans="1:16" ht="15.75">
      <c r="A92" s="29" t="s">
        <v>5</v>
      </c>
      <c r="B92" s="30"/>
      <c r="C92" s="31"/>
      <c r="D92" s="32">
        <f t="shared" ref="D92:M92" si="13">SUM(D93:D99)</f>
        <v>1978390</v>
      </c>
      <c r="E92" s="32">
        <f t="shared" si="13"/>
        <v>7099981</v>
      </c>
      <c r="F92" s="32">
        <f t="shared" si="13"/>
        <v>482202</v>
      </c>
      <c r="G92" s="32">
        <f t="shared" si="13"/>
        <v>335560</v>
      </c>
      <c r="H92" s="32">
        <f t="shared" si="13"/>
        <v>0</v>
      </c>
      <c r="I92" s="32">
        <f t="shared" si="13"/>
        <v>3927669</v>
      </c>
      <c r="J92" s="32">
        <f t="shared" si="13"/>
        <v>174317</v>
      </c>
      <c r="K92" s="32">
        <f t="shared" si="13"/>
        <v>0</v>
      </c>
      <c r="L92" s="32">
        <f t="shared" si="13"/>
        <v>0</v>
      </c>
      <c r="M92" s="32">
        <f t="shared" si="13"/>
        <v>0</v>
      </c>
      <c r="N92" s="32">
        <f t="shared" si="12"/>
        <v>13998119</v>
      </c>
      <c r="O92" s="46">
        <f t="shared" si="10"/>
        <v>77.048635230268772</v>
      </c>
      <c r="P92" s="10"/>
    </row>
    <row r="93" spans="1:16">
      <c r="A93" s="12"/>
      <c r="B93" s="25">
        <v>361.1</v>
      </c>
      <c r="C93" s="20" t="s">
        <v>122</v>
      </c>
      <c r="D93" s="47">
        <v>389290</v>
      </c>
      <c r="E93" s="47">
        <v>348917</v>
      </c>
      <c r="F93" s="47">
        <v>-1146</v>
      </c>
      <c r="G93" s="47">
        <v>439018</v>
      </c>
      <c r="H93" s="47">
        <v>0</v>
      </c>
      <c r="I93" s="47">
        <v>707056</v>
      </c>
      <c r="J93" s="47">
        <v>9992</v>
      </c>
      <c r="K93" s="47">
        <v>0</v>
      </c>
      <c r="L93" s="47">
        <v>0</v>
      </c>
      <c r="M93" s="47">
        <v>0</v>
      </c>
      <c r="N93" s="47">
        <f t="shared" si="12"/>
        <v>1893127</v>
      </c>
      <c r="O93" s="48">
        <f t="shared" si="10"/>
        <v>10.420175144072788</v>
      </c>
      <c r="P93" s="9"/>
    </row>
    <row r="94" spans="1:16">
      <c r="A94" s="12"/>
      <c r="B94" s="25">
        <v>361.4</v>
      </c>
      <c r="C94" s="20" t="s">
        <v>123</v>
      </c>
      <c r="D94" s="47">
        <v>-100427</v>
      </c>
      <c r="E94" s="47">
        <v>-213828</v>
      </c>
      <c r="F94" s="47">
        <v>-1269</v>
      </c>
      <c r="G94" s="47">
        <v>-124440</v>
      </c>
      <c r="H94" s="47">
        <v>0</v>
      </c>
      <c r="I94" s="47">
        <v>-360967</v>
      </c>
      <c r="J94" s="47">
        <v>3573</v>
      </c>
      <c r="K94" s="47">
        <v>0</v>
      </c>
      <c r="L94" s="47">
        <v>0</v>
      </c>
      <c r="M94" s="47">
        <v>0</v>
      </c>
      <c r="N94" s="47">
        <f t="shared" ref="N94:N99" si="14">SUM(D94:M94)</f>
        <v>-797358</v>
      </c>
      <c r="O94" s="48">
        <f t="shared" si="10"/>
        <v>-4.3888286483302972</v>
      </c>
      <c r="P94" s="9"/>
    </row>
    <row r="95" spans="1:16">
      <c r="A95" s="12"/>
      <c r="B95" s="25">
        <v>362</v>
      </c>
      <c r="C95" s="20" t="s">
        <v>124</v>
      </c>
      <c r="D95" s="47">
        <v>701912</v>
      </c>
      <c r="E95" s="47">
        <v>0</v>
      </c>
      <c r="F95" s="47">
        <v>0</v>
      </c>
      <c r="G95" s="47">
        <v>0</v>
      </c>
      <c r="H95" s="47">
        <v>0</v>
      </c>
      <c r="I95" s="47">
        <v>310488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1012400</v>
      </c>
      <c r="O95" s="48">
        <f t="shared" si="10"/>
        <v>5.5724657225105823</v>
      </c>
      <c r="P95" s="9"/>
    </row>
    <row r="96" spans="1:16">
      <c r="A96" s="12"/>
      <c r="B96" s="25">
        <v>364</v>
      </c>
      <c r="C96" s="20" t="s">
        <v>125</v>
      </c>
      <c r="D96" s="47">
        <v>86349</v>
      </c>
      <c r="E96" s="47">
        <v>0</v>
      </c>
      <c r="F96" s="47">
        <v>0</v>
      </c>
      <c r="G96" s="47">
        <v>0</v>
      </c>
      <c r="H96" s="47">
        <v>0</v>
      </c>
      <c r="I96" s="47">
        <v>557</v>
      </c>
      <c r="J96" s="47">
        <v>157543</v>
      </c>
      <c r="K96" s="47">
        <v>0</v>
      </c>
      <c r="L96" s="47">
        <v>0</v>
      </c>
      <c r="M96" s="47">
        <v>0</v>
      </c>
      <c r="N96" s="47">
        <f t="shared" si="14"/>
        <v>244449</v>
      </c>
      <c r="O96" s="48">
        <f t="shared" si="10"/>
        <v>1.3454994798518265</v>
      </c>
      <c r="P96" s="9"/>
    </row>
    <row r="97" spans="1:119">
      <c r="A97" s="12"/>
      <c r="B97" s="25">
        <v>366</v>
      </c>
      <c r="C97" s="20" t="s">
        <v>126</v>
      </c>
      <c r="D97" s="47">
        <v>9020</v>
      </c>
      <c r="E97" s="47">
        <v>6529673</v>
      </c>
      <c r="F97" s="47">
        <v>0</v>
      </c>
      <c r="G97" s="47">
        <v>20982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6559675</v>
      </c>
      <c r="O97" s="48">
        <f t="shared" si="10"/>
        <v>36.105851529345713</v>
      </c>
      <c r="P97" s="9"/>
    </row>
    <row r="98" spans="1:119">
      <c r="A98" s="12"/>
      <c r="B98" s="25">
        <v>369.3</v>
      </c>
      <c r="C98" s="20" t="s">
        <v>127</v>
      </c>
      <c r="D98" s="47">
        <v>103425</v>
      </c>
      <c r="E98" s="47">
        <v>112</v>
      </c>
      <c r="F98" s="47">
        <v>0</v>
      </c>
      <c r="G98" s="47">
        <v>0</v>
      </c>
      <c r="H98" s="47">
        <v>0</v>
      </c>
      <c r="I98" s="47">
        <v>14930</v>
      </c>
      <c r="J98" s="47">
        <v>98</v>
      </c>
      <c r="K98" s="47">
        <v>0</v>
      </c>
      <c r="L98" s="47">
        <v>0</v>
      </c>
      <c r="M98" s="47">
        <v>0</v>
      </c>
      <c r="N98" s="47">
        <f t="shared" si="14"/>
        <v>118565</v>
      </c>
      <c r="O98" s="48">
        <f t="shared" si="10"/>
        <v>0.65260707071263047</v>
      </c>
      <c r="P98" s="9"/>
    </row>
    <row r="99" spans="1:119">
      <c r="A99" s="12"/>
      <c r="B99" s="25">
        <v>369.9</v>
      </c>
      <c r="C99" s="20" t="s">
        <v>128</v>
      </c>
      <c r="D99" s="47">
        <v>788821</v>
      </c>
      <c r="E99" s="47">
        <v>435107</v>
      </c>
      <c r="F99" s="47">
        <v>484617</v>
      </c>
      <c r="G99" s="47">
        <v>0</v>
      </c>
      <c r="H99" s="47">
        <v>0</v>
      </c>
      <c r="I99" s="47">
        <v>3255605</v>
      </c>
      <c r="J99" s="47">
        <v>3111</v>
      </c>
      <c r="K99" s="47">
        <v>0</v>
      </c>
      <c r="L99" s="47">
        <v>0</v>
      </c>
      <c r="M99" s="47">
        <v>0</v>
      </c>
      <c r="N99" s="47">
        <f t="shared" si="14"/>
        <v>4967261</v>
      </c>
      <c r="O99" s="48">
        <f t="shared" si="10"/>
        <v>27.340864932105525</v>
      </c>
      <c r="P99" s="9"/>
    </row>
    <row r="100" spans="1:119" ht="15.75">
      <c r="A100" s="29" t="s">
        <v>65</v>
      </c>
      <c r="B100" s="30"/>
      <c r="C100" s="31"/>
      <c r="D100" s="32">
        <f t="shared" ref="D100:M100" si="15">SUM(D101:D106)</f>
        <v>6334752</v>
      </c>
      <c r="E100" s="32">
        <f t="shared" si="15"/>
        <v>2813280</v>
      </c>
      <c r="F100" s="32">
        <f t="shared" si="15"/>
        <v>1383875</v>
      </c>
      <c r="G100" s="32">
        <f t="shared" si="15"/>
        <v>4624395</v>
      </c>
      <c r="H100" s="32">
        <f t="shared" si="15"/>
        <v>0</v>
      </c>
      <c r="I100" s="32">
        <f t="shared" si="15"/>
        <v>19699436</v>
      </c>
      <c r="J100" s="32">
        <f t="shared" si="15"/>
        <v>12682</v>
      </c>
      <c r="K100" s="32">
        <f t="shared" si="15"/>
        <v>0</v>
      </c>
      <c r="L100" s="32">
        <f t="shared" si="15"/>
        <v>0</v>
      </c>
      <c r="M100" s="32">
        <f t="shared" si="15"/>
        <v>0</v>
      </c>
      <c r="N100" s="32">
        <f t="shared" ref="N100:N107" si="16">SUM(D100:M100)</f>
        <v>34868420</v>
      </c>
      <c r="O100" s="46">
        <f t="shared" si="10"/>
        <v>191.92322723044489</v>
      </c>
      <c r="P100" s="9"/>
    </row>
    <row r="101" spans="1:119">
      <c r="A101" s="12"/>
      <c r="B101" s="25">
        <v>381</v>
      </c>
      <c r="C101" s="20" t="s">
        <v>129</v>
      </c>
      <c r="D101" s="47">
        <v>6334752</v>
      </c>
      <c r="E101" s="47">
        <v>2813280</v>
      </c>
      <c r="F101" s="47">
        <v>1347625</v>
      </c>
      <c r="G101" s="47">
        <v>1060645</v>
      </c>
      <c r="H101" s="47">
        <v>0</v>
      </c>
      <c r="I101" s="47">
        <v>383000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11939302</v>
      </c>
      <c r="O101" s="48">
        <f t="shared" ref="O101:O107" si="17">(N101/O$109)</f>
        <v>65.716466955454393</v>
      </c>
      <c r="P101" s="9"/>
    </row>
    <row r="102" spans="1:119">
      <c r="A102" s="12"/>
      <c r="B102" s="25">
        <v>384</v>
      </c>
      <c r="C102" s="20" t="s">
        <v>154</v>
      </c>
      <c r="D102" s="47">
        <v>0</v>
      </c>
      <c r="E102" s="47">
        <v>0</v>
      </c>
      <c r="F102" s="47">
        <v>36250</v>
      </c>
      <c r="G102" s="47">
        <v>3563750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3600000</v>
      </c>
      <c r="O102" s="48">
        <f t="shared" si="17"/>
        <v>19.81516851149555</v>
      </c>
      <c r="P102" s="9"/>
    </row>
    <row r="103" spans="1:119">
      <c r="A103" s="12"/>
      <c r="B103" s="25">
        <v>389.4</v>
      </c>
      <c r="C103" s="20" t="s">
        <v>134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16701886</v>
      </c>
      <c r="J103" s="47">
        <v>12682</v>
      </c>
      <c r="K103" s="47">
        <v>0</v>
      </c>
      <c r="L103" s="47">
        <v>0</v>
      </c>
      <c r="M103" s="47">
        <v>0</v>
      </c>
      <c r="N103" s="47">
        <f t="shared" si="16"/>
        <v>16714568</v>
      </c>
      <c r="O103" s="48">
        <f t="shared" si="17"/>
        <v>92.00055042134754</v>
      </c>
      <c r="P103" s="9"/>
    </row>
    <row r="104" spans="1:119">
      <c r="A104" s="12"/>
      <c r="B104" s="25">
        <v>389.5</v>
      </c>
      <c r="C104" s="20" t="s">
        <v>135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1332422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1332422</v>
      </c>
      <c r="O104" s="48">
        <f t="shared" si="17"/>
        <v>7.3339351273399789</v>
      </c>
      <c r="P104" s="9"/>
    </row>
    <row r="105" spans="1:119">
      <c r="A105" s="12"/>
      <c r="B105" s="25">
        <v>389.9</v>
      </c>
      <c r="C105" s="20" t="s">
        <v>136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66433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66433</v>
      </c>
      <c r="O105" s="48">
        <f t="shared" si="17"/>
        <v>0.36566141381227329</v>
      </c>
      <c r="P105" s="9"/>
    </row>
    <row r="106" spans="1:119" ht="15.75" thickBot="1">
      <c r="A106" s="49"/>
      <c r="B106" s="50">
        <v>393</v>
      </c>
      <c r="C106" s="51" t="s">
        <v>158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1215695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1215695</v>
      </c>
      <c r="O106" s="48">
        <f t="shared" si="17"/>
        <v>6.6914448009951615</v>
      </c>
      <c r="P106" s="9"/>
    </row>
    <row r="107" spans="1:119" ht="16.5" thickBot="1">
      <c r="A107" s="14" t="s">
        <v>97</v>
      </c>
      <c r="B107" s="23"/>
      <c r="C107" s="22"/>
      <c r="D107" s="15">
        <f t="shared" ref="D107:M107" si="18">SUM(D5,D12,D17,D51,D87,D92,D100)</f>
        <v>86561135</v>
      </c>
      <c r="E107" s="15">
        <f t="shared" si="18"/>
        <v>35074186</v>
      </c>
      <c r="F107" s="15">
        <f t="shared" si="18"/>
        <v>6053911</v>
      </c>
      <c r="G107" s="15">
        <f t="shared" si="18"/>
        <v>10066590</v>
      </c>
      <c r="H107" s="15">
        <f t="shared" si="18"/>
        <v>0</v>
      </c>
      <c r="I107" s="15">
        <f t="shared" si="18"/>
        <v>81195598</v>
      </c>
      <c r="J107" s="15">
        <f t="shared" si="18"/>
        <v>21428914</v>
      </c>
      <c r="K107" s="15">
        <f t="shared" si="18"/>
        <v>0</v>
      </c>
      <c r="L107" s="15">
        <f t="shared" si="18"/>
        <v>0</v>
      </c>
      <c r="M107" s="15">
        <f t="shared" si="18"/>
        <v>0</v>
      </c>
      <c r="N107" s="15">
        <f t="shared" si="16"/>
        <v>240380334</v>
      </c>
      <c r="O107" s="38">
        <f t="shared" si="17"/>
        <v>1323.1046736276619</v>
      </c>
      <c r="P107" s="6"/>
      <c r="Q107" s="2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</row>
    <row r="108" spans="1:119">
      <c r="A108" s="16"/>
      <c r="B108" s="18"/>
      <c r="C108" s="18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9"/>
    </row>
    <row r="109" spans="1:119">
      <c r="A109" s="41"/>
      <c r="B109" s="42"/>
      <c r="C109" s="42"/>
      <c r="D109" s="43"/>
      <c r="E109" s="43"/>
      <c r="F109" s="43"/>
      <c r="G109" s="43"/>
      <c r="H109" s="43"/>
      <c r="I109" s="43"/>
      <c r="J109" s="43"/>
      <c r="K109" s="43"/>
      <c r="L109" s="52" t="s">
        <v>159</v>
      </c>
      <c r="M109" s="52"/>
      <c r="N109" s="52"/>
      <c r="O109" s="44">
        <v>181679</v>
      </c>
    </row>
    <row r="110" spans="1:119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5"/>
    </row>
    <row r="111" spans="1:119" ht="15.75" customHeight="1" thickBot="1">
      <c r="A111" s="56" t="s">
        <v>156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8"/>
    </row>
  </sheetData>
  <mergeCells count="10">
    <mergeCell ref="L109:N109"/>
    <mergeCell ref="A110:O110"/>
    <mergeCell ref="A111:O11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145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3"/>
      <c r="M3" s="36"/>
      <c r="N3" s="37"/>
      <c r="O3" s="74" t="s">
        <v>142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11</v>
      </c>
      <c r="N4" s="35" t="s">
        <v>61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22330880</v>
      </c>
      <c r="E5" s="27">
        <f t="shared" si="0"/>
        <v>40555658</v>
      </c>
      <c r="F5" s="27">
        <f t="shared" si="0"/>
        <v>0</v>
      </c>
      <c r="G5" s="27">
        <f t="shared" si="0"/>
        <v>1680322</v>
      </c>
      <c r="H5" s="27">
        <f t="shared" si="0"/>
        <v>0</v>
      </c>
      <c r="I5" s="27">
        <f t="shared" si="0"/>
        <v>4830214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69397074</v>
      </c>
      <c r="O5" s="33">
        <f t="shared" ref="O5:O36" si="2">(N5/O$114)</f>
        <v>383.78667418787535</v>
      </c>
      <c r="P5" s="6"/>
    </row>
    <row r="6" spans="1:133">
      <c r="A6" s="12"/>
      <c r="B6" s="25">
        <v>311</v>
      </c>
      <c r="C6" s="20" t="s">
        <v>3</v>
      </c>
      <c r="D6" s="47">
        <v>22079845</v>
      </c>
      <c r="E6" s="47">
        <v>29511622</v>
      </c>
      <c r="F6" s="47">
        <v>0</v>
      </c>
      <c r="G6" s="47">
        <v>0</v>
      </c>
      <c r="H6" s="47">
        <v>0</v>
      </c>
      <c r="I6" s="47">
        <v>1221414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52812881</v>
      </c>
      <c r="O6" s="48">
        <f t="shared" si="2"/>
        <v>292.07110307374103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5260031</v>
      </c>
      <c r="F7" s="47">
        <v>0</v>
      </c>
      <c r="G7" s="47">
        <v>0</v>
      </c>
      <c r="H7" s="47">
        <v>0</v>
      </c>
      <c r="I7" s="47">
        <v>3506687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8766718</v>
      </c>
      <c r="O7" s="48">
        <f t="shared" si="2"/>
        <v>48.482585083673449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1007578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1007578</v>
      </c>
      <c r="O8" s="48">
        <f t="shared" si="2"/>
        <v>5.5722091338443329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1680322</v>
      </c>
      <c r="F9" s="47">
        <v>0</v>
      </c>
      <c r="G9" s="47">
        <v>1680322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3360644</v>
      </c>
      <c r="O9" s="48">
        <f t="shared" si="2"/>
        <v>18.585371249073674</v>
      </c>
      <c r="P9" s="9"/>
    </row>
    <row r="10" spans="1:133">
      <c r="A10" s="12"/>
      <c r="B10" s="25">
        <v>315</v>
      </c>
      <c r="C10" s="20" t="s">
        <v>15</v>
      </c>
      <c r="D10" s="47">
        <v>0</v>
      </c>
      <c r="E10" s="47">
        <v>3096105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3096105</v>
      </c>
      <c r="O10" s="48">
        <f t="shared" si="2"/>
        <v>17.122391080731326</v>
      </c>
      <c r="P10" s="9"/>
    </row>
    <row r="11" spans="1:133">
      <c r="A11" s="12"/>
      <c r="B11" s="25">
        <v>316</v>
      </c>
      <c r="C11" s="20" t="s">
        <v>16</v>
      </c>
      <c r="D11" s="47">
        <v>251035</v>
      </c>
      <c r="E11" s="47">
        <v>0</v>
      </c>
      <c r="F11" s="47">
        <v>0</v>
      </c>
      <c r="G11" s="47">
        <v>0</v>
      </c>
      <c r="H11" s="47">
        <v>0</v>
      </c>
      <c r="I11" s="47">
        <v>102113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353148</v>
      </c>
      <c r="O11" s="48">
        <f t="shared" si="2"/>
        <v>1.9530145668115606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SUM(D13:D16)</f>
        <v>8700</v>
      </c>
      <c r="E12" s="32">
        <f t="shared" si="3"/>
        <v>1319205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894022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2221927</v>
      </c>
      <c r="O12" s="46">
        <f t="shared" si="2"/>
        <v>12.287924035792106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821622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821622</v>
      </c>
      <c r="O13" s="48">
        <f t="shared" si="2"/>
        <v>4.5438165709924681</v>
      </c>
      <c r="P13" s="9"/>
    </row>
    <row r="14" spans="1:133">
      <c r="A14" s="12"/>
      <c r="B14" s="25">
        <v>325.10000000000002</v>
      </c>
      <c r="C14" s="20" t="s">
        <v>18</v>
      </c>
      <c r="D14" s="47">
        <v>0</v>
      </c>
      <c r="E14" s="47">
        <v>2623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2623</v>
      </c>
      <c r="O14" s="48">
        <f t="shared" si="2"/>
        <v>1.450597825485837E-2</v>
      </c>
      <c r="P14" s="9"/>
    </row>
    <row r="15" spans="1:133">
      <c r="A15" s="12"/>
      <c r="B15" s="25">
        <v>325.2</v>
      </c>
      <c r="C15" s="20" t="s">
        <v>19</v>
      </c>
      <c r="D15" s="47">
        <v>0</v>
      </c>
      <c r="E15" s="47">
        <v>1316582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1316582</v>
      </c>
      <c r="O15" s="48">
        <f t="shared" si="2"/>
        <v>7.2810941146541905</v>
      </c>
      <c r="P15" s="9"/>
    </row>
    <row r="16" spans="1:133">
      <c r="A16" s="12"/>
      <c r="B16" s="25">
        <v>329</v>
      </c>
      <c r="C16" s="20" t="s">
        <v>20</v>
      </c>
      <c r="D16" s="47">
        <v>8700</v>
      </c>
      <c r="E16" s="47">
        <v>0</v>
      </c>
      <c r="F16" s="47">
        <v>0</v>
      </c>
      <c r="G16" s="47">
        <v>0</v>
      </c>
      <c r="H16" s="47">
        <v>0</v>
      </c>
      <c r="I16" s="47">
        <v>72400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81100</v>
      </c>
      <c r="O16" s="48">
        <f t="shared" si="2"/>
        <v>0.44850737189058854</v>
      </c>
      <c r="P16" s="9"/>
    </row>
    <row r="17" spans="1:16" ht="15.75">
      <c r="A17" s="29" t="s">
        <v>23</v>
      </c>
      <c r="B17" s="30"/>
      <c r="C17" s="31"/>
      <c r="D17" s="32">
        <f t="shared" ref="D17:M17" si="4">SUM(D18:D55)</f>
        <v>8536443</v>
      </c>
      <c r="E17" s="32">
        <f t="shared" si="4"/>
        <v>19745008</v>
      </c>
      <c r="F17" s="32">
        <f t="shared" si="4"/>
        <v>4109625</v>
      </c>
      <c r="G17" s="32">
        <f t="shared" si="4"/>
        <v>4144838</v>
      </c>
      <c r="H17" s="32">
        <f t="shared" si="4"/>
        <v>0</v>
      </c>
      <c r="I17" s="32">
        <f t="shared" si="4"/>
        <v>898589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37434503</v>
      </c>
      <c r="O17" s="46">
        <f t="shared" si="2"/>
        <v>207.02405127694638</v>
      </c>
      <c r="P17" s="10"/>
    </row>
    <row r="18" spans="1:16">
      <c r="A18" s="12"/>
      <c r="B18" s="25">
        <v>331.1</v>
      </c>
      <c r="C18" s="20" t="s">
        <v>21</v>
      </c>
      <c r="D18" s="47">
        <v>517122</v>
      </c>
      <c r="E18" s="47">
        <v>0</v>
      </c>
      <c r="F18" s="47">
        <v>0</v>
      </c>
      <c r="G18" s="47">
        <v>307017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824139</v>
      </c>
      <c r="O18" s="48">
        <f t="shared" si="2"/>
        <v>4.5577363373925737</v>
      </c>
      <c r="P18" s="9"/>
    </row>
    <row r="19" spans="1:16">
      <c r="A19" s="12"/>
      <c r="B19" s="25">
        <v>331.2</v>
      </c>
      <c r="C19" s="20" t="s">
        <v>22</v>
      </c>
      <c r="D19" s="47">
        <v>123915</v>
      </c>
      <c r="E19" s="47">
        <v>1466807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1590722</v>
      </c>
      <c r="O19" s="48">
        <f t="shared" si="2"/>
        <v>8.7971706982557425</v>
      </c>
      <c r="P19" s="9"/>
    </row>
    <row r="20" spans="1:16">
      <c r="A20" s="12"/>
      <c r="B20" s="25">
        <v>331.39</v>
      </c>
      <c r="C20" s="20" t="s">
        <v>146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50000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31" si="5">SUM(D20:M20)</f>
        <v>50000</v>
      </c>
      <c r="O20" s="48">
        <f t="shared" si="2"/>
        <v>0.27651502582650339</v>
      </c>
      <c r="P20" s="9"/>
    </row>
    <row r="21" spans="1:16">
      <c r="A21" s="12"/>
      <c r="B21" s="25">
        <v>331.41</v>
      </c>
      <c r="C21" s="20" t="s">
        <v>29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47722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47722</v>
      </c>
      <c r="O21" s="48">
        <f t="shared" si="2"/>
        <v>0.2639170012498479</v>
      </c>
      <c r="P21" s="9"/>
    </row>
    <row r="22" spans="1:16">
      <c r="A22" s="12"/>
      <c r="B22" s="25">
        <v>331.42</v>
      </c>
      <c r="C22" s="20" t="s">
        <v>30</v>
      </c>
      <c r="D22" s="47">
        <v>1087737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1087737</v>
      </c>
      <c r="O22" s="48">
        <f t="shared" si="2"/>
        <v>6.0155124929488668</v>
      </c>
      <c r="P22" s="9"/>
    </row>
    <row r="23" spans="1:16">
      <c r="A23" s="12"/>
      <c r="B23" s="25">
        <v>331.49</v>
      </c>
      <c r="C23" s="20" t="s">
        <v>31</v>
      </c>
      <c r="D23" s="47">
        <v>0</v>
      </c>
      <c r="E23" s="47">
        <v>182763</v>
      </c>
      <c r="F23" s="47">
        <v>0</v>
      </c>
      <c r="G23" s="47">
        <v>1496175</v>
      </c>
      <c r="H23" s="47">
        <v>0</v>
      </c>
      <c r="I23" s="47">
        <v>183697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1862635</v>
      </c>
      <c r="O23" s="48">
        <f t="shared" si="2"/>
        <v>10.300931302606983</v>
      </c>
      <c r="P23" s="9"/>
    </row>
    <row r="24" spans="1:16">
      <c r="A24" s="12"/>
      <c r="B24" s="25">
        <v>331.5</v>
      </c>
      <c r="C24" s="20" t="s">
        <v>24</v>
      </c>
      <c r="D24" s="47">
        <v>1101671</v>
      </c>
      <c r="E24" s="47">
        <v>541700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1643371</v>
      </c>
      <c r="O24" s="48">
        <f t="shared" si="2"/>
        <v>9.0883354901505342</v>
      </c>
      <c r="P24" s="9"/>
    </row>
    <row r="25" spans="1:16">
      <c r="A25" s="12"/>
      <c r="B25" s="25">
        <v>331.65</v>
      </c>
      <c r="C25" s="20" t="s">
        <v>32</v>
      </c>
      <c r="D25" s="47">
        <v>577747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577747</v>
      </c>
      <c r="O25" s="48">
        <f t="shared" si="2"/>
        <v>3.1951145325236974</v>
      </c>
      <c r="P25" s="9"/>
    </row>
    <row r="26" spans="1:16">
      <c r="A26" s="12"/>
      <c r="B26" s="25">
        <v>331.81</v>
      </c>
      <c r="C26" s="20" t="s">
        <v>33</v>
      </c>
      <c r="D26" s="47">
        <v>0</v>
      </c>
      <c r="E26" s="47">
        <v>27542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27542</v>
      </c>
      <c r="O26" s="48">
        <f t="shared" si="2"/>
        <v>0.15231553682627114</v>
      </c>
      <c r="P26" s="9"/>
    </row>
    <row r="27" spans="1:16">
      <c r="A27" s="12"/>
      <c r="B27" s="25">
        <v>331.9</v>
      </c>
      <c r="C27" s="20" t="s">
        <v>26</v>
      </c>
      <c r="D27" s="47">
        <v>0</v>
      </c>
      <c r="E27" s="47">
        <v>159870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159870</v>
      </c>
      <c r="O27" s="48">
        <f t="shared" si="2"/>
        <v>0.88412914357766204</v>
      </c>
      <c r="P27" s="9"/>
    </row>
    <row r="28" spans="1:16">
      <c r="A28" s="12"/>
      <c r="B28" s="25">
        <v>333</v>
      </c>
      <c r="C28" s="20" t="s">
        <v>4</v>
      </c>
      <c r="D28" s="47">
        <v>0</v>
      </c>
      <c r="E28" s="47">
        <v>14982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14982</v>
      </c>
      <c r="O28" s="48">
        <f t="shared" si="2"/>
        <v>8.2854962338653484E-2</v>
      </c>
      <c r="P28" s="9"/>
    </row>
    <row r="29" spans="1:16">
      <c r="A29" s="12"/>
      <c r="B29" s="25">
        <v>334.1</v>
      </c>
      <c r="C29" s="20" t="s">
        <v>27</v>
      </c>
      <c r="D29" s="47">
        <v>200000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200000</v>
      </c>
      <c r="O29" s="48">
        <f t="shared" si="2"/>
        <v>1.1060601033060136</v>
      </c>
      <c r="P29" s="9"/>
    </row>
    <row r="30" spans="1:16">
      <c r="A30" s="12"/>
      <c r="B30" s="25">
        <v>334.2</v>
      </c>
      <c r="C30" s="20" t="s">
        <v>28</v>
      </c>
      <c r="D30" s="47">
        <v>2671813</v>
      </c>
      <c r="E30" s="47">
        <v>0</v>
      </c>
      <c r="F30" s="47">
        <v>0</v>
      </c>
      <c r="G30" s="47">
        <v>0</v>
      </c>
      <c r="H30" s="47">
        <v>0</v>
      </c>
      <c r="I30" s="47">
        <v>8920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2680733</v>
      </c>
      <c r="O30" s="48">
        <f t="shared" si="2"/>
        <v>14.825259094579199</v>
      </c>
      <c r="P30" s="9"/>
    </row>
    <row r="31" spans="1:16">
      <c r="A31" s="12"/>
      <c r="B31" s="25">
        <v>334.31</v>
      </c>
      <c r="C31" s="20" t="s">
        <v>34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120833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120833</v>
      </c>
      <c r="O31" s="48">
        <f t="shared" si="2"/>
        <v>0.66824280231387778</v>
      </c>
      <c r="P31" s="9"/>
    </row>
    <row r="32" spans="1:16">
      <c r="A32" s="12"/>
      <c r="B32" s="25">
        <v>334.34</v>
      </c>
      <c r="C32" s="20" t="s">
        <v>35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436291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436291</v>
      </c>
      <c r="O32" s="48">
        <f t="shared" si="2"/>
        <v>2.4128203426574202</v>
      </c>
      <c r="P32" s="9"/>
    </row>
    <row r="33" spans="1:16">
      <c r="A33" s="12"/>
      <c r="B33" s="25">
        <v>334.36</v>
      </c>
      <c r="C33" s="20" t="s">
        <v>37</v>
      </c>
      <c r="D33" s="47">
        <v>0</v>
      </c>
      <c r="E33" s="47">
        <v>41922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54" si="6">SUM(D33:M33)</f>
        <v>41922</v>
      </c>
      <c r="O33" s="48">
        <f t="shared" si="2"/>
        <v>0.23184125825397353</v>
      </c>
      <c r="P33" s="9"/>
    </row>
    <row r="34" spans="1:16">
      <c r="A34" s="12"/>
      <c r="B34" s="25">
        <v>334.39</v>
      </c>
      <c r="C34" s="20" t="s">
        <v>147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6563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6563</v>
      </c>
      <c r="O34" s="48">
        <f t="shared" si="2"/>
        <v>3.6295362289986838E-2</v>
      </c>
      <c r="P34" s="9"/>
    </row>
    <row r="35" spans="1:16">
      <c r="A35" s="12"/>
      <c r="B35" s="25">
        <v>334.41</v>
      </c>
      <c r="C35" s="20" t="s">
        <v>38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36254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36254</v>
      </c>
      <c r="O35" s="48">
        <f t="shared" si="2"/>
        <v>0.20049551492628109</v>
      </c>
      <c r="P35" s="9"/>
    </row>
    <row r="36" spans="1:16">
      <c r="A36" s="12"/>
      <c r="B36" s="25">
        <v>334.42</v>
      </c>
      <c r="C36" s="20" t="s">
        <v>39</v>
      </c>
      <c r="D36" s="47">
        <v>701798</v>
      </c>
      <c r="E36" s="47">
        <v>131209</v>
      </c>
      <c r="F36" s="47">
        <v>0</v>
      </c>
      <c r="G36" s="47">
        <v>0</v>
      </c>
      <c r="H36" s="47">
        <v>0</v>
      </c>
      <c r="I36" s="47">
        <v>8309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841316</v>
      </c>
      <c r="O36" s="48">
        <f t="shared" si="2"/>
        <v>4.652730309365011</v>
      </c>
      <c r="P36" s="9"/>
    </row>
    <row r="37" spans="1:16">
      <c r="A37" s="12"/>
      <c r="B37" s="25">
        <v>334.49</v>
      </c>
      <c r="C37" s="20" t="s">
        <v>40</v>
      </c>
      <c r="D37" s="47">
        <v>0</v>
      </c>
      <c r="E37" s="47">
        <v>0</v>
      </c>
      <c r="F37" s="47">
        <v>0</v>
      </c>
      <c r="G37" s="47">
        <v>389841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389841</v>
      </c>
      <c r="O37" s="48">
        <f t="shared" ref="O37:O68" si="7">(N37/O$114)</f>
        <v>2.1559378836645982</v>
      </c>
      <c r="P37" s="9"/>
    </row>
    <row r="38" spans="1:16">
      <c r="A38" s="12"/>
      <c r="B38" s="25">
        <v>334.5</v>
      </c>
      <c r="C38" s="20" t="s">
        <v>41</v>
      </c>
      <c r="D38" s="47">
        <v>0</v>
      </c>
      <c r="E38" s="47">
        <v>873486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873486</v>
      </c>
      <c r="O38" s="48">
        <f t="shared" si="7"/>
        <v>4.8306400769817834</v>
      </c>
      <c r="P38" s="9"/>
    </row>
    <row r="39" spans="1:16">
      <c r="A39" s="12"/>
      <c r="B39" s="25">
        <v>334.61</v>
      </c>
      <c r="C39" s="20" t="s">
        <v>42</v>
      </c>
      <c r="D39" s="47">
        <v>33541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33541</v>
      </c>
      <c r="O39" s="48">
        <f t="shared" si="7"/>
        <v>0.18549180962493503</v>
      </c>
      <c r="P39" s="9"/>
    </row>
    <row r="40" spans="1:16">
      <c r="A40" s="12"/>
      <c r="B40" s="25">
        <v>334.7</v>
      </c>
      <c r="C40" s="20" t="s">
        <v>43</v>
      </c>
      <c r="D40" s="47">
        <v>0</v>
      </c>
      <c r="E40" s="47">
        <v>150501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150501</v>
      </c>
      <c r="O40" s="48">
        <f t="shared" si="7"/>
        <v>0.83231575803829183</v>
      </c>
      <c r="P40" s="9"/>
    </row>
    <row r="41" spans="1:16">
      <c r="A41" s="12"/>
      <c r="B41" s="25">
        <v>334.89</v>
      </c>
      <c r="C41" s="20" t="s">
        <v>44</v>
      </c>
      <c r="D41" s="47">
        <v>0</v>
      </c>
      <c r="E41" s="47">
        <v>174259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174259</v>
      </c>
      <c r="O41" s="48">
        <f t="shared" si="7"/>
        <v>0.96370463771001313</v>
      </c>
      <c r="P41" s="9"/>
    </row>
    <row r="42" spans="1:16">
      <c r="A42" s="12"/>
      <c r="B42" s="25">
        <v>335.12</v>
      </c>
      <c r="C42" s="20" t="s">
        <v>46</v>
      </c>
      <c r="D42" s="47">
        <v>0</v>
      </c>
      <c r="E42" s="47">
        <v>0</v>
      </c>
      <c r="F42" s="47">
        <v>3663125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3663125</v>
      </c>
      <c r="O42" s="48">
        <f t="shared" si="7"/>
        <v>20.258182079614205</v>
      </c>
      <c r="P42" s="9"/>
    </row>
    <row r="43" spans="1:16">
      <c r="A43" s="12"/>
      <c r="B43" s="25">
        <v>335.13</v>
      </c>
      <c r="C43" s="20" t="s">
        <v>47</v>
      </c>
      <c r="D43" s="47">
        <v>40689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40689</v>
      </c>
      <c r="O43" s="48">
        <f t="shared" si="7"/>
        <v>0.22502239771709195</v>
      </c>
      <c r="P43" s="9"/>
    </row>
    <row r="44" spans="1:16">
      <c r="A44" s="12"/>
      <c r="B44" s="25">
        <v>335.14</v>
      </c>
      <c r="C44" s="20" t="s">
        <v>48</v>
      </c>
      <c r="D44" s="47">
        <v>29933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29933</v>
      </c>
      <c r="O44" s="48">
        <f t="shared" si="7"/>
        <v>0.16553848536129454</v>
      </c>
      <c r="P44" s="9"/>
    </row>
    <row r="45" spans="1:16">
      <c r="A45" s="12"/>
      <c r="B45" s="25">
        <v>335.15</v>
      </c>
      <c r="C45" s="20" t="s">
        <v>49</v>
      </c>
      <c r="D45" s="47">
        <v>87188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87188</v>
      </c>
      <c r="O45" s="48">
        <f t="shared" si="7"/>
        <v>0.48217584143522357</v>
      </c>
      <c r="P45" s="9"/>
    </row>
    <row r="46" spans="1:16">
      <c r="A46" s="12"/>
      <c r="B46" s="25">
        <v>335.16</v>
      </c>
      <c r="C46" s="20" t="s">
        <v>50</v>
      </c>
      <c r="D46" s="47">
        <v>0</v>
      </c>
      <c r="E46" s="47">
        <v>0</v>
      </c>
      <c r="F46" s="47">
        <v>446500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446500</v>
      </c>
      <c r="O46" s="48">
        <f t="shared" si="7"/>
        <v>2.4692791806306755</v>
      </c>
      <c r="P46" s="9"/>
    </row>
    <row r="47" spans="1:16">
      <c r="A47" s="12"/>
      <c r="B47" s="25">
        <v>335.18</v>
      </c>
      <c r="C47" s="20" t="s">
        <v>51</v>
      </c>
      <c r="D47" s="47">
        <v>0</v>
      </c>
      <c r="E47" s="47">
        <v>10988985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10988985</v>
      </c>
      <c r="O47" s="48">
        <f t="shared" si="7"/>
        <v>60.772389421641172</v>
      </c>
      <c r="P47" s="9"/>
    </row>
    <row r="48" spans="1:16">
      <c r="A48" s="12"/>
      <c r="B48" s="25">
        <v>335.22</v>
      </c>
      <c r="C48" s="20" t="s">
        <v>52</v>
      </c>
      <c r="D48" s="47">
        <v>1094018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1094018</v>
      </c>
      <c r="O48" s="48">
        <f t="shared" si="7"/>
        <v>6.0502483104931919</v>
      </c>
      <c r="P48" s="9"/>
    </row>
    <row r="49" spans="1:16">
      <c r="A49" s="12"/>
      <c r="B49" s="25">
        <v>335.23</v>
      </c>
      <c r="C49" s="20" t="s">
        <v>148</v>
      </c>
      <c r="D49" s="47">
        <v>105524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6"/>
        <v>105524</v>
      </c>
      <c r="O49" s="48">
        <f t="shared" si="7"/>
        <v>0.58357943170631887</v>
      </c>
      <c r="P49" s="9"/>
    </row>
    <row r="50" spans="1:16">
      <c r="A50" s="12"/>
      <c r="B50" s="25">
        <v>335.49</v>
      </c>
      <c r="C50" s="20" t="s">
        <v>53</v>
      </c>
      <c r="D50" s="47">
        <v>0</v>
      </c>
      <c r="E50" s="47">
        <v>1506366</v>
      </c>
      <c r="F50" s="47">
        <v>0</v>
      </c>
      <c r="G50" s="47">
        <v>1846995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6"/>
        <v>3353361</v>
      </c>
      <c r="O50" s="48">
        <f t="shared" si="7"/>
        <v>18.545094070411785</v>
      </c>
      <c r="P50" s="9"/>
    </row>
    <row r="51" spans="1:16">
      <c r="A51" s="12"/>
      <c r="B51" s="25">
        <v>335.5</v>
      </c>
      <c r="C51" s="20" t="s">
        <v>54</v>
      </c>
      <c r="D51" s="47">
        <v>142323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6"/>
        <v>142323</v>
      </c>
      <c r="O51" s="48">
        <f t="shared" si="7"/>
        <v>0.78708896041410892</v>
      </c>
      <c r="P51" s="9"/>
    </row>
    <row r="52" spans="1:16">
      <c r="A52" s="12"/>
      <c r="B52" s="25">
        <v>335.69</v>
      </c>
      <c r="C52" s="20" t="s">
        <v>55</v>
      </c>
      <c r="D52" s="47">
        <v>17678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6"/>
        <v>17678</v>
      </c>
      <c r="O52" s="48">
        <f t="shared" si="7"/>
        <v>9.7764652531218549E-2</v>
      </c>
      <c r="P52" s="9"/>
    </row>
    <row r="53" spans="1:16">
      <c r="A53" s="12"/>
      <c r="B53" s="25">
        <v>335.7</v>
      </c>
      <c r="C53" s="20" t="s">
        <v>56</v>
      </c>
      <c r="D53" s="47">
        <v>0</v>
      </c>
      <c r="E53" s="47">
        <v>0</v>
      </c>
      <c r="F53" s="47">
        <v>0</v>
      </c>
      <c r="G53" s="47">
        <v>104810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6"/>
        <v>104810</v>
      </c>
      <c r="O53" s="48">
        <f t="shared" si="7"/>
        <v>0.57963079713751642</v>
      </c>
      <c r="P53" s="9"/>
    </row>
    <row r="54" spans="1:16">
      <c r="A54" s="12"/>
      <c r="B54" s="25">
        <v>335.8</v>
      </c>
      <c r="C54" s="20" t="s">
        <v>57</v>
      </c>
      <c r="D54" s="47">
        <v>0</v>
      </c>
      <c r="E54" s="47">
        <v>3484616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6"/>
        <v>3484616</v>
      </c>
      <c r="O54" s="48">
        <f t="shared" si="7"/>
        <v>19.27097366470894</v>
      </c>
      <c r="P54" s="9"/>
    </row>
    <row r="55" spans="1:16">
      <c r="A55" s="12"/>
      <c r="B55" s="25">
        <v>337.2</v>
      </c>
      <c r="C55" s="20" t="s">
        <v>58</v>
      </c>
      <c r="D55" s="47">
        <v>3746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3746</v>
      </c>
      <c r="O55" s="48">
        <f t="shared" si="7"/>
        <v>2.0716505734921637E-2</v>
      </c>
      <c r="P55" s="9"/>
    </row>
    <row r="56" spans="1:16" ht="15.75">
      <c r="A56" s="29" t="s">
        <v>63</v>
      </c>
      <c r="B56" s="30"/>
      <c r="C56" s="31"/>
      <c r="D56" s="32">
        <f>SUM(D57:D91)</f>
        <v>10521011</v>
      </c>
      <c r="E56" s="32">
        <f t="shared" ref="E56:M56" si="8">SUM(E57:E91)</f>
        <v>5898721</v>
      </c>
      <c r="F56" s="32">
        <f t="shared" si="8"/>
        <v>0</v>
      </c>
      <c r="G56" s="32">
        <f t="shared" si="8"/>
        <v>130000</v>
      </c>
      <c r="H56" s="32">
        <f t="shared" si="8"/>
        <v>0</v>
      </c>
      <c r="I56" s="32">
        <f t="shared" si="8"/>
        <v>46657247</v>
      </c>
      <c r="J56" s="32">
        <f t="shared" si="8"/>
        <v>20348885</v>
      </c>
      <c r="K56" s="32">
        <f t="shared" si="8"/>
        <v>0</v>
      </c>
      <c r="L56" s="32">
        <f t="shared" si="8"/>
        <v>0</v>
      </c>
      <c r="M56" s="32">
        <f t="shared" si="8"/>
        <v>0</v>
      </c>
      <c r="N56" s="32">
        <f>SUM(D56:M56)</f>
        <v>83555864</v>
      </c>
      <c r="O56" s="46">
        <f t="shared" si="7"/>
        <v>462.08903783831613</v>
      </c>
      <c r="P56" s="10"/>
    </row>
    <row r="57" spans="1:16">
      <c r="A57" s="12"/>
      <c r="B57" s="25">
        <v>341.1</v>
      </c>
      <c r="C57" s="20" t="s">
        <v>66</v>
      </c>
      <c r="D57" s="47">
        <v>784333</v>
      </c>
      <c r="E57" s="47">
        <v>386160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1170493</v>
      </c>
      <c r="O57" s="48">
        <f t="shared" si="7"/>
        <v>6.4731780424948289</v>
      </c>
      <c r="P57" s="9"/>
    </row>
    <row r="58" spans="1:16">
      <c r="A58" s="12"/>
      <c r="B58" s="25">
        <v>341.16</v>
      </c>
      <c r="C58" s="20" t="s">
        <v>67</v>
      </c>
      <c r="D58" s="47">
        <v>0</v>
      </c>
      <c r="E58" s="47">
        <v>284388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91" si="9">SUM(D58:M58)</f>
        <v>284388</v>
      </c>
      <c r="O58" s="48">
        <f t="shared" si="7"/>
        <v>1.572751103294953</v>
      </c>
      <c r="P58" s="9"/>
    </row>
    <row r="59" spans="1:16">
      <c r="A59" s="12"/>
      <c r="B59" s="25">
        <v>341.2</v>
      </c>
      <c r="C59" s="20" t="s">
        <v>68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16461473</v>
      </c>
      <c r="K59" s="47">
        <v>0</v>
      </c>
      <c r="L59" s="47">
        <v>0</v>
      </c>
      <c r="M59" s="47">
        <v>0</v>
      </c>
      <c r="N59" s="47">
        <f t="shared" si="9"/>
        <v>16461473</v>
      </c>
      <c r="O59" s="48">
        <f t="shared" si="7"/>
        <v>91.036892634745769</v>
      </c>
      <c r="P59" s="9"/>
    </row>
    <row r="60" spans="1:16">
      <c r="A60" s="12"/>
      <c r="B60" s="25">
        <v>341.3</v>
      </c>
      <c r="C60" s="20" t="s">
        <v>69</v>
      </c>
      <c r="D60" s="47">
        <v>34254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34254</v>
      </c>
      <c r="O60" s="48">
        <f t="shared" si="7"/>
        <v>0.18943491389322095</v>
      </c>
      <c r="P60" s="9"/>
    </row>
    <row r="61" spans="1:16">
      <c r="A61" s="12"/>
      <c r="B61" s="25">
        <v>341.51</v>
      </c>
      <c r="C61" s="20" t="s">
        <v>70</v>
      </c>
      <c r="D61" s="47">
        <v>5810111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5810111</v>
      </c>
      <c r="O61" s="48">
        <f t="shared" si="7"/>
        <v>32.131659864397029</v>
      </c>
      <c r="P61" s="9"/>
    </row>
    <row r="62" spans="1:16">
      <c r="A62" s="12"/>
      <c r="B62" s="25">
        <v>341.52</v>
      </c>
      <c r="C62" s="20" t="s">
        <v>71</v>
      </c>
      <c r="D62" s="47">
        <v>0</v>
      </c>
      <c r="E62" s="47">
        <v>212155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212155</v>
      </c>
      <c r="O62" s="48">
        <f t="shared" si="7"/>
        <v>1.1732809060844367</v>
      </c>
      <c r="P62" s="9"/>
    </row>
    <row r="63" spans="1:16">
      <c r="A63" s="12"/>
      <c r="B63" s="25">
        <v>341.55</v>
      </c>
      <c r="C63" s="20" t="s">
        <v>73</v>
      </c>
      <c r="D63" s="47">
        <v>34249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34249</v>
      </c>
      <c r="O63" s="48">
        <f t="shared" si="7"/>
        <v>0.18940726239063832</v>
      </c>
      <c r="P63" s="9"/>
    </row>
    <row r="64" spans="1:16">
      <c r="A64" s="12"/>
      <c r="B64" s="25">
        <v>341.56</v>
      </c>
      <c r="C64" s="20" t="s">
        <v>74</v>
      </c>
      <c r="D64" s="47">
        <v>245027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245027</v>
      </c>
      <c r="O64" s="48">
        <f t="shared" si="7"/>
        <v>1.355072944663813</v>
      </c>
      <c r="P64" s="9"/>
    </row>
    <row r="65" spans="1:16">
      <c r="A65" s="12"/>
      <c r="B65" s="25">
        <v>341.9</v>
      </c>
      <c r="C65" s="20" t="s">
        <v>75</v>
      </c>
      <c r="D65" s="47">
        <v>2711499</v>
      </c>
      <c r="E65" s="47">
        <v>0</v>
      </c>
      <c r="F65" s="47">
        <v>0</v>
      </c>
      <c r="G65" s="47">
        <v>130000</v>
      </c>
      <c r="H65" s="47">
        <v>0</v>
      </c>
      <c r="I65" s="47">
        <v>0</v>
      </c>
      <c r="J65" s="47">
        <v>3887412</v>
      </c>
      <c r="K65" s="47">
        <v>0</v>
      </c>
      <c r="L65" s="47">
        <v>0</v>
      </c>
      <c r="M65" s="47">
        <v>0</v>
      </c>
      <c r="N65" s="47">
        <f t="shared" si="9"/>
        <v>6728911</v>
      </c>
      <c r="O65" s="48">
        <f t="shared" si="7"/>
        <v>37.212899978984858</v>
      </c>
      <c r="P65" s="9"/>
    </row>
    <row r="66" spans="1:16">
      <c r="A66" s="12"/>
      <c r="B66" s="25">
        <v>342.1</v>
      </c>
      <c r="C66" s="20" t="s">
        <v>76</v>
      </c>
      <c r="D66" s="47">
        <v>0</v>
      </c>
      <c r="E66" s="47">
        <v>2682990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2682990</v>
      </c>
      <c r="O66" s="48">
        <f t="shared" si="7"/>
        <v>14.837740982845007</v>
      </c>
      <c r="P66" s="9"/>
    </row>
    <row r="67" spans="1:16">
      <c r="A67" s="12"/>
      <c r="B67" s="25">
        <v>342.3</v>
      </c>
      <c r="C67" s="20" t="s">
        <v>77</v>
      </c>
      <c r="D67" s="47">
        <v>0</v>
      </c>
      <c r="E67" s="47">
        <v>4800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4800</v>
      </c>
      <c r="O67" s="48">
        <f t="shared" si="7"/>
        <v>2.6545442479344327E-2</v>
      </c>
      <c r="P67" s="9"/>
    </row>
    <row r="68" spans="1:16">
      <c r="A68" s="12"/>
      <c r="B68" s="25">
        <v>342.4</v>
      </c>
      <c r="C68" s="20" t="s">
        <v>78</v>
      </c>
      <c r="D68" s="47">
        <v>50080</v>
      </c>
      <c r="E68" s="47">
        <v>16809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66889</v>
      </c>
      <c r="O68" s="48">
        <f t="shared" si="7"/>
        <v>0.36991627125017973</v>
      </c>
      <c r="P68" s="9"/>
    </row>
    <row r="69" spans="1:16">
      <c r="A69" s="12"/>
      <c r="B69" s="25">
        <v>342.5</v>
      </c>
      <c r="C69" s="20" t="s">
        <v>79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36914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36914</v>
      </c>
      <c r="O69" s="48">
        <f t="shared" ref="O69:O100" si="10">(N69/O$114)</f>
        <v>0.20414551326719094</v>
      </c>
      <c r="P69" s="9"/>
    </row>
    <row r="70" spans="1:16">
      <c r="A70" s="12"/>
      <c r="B70" s="25">
        <v>342.6</v>
      </c>
      <c r="C70" s="20" t="s">
        <v>80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5646255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5646255</v>
      </c>
      <c r="O70" s="48">
        <f t="shared" si="10"/>
        <v>31.22548694296048</v>
      </c>
      <c r="P70" s="9"/>
    </row>
    <row r="71" spans="1:16">
      <c r="A71" s="12"/>
      <c r="B71" s="25">
        <v>342.9</v>
      </c>
      <c r="C71" s="20" t="s">
        <v>81</v>
      </c>
      <c r="D71" s="47">
        <v>305255</v>
      </c>
      <c r="E71" s="47">
        <v>509982</v>
      </c>
      <c r="F71" s="47">
        <v>0</v>
      </c>
      <c r="G71" s="47">
        <v>0</v>
      </c>
      <c r="H71" s="47">
        <v>0</v>
      </c>
      <c r="I71" s="47">
        <v>108357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923594</v>
      </c>
      <c r="O71" s="48">
        <f t="shared" si="10"/>
        <v>5.1077523752640719</v>
      </c>
      <c r="P71" s="9"/>
    </row>
    <row r="72" spans="1:16">
      <c r="A72" s="12"/>
      <c r="B72" s="25">
        <v>343.4</v>
      </c>
      <c r="C72" s="20" t="s">
        <v>82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7306747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7306747</v>
      </c>
      <c r="O72" s="48">
        <f t="shared" si="10"/>
        <v>40.408506708254528</v>
      </c>
      <c r="P72" s="9"/>
    </row>
    <row r="73" spans="1:16">
      <c r="A73" s="12"/>
      <c r="B73" s="25">
        <v>343.5</v>
      </c>
      <c r="C73" s="20" t="s">
        <v>149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1043698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1043698</v>
      </c>
      <c r="O73" s="48">
        <f t="shared" si="10"/>
        <v>5.7719635885013991</v>
      </c>
      <c r="P73" s="9"/>
    </row>
    <row r="74" spans="1:16">
      <c r="A74" s="12"/>
      <c r="B74" s="25">
        <v>343.6</v>
      </c>
      <c r="C74" s="20" t="s">
        <v>83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22674747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22674747</v>
      </c>
      <c r="O74" s="48">
        <f t="shared" si="10"/>
        <v>125.39816504628861</v>
      </c>
      <c r="P74" s="9"/>
    </row>
    <row r="75" spans="1:16">
      <c r="A75" s="12"/>
      <c r="B75" s="25">
        <v>343.7</v>
      </c>
      <c r="C75" s="20" t="s">
        <v>84</v>
      </c>
      <c r="D75" s="47">
        <v>0</v>
      </c>
      <c r="E75" s="47">
        <v>7294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7294</v>
      </c>
      <c r="O75" s="48">
        <f t="shared" si="10"/>
        <v>4.0338011967570316E-2</v>
      </c>
      <c r="P75" s="9"/>
    </row>
    <row r="76" spans="1:16">
      <c r="A76" s="12"/>
      <c r="B76" s="25">
        <v>343.9</v>
      </c>
      <c r="C76" s="20" t="s">
        <v>85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341623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341623</v>
      </c>
      <c r="O76" s="48">
        <f t="shared" si="10"/>
        <v>1.8892778533585515</v>
      </c>
      <c r="P76" s="9"/>
    </row>
    <row r="77" spans="1:16">
      <c r="A77" s="12"/>
      <c r="B77" s="25">
        <v>344.1</v>
      </c>
      <c r="C77" s="20" t="s">
        <v>86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8656081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8656081</v>
      </c>
      <c r="O77" s="48">
        <f t="shared" si="10"/>
        <v>47.870729225426111</v>
      </c>
      <c r="P77" s="9"/>
    </row>
    <row r="78" spans="1:16">
      <c r="A78" s="12"/>
      <c r="B78" s="25">
        <v>344.9</v>
      </c>
      <c r="C78" s="20" t="s">
        <v>87</v>
      </c>
      <c r="D78" s="47">
        <v>0</v>
      </c>
      <c r="E78" s="47">
        <v>245013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245013</v>
      </c>
      <c r="O78" s="48">
        <f t="shared" si="10"/>
        <v>1.3549955204565816</v>
      </c>
      <c r="P78" s="9"/>
    </row>
    <row r="79" spans="1:16">
      <c r="A79" s="12"/>
      <c r="B79" s="25">
        <v>345.9</v>
      </c>
      <c r="C79" s="20" t="s">
        <v>150</v>
      </c>
      <c r="D79" s="47">
        <v>0</v>
      </c>
      <c r="E79" s="47">
        <v>44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44</v>
      </c>
      <c r="O79" s="48">
        <f t="shared" si="10"/>
        <v>2.43333222727323E-4</v>
      </c>
      <c r="P79" s="9"/>
    </row>
    <row r="80" spans="1:16">
      <c r="A80" s="12"/>
      <c r="B80" s="25">
        <v>347.1</v>
      </c>
      <c r="C80" s="20" t="s">
        <v>151</v>
      </c>
      <c r="D80" s="47">
        <v>0</v>
      </c>
      <c r="E80" s="47">
        <v>24000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24000</v>
      </c>
      <c r="O80" s="48">
        <f t="shared" si="10"/>
        <v>0.13272721239672164</v>
      </c>
      <c r="P80" s="9"/>
    </row>
    <row r="81" spans="1:16">
      <c r="A81" s="12"/>
      <c r="B81" s="25">
        <v>347.2</v>
      </c>
      <c r="C81" s="20" t="s">
        <v>88</v>
      </c>
      <c r="D81" s="47">
        <v>6750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6750</v>
      </c>
      <c r="O81" s="48">
        <f t="shared" si="10"/>
        <v>3.7329528486577959E-2</v>
      </c>
      <c r="P81" s="9"/>
    </row>
    <row r="82" spans="1:16">
      <c r="A82" s="12"/>
      <c r="B82" s="25">
        <v>347.3</v>
      </c>
      <c r="C82" s="20" t="s">
        <v>89</v>
      </c>
      <c r="D82" s="47">
        <v>265558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265558</v>
      </c>
      <c r="O82" s="48">
        <f t="shared" si="10"/>
        <v>1.4686155445686919</v>
      </c>
      <c r="P82" s="9"/>
    </row>
    <row r="83" spans="1:16">
      <c r="A83" s="12"/>
      <c r="B83" s="25">
        <v>347.5</v>
      </c>
      <c r="C83" s="20" t="s">
        <v>90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842540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842540</v>
      </c>
      <c r="O83" s="48">
        <f t="shared" si="10"/>
        <v>4.6594993971972434</v>
      </c>
      <c r="P83" s="9"/>
    </row>
    <row r="84" spans="1:16">
      <c r="A84" s="12"/>
      <c r="B84" s="25">
        <v>347.9</v>
      </c>
      <c r="C84" s="20" t="s">
        <v>91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285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285</v>
      </c>
      <c r="O84" s="48">
        <f t="shared" si="10"/>
        <v>1.5761356472110695E-3</v>
      </c>
      <c r="P84" s="9"/>
    </row>
    <row r="85" spans="1:16">
      <c r="A85" s="12"/>
      <c r="B85" s="25">
        <v>348.92099999999999</v>
      </c>
      <c r="C85" s="20" t="s">
        <v>92</v>
      </c>
      <c r="D85" s="47">
        <v>0</v>
      </c>
      <c r="E85" s="47">
        <v>108580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9"/>
        <v>108580</v>
      </c>
      <c r="O85" s="48">
        <f t="shared" si="10"/>
        <v>0.60048003008483486</v>
      </c>
      <c r="P85" s="9"/>
    </row>
    <row r="86" spans="1:16">
      <c r="A86" s="12"/>
      <c r="B86" s="25">
        <v>348.92200000000003</v>
      </c>
      <c r="C86" s="20" t="s">
        <v>93</v>
      </c>
      <c r="D86" s="47">
        <v>0</v>
      </c>
      <c r="E86" s="47">
        <v>108580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9"/>
        <v>108580</v>
      </c>
      <c r="O86" s="48">
        <f t="shared" si="10"/>
        <v>0.60048003008483486</v>
      </c>
      <c r="P86" s="9"/>
    </row>
    <row r="87" spans="1:16">
      <c r="A87" s="12"/>
      <c r="B87" s="25">
        <v>348.923</v>
      </c>
      <c r="C87" s="20" t="s">
        <v>94</v>
      </c>
      <c r="D87" s="47">
        <v>0</v>
      </c>
      <c r="E87" s="47">
        <v>108580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108580</v>
      </c>
      <c r="O87" s="48">
        <f t="shared" si="10"/>
        <v>0.60048003008483486</v>
      </c>
      <c r="P87" s="9"/>
    </row>
    <row r="88" spans="1:16">
      <c r="A88" s="12"/>
      <c r="B88" s="25">
        <v>348.92399999999998</v>
      </c>
      <c r="C88" s="20" t="s">
        <v>95</v>
      </c>
      <c r="D88" s="47">
        <v>0</v>
      </c>
      <c r="E88" s="47">
        <v>108580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108580</v>
      </c>
      <c r="O88" s="48">
        <f t="shared" si="10"/>
        <v>0.60048003008483486</v>
      </c>
      <c r="P88" s="9"/>
    </row>
    <row r="89" spans="1:16">
      <c r="A89" s="12"/>
      <c r="B89" s="25">
        <v>348.93</v>
      </c>
      <c r="C89" s="20" t="s">
        <v>96</v>
      </c>
      <c r="D89" s="47">
        <v>0</v>
      </c>
      <c r="E89" s="47">
        <v>862996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9"/>
        <v>862996</v>
      </c>
      <c r="O89" s="48">
        <f t="shared" si="10"/>
        <v>4.772627224563383</v>
      </c>
      <c r="P89" s="9"/>
    </row>
    <row r="90" spans="1:16">
      <c r="A90" s="12"/>
      <c r="B90" s="25">
        <v>348.99</v>
      </c>
      <c r="C90" s="20" t="s">
        <v>152</v>
      </c>
      <c r="D90" s="47">
        <v>0</v>
      </c>
      <c r="E90" s="47">
        <v>181074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9"/>
        <v>181074</v>
      </c>
      <c r="O90" s="48">
        <f t="shared" si="10"/>
        <v>1.0013936357301656</v>
      </c>
      <c r="P90" s="9"/>
    </row>
    <row r="91" spans="1:16">
      <c r="A91" s="12"/>
      <c r="B91" s="25">
        <v>349</v>
      </c>
      <c r="C91" s="20" t="s">
        <v>1</v>
      </c>
      <c r="D91" s="47">
        <v>273895</v>
      </c>
      <c r="E91" s="47">
        <v>46696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9"/>
        <v>320591</v>
      </c>
      <c r="O91" s="48">
        <f t="shared" si="10"/>
        <v>1.7729645728948911</v>
      </c>
      <c r="P91" s="9"/>
    </row>
    <row r="92" spans="1:16" ht="15.75">
      <c r="A92" s="29" t="s">
        <v>64</v>
      </c>
      <c r="B92" s="30"/>
      <c r="C92" s="31"/>
      <c r="D92" s="32">
        <f t="shared" ref="D92:M92" si="11">SUM(D93:D97)</f>
        <v>4300</v>
      </c>
      <c r="E92" s="32">
        <f t="shared" si="11"/>
        <v>541458</v>
      </c>
      <c r="F92" s="32">
        <f t="shared" si="11"/>
        <v>0</v>
      </c>
      <c r="G92" s="32">
        <f t="shared" si="11"/>
        <v>0</v>
      </c>
      <c r="H92" s="32">
        <f t="shared" si="11"/>
        <v>0</v>
      </c>
      <c r="I92" s="32">
        <f t="shared" si="11"/>
        <v>2201</v>
      </c>
      <c r="J92" s="32">
        <f t="shared" si="11"/>
        <v>35</v>
      </c>
      <c r="K92" s="32">
        <f t="shared" si="11"/>
        <v>0</v>
      </c>
      <c r="L92" s="32">
        <f t="shared" si="11"/>
        <v>0</v>
      </c>
      <c r="M92" s="32">
        <f t="shared" si="11"/>
        <v>0</v>
      </c>
      <c r="N92" s="32">
        <f t="shared" ref="N92:N99" si="12">SUM(D92:M92)</f>
        <v>547994</v>
      </c>
      <c r="O92" s="46">
        <f t="shared" si="10"/>
        <v>3.0305715012553782</v>
      </c>
      <c r="P92" s="10"/>
    </row>
    <row r="93" spans="1:16">
      <c r="A93" s="13"/>
      <c r="B93" s="40">
        <v>351.7</v>
      </c>
      <c r="C93" s="21" t="s">
        <v>116</v>
      </c>
      <c r="D93" s="47">
        <v>0</v>
      </c>
      <c r="E93" s="47">
        <v>134088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134088</v>
      </c>
      <c r="O93" s="48">
        <f t="shared" si="10"/>
        <v>0.7415469356604838</v>
      </c>
      <c r="P93" s="9"/>
    </row>
    <row r="94" spans="1:16">
      <c r="A94" s="13"/>
      <c r="B94" s="40">
        <v>351.8</v>
      </c>
      <c r="C94" s="21" t="s">
        <v>117</v>
      </c>
      <c r="D94" s="47">
        <v>0</v>
      </c>
      <c r="E94" s="47">
        <v>283174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283174</v>
      </c>
      <c r="O94" s="48">
        <f t="shared" si="10"/>
        <v>1.5660373184678855</v>
      </c>
      <c r="P94" s="9"/>
    </row>
    <row r="95" spans="1:16">
      <c r="A95" s="13"/>
      <c r="B95" s="40">
        <v>351.9</v>
      </c>
      <c r="C95" s="21" t="s">
        <v>153</v>
      </c>
      <c r="D95" s="47">
        <v>0</v>
      </c>
      <c r="E95" s="47">
        <v>39258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39258</v>
      </c>
      <c r="O95" s="48">
        <f t="shared" si="10"/>
        <v>0.21710853767793742</v>
      </c>
      <c r="P95" s="9"/>
    </row>
    <row r="96" spans="1:16">
      <c r="A96" s="13"/>
      <c r="B96" s="40">
        <v>354</v>
      </c>
      <c r="C96" s="21" t="s">
        <v>120</v>
      </c>
      <c r="D96" s="47">
        <v>4300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4300</v>
      </c>
      <c r="O96" s="48">
        <f t="shared" si="10"/>
        <v>2.3780292221079292E-2</v>
      </c>
      <c r="P96" s="9"/>
    </row>
    <row r="97" spans="1:119">
      <c r="A97" s="13"/>
      <c r="B97" s="40">
        <v>359</v>
      </c>
      <c r="C97" s="21" t="s">
        <v>121</v>
      </c>
      <c r="D97" s="47">
        <v>0</v>
      </c>
      <c r="E97" s="47">
        <v>84938</v>
      </c>
      <c r="F97" s="47">
        <v>0</v>
      </c>
      <c r="G97" s="47">
        <v>0</v>
      </c>
      <c r="H97" s="47">
        <v>0</v>
      </c>
      <c r="I97" s="47">
        <v>2201</v>
      </c>
      <c r="J97" s="47">
        <v>35</v>
      </c>
      <c r="K97" s="47">
        <v>0</v>
      </c>
      <c r="L97" s="47">
        <v>0</v>
      </c>
      <c r="M97" s="47">
        <v>0</v>
      </c>
      <c r="N97" s="47">
        <f t="shared" si="12"/>
        <v>87174</v>
      </c>
      <c r="O97" s="48">
        <f t="shared" si="10"/>
        <v>0.48209841722799218</v>
      </c>
      <c r="P97" s="9"/>
    </row>
    <row r="98" spans="1:119" ht="15.75">
      <c r="A98" s="29" t="s">
        <v>5</v>
      </c>
      <c r="B98" s="30"/>
      <c r="C98" s="31"/>
      <c r="D98" s="32">
        <f t="shared" ref="D98:M98" si="13">SUM(D99:D105)</f>
        <v>1196434</v>
      </c>
      <c r="E98" s="32">
        <f t="shared" si="13"/>
        <v>4407989</v>
      </c>
      <c r="F98" s="32">
        <f t="shared" si="13"/>
        <v>139746</v>
      </c>
      <c r="G98" s="32">
        <f t="shared" si="13"/>
        <v>730722</v>
      </c>
      <c r="H98" s="32">
        <f t="shared" si="13"/>
        <v>0</v>
      </c>
      <c r="I98" s="32">
        <f t="shared" si="13"/>
        <v>4092713</v>
      </c>
      <c r="J98" s="32">
        <f t="shared" si="13"/>
        <v>64375</v>
      </c>
      <c r="K98" s="32">
        <f t="shared" si="13"/>
        <v>0</v>
      </c>
      <c r="L98" s="32">
        <f t="shared" si="13"/>
        <v>0</v>
      </c>
      <c r="M98" s="32">
        <f t="shared" si="13"/>
        <v>0</v>
      </c>
      <c r="N98" s="32">
        <f t="shared" si="12"/>
        <v>10631979</v>
      </c>
      <c r="O98" s="46">
        <f t="shared" si="10"/>
        <v>58.798038955436837</v>
      </c>
      <c r="P98" s="10"/>
    </row>
    <row r="99" spans="1:119">
      <c r="A99" s="12"/>
      <c r="B99" s="25">
        <v>361.1</v>
      </c>
      <c r="C99" s="20" t="s">
        <v>122</v>
      </c>
      <c r="D99" s="47">
        <v>306231</v>
      </c>
      <c r="E99" s="47">
        <v>510381</v>
      </c>
      <c r="F99" s="47">
        <v>-967</v>
      </c>
      <c r="G99" s="47">
        <v>614446</v>
      </c>
      <c r="H99" s="47">
        <v>0</v>
      </c>
      <c r="I99" s="47">
        <v>842908</v>
      </c>
      <c r="J99" s="47">
        <v>22301</v>
      </c>
      <c r="K99" s="47">
        <v>0</v>
      </c>
      <c r="L99" s="47">
        <v>0</v>
      </c>
      <c r="M99" s="47">
        <v>0</v>
      </c>
      <c r="N99" s="47">
        <f t="shared" si="12"/>
        <v>2295300</v>
      </c>
      <c r="O99" s="48">
        <f t="shared" si="10"/>
        <v>12.693698775591466</v>
      </c>
      <c r="P99" s="9"/>
    </row>
    <row r="100" spans="1:119">
      <c r="A100" s="12"/>
      <c r="B100" s="25">
        <v>361.4</v>
      </c>
      <c r="C100" s="20" t="s">
        <v>123</v>
      </c>
      <c r="D100" s="47">
        <v>51378</v>
      </c>
      <c r="E100" s="47">
        <v>42848</v>
      </c>
      <c r="F100" s="47">
        <v>270</v>
      </c>
      <c r="G100" s="47">
        <v>-55724</v>
      </c>
      <c r="H100" s="47">
        <v>0</v>
      </c>
      <c r="I100" s="47">
        <v>238141</v>
      </c>
      <c r="J100" s="47">
        <v>11469</v>
      </c>
      <c r="K100" s="47">
        <v>0</v>
      </c>
      <c r="L100" s="47">
        <v>0</v>
      </c>
      <c r="M100" s="47">
        <v>0</v>
      </c>
      <c r="N100" s="47">
        <f t="shared" ref="N100:N105" si="14">SUM(D100:M100)</f>
        <v>288382</v>
      </c>
      <c r="O100" s="48">
        <f t="shared" si="10"/>
        <v>1.5948391235579742</v>
      </c>
      <c r="P100" s="9"/>
    </row>
    <row r="101" spans="1:119">
      <c r="A101" s="12"/>
      <c r="B101" s="25">
        <v>362</v>
      </c>
      <c r="C101" s="20" t="s">
        <v>124</v>
      </c>
      <c r="D101" s="47">
        <v>369746</v>
      </c>
      <c r="E101" s="47">
        <v>432445</v>
      </c>
      <c r="F101" s="47">
        <v>0</v>
      </c>
      <c r="G101" s="47">
        <v>0</v>
      </c>
      <c r="H101" s="47">
        <v>0</v>
      </c>
      <c r="I101" s="47">
        <v>283086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1085277</v>
      </c>
      <c r="O101" s="48">
        <f t="shared" ref="O101:O112" si="15">(N101/O$114)</f>
        <v>6.0019079536782032</v>
      </c>
      <c r="P101" s="9"/>
    </row>
    <row r="102" spans="1:119">
      <c r="A102" s="12"/>
      <c r="B102" s="25">
        <v>364</v>
      </c>
      <c r="C102" s="20" t="s">
        <v>125</v>
      </c>
      <c r="D102" s="47">
        <v>86963</v>
      </c>
      <c r="E102" s="47">
        <v>77073</v>
      </c>
      <c r="F102" s="47">
        <v>0</v>
      </c>
      <c r="G102" s="47">
        <v>0</v>
      </c>
      <c r="H102" s="47">
        <v>0</v>
      </c>
      <c r="I102" s="47">
        <v>23650</v>
      </c>
      <c r="J102" s="47">
        <v>29352</v>
      </c>
      <c r="K102" s="47">
        <v>0</v>
      </c>
      <c r="L102" s="47">
        <v>0</v>
      </c>
      <c r="M102" s="47">
        <v>0</v>
      </c>
      <c r="N102" s="47">
        <f t="shared" si="14"/>
        <v>217038</v>
      </c>
      <c r="O102" s="48">
        <f t="shared" si="15"/>
        <v>1.200285363506653</v>
      </c>
      <c r="P102" s="9"/>
    </row>
    <row r="103" spans="1:119">
      <c r="A103" s="12"/>
      <c r="B103" s="25">
        <v>366</v>
      </c>
      <c r="C103" s="20" t="s">
        <v>126</v>
      </c>
      <c r="D103" s="47">
        <v>14659</v>
      </c>
      <c r="E103" s="47">
        <v>1385435</v>
      </c>
      <c r="F103" s="47">
        <v>0</v>
      </c>
      <c r="G103" s="47">
        <v>172000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1572094</v>
      </c>
      <c r="O103" s="48">
        <f t="shared" si="15"/>
        <v>8.694152260233821</v>
      </c>
      <c r="P103" s="9"/>
    </row>
    <row r="104" spans="1:119">
      <c r="A104" s="12"/>
      <c r="B104" s="25">
        <v>369.3</v>
      </c>
      <c r="C104" s="20" t="s">
        <v>127</v>
      </c>
      <c r="D104" s="47">
        <v>1189</v>
      </c>
      <c r="E104" s="47">
        <v>92950</v>
      </c>
      <c r="F104" s="47">
        <v>0</v>
      </c>
      <c r="G104" s="47">
        <v>0</v>
      </c>
      <c r="H104" s="47">
        <v>0</v>
      </c>
      <c r="I104" s="47">
        <v>920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95059</v>
      </c>
      <c r="O104" s="48">
        <f t="shared" si="15"/>
        <v>0.5257048368008318</v>
      </c>
      <c r="P104" s="9"/>
    </row>
    <row r="105" spans="1:119">
      <c r="A105" s="12"/>
      <c r="B105" s="25">
        <v>369.9</v>
      </c>
      <c r="C105" s="20" t="s">
        <v>128</v>
      </c>
      <c r="D105" s="47">
        <v>366268</v>
      </c>
      <c r="E105" s="47">
        <v>1866857</v>
      </c>
      <c r="F105" s="47">
        <v>140443</v>
      </c>
      <c r="G105" s="47">
        <v>0</v>
      </c>
      <c r="H105" s="47">
        <v>0</v>
      </c>
      <c r="I105" s="47">
        <v>2704008</v>
      </c>
      <c r="J105" s="47">
        <v>1253</v>
      </c>
      <c r="K105" s="47">
        <v>0</v>
      </c>
      <c r="L105" s="47">
        <v>0</v>
      </c>
      <c r="M105" s="47">
        <v>0</v>
      </c>
      <c r="N105" s="47">
        <f t="shared" si="14"/>
        <v>5078829</v>
      </c>
      <c r="O105" s="48">
        <f t="shared" si="15"/>
        <v>28.087450642067889</v>
      </c>
      <c r="P105" s="9"/>
    </row>
    <row r="106" spans="1:119" ht="15.75">
      <c r="A106" s="29" t="s">
        <v>65</v>
      </c>
      <c r="B106" s="30"/>
      <c r="C106" s="31"/>
      <c r="D106" s="32">
        <f t="shared" ref="D106:M106" si="16">SUM(D107:D111)</f>
        <v>1001459</v>
      </c>
      <c r="E106" s="32">
        <f t="shared" si="16"/>
        <v>5747694</v>
      </c>
      <c r="F106" s="32">
        <f t="shared" si="16"/>
        <v>1478977</v>
      </c>
      <c r="G106" s="32">
        <f t="shared" si="16"/>
        <v>26350221</v>
      </c>
      <c r="H106" s="32">
        <f t="shared" si="16"/>
        <v>0</v>
      </c>
      <c r="I106" s="32">
        <f t="shared" si="16"/>
        <v>9629183</v>
      </c>
      <c r="J106" s="32">
        <f t="shared" si="16"/>
        <v>80511</v>
      </c>
      <c r="K106" s="32">
        <f t="shared" si="16"/>
        <v>0</v>
      </c>
      <c r="L106" s="32">
        <f t="shared" si="16"/>
        <v>0</v>
      </c>
      <c r="M106" s="32">
        <f t="shared" si="16"/>
        <v>0</v>
      </c>
      <c r="N106" s="32">
        <f t="shared" ref="N106:N112" si="17">SUM(D106:M106)</f>
        <v>44288045</v>
      </c>
      <c r="O106" s="46">
        <f t="shared" si="15"/>
        <v>244.9261981396069</v>
      </c>
      <c r="P106" s="9"/>
    </row>
    <row r="107" spans="1:119">
      <c r="A107" s="12"/>
      <c r="B107" s="25">
        <v>381</v>
      </c>
      <c r="C107" s="20" t="s">
        <v>129</v>
      </c>
      <c r="D107" s="47">
        <v>1001459</v>
      </c>
      <c r="E107" s="47">
        <v>5747694</v>
      </c>
      <c r="F107" s="47">
        <v>535771</v>
      </c>
      <c r="G107" s="47">
        <v>678427</v>
      </c>
      <c r="H107" s="47">
        <v>0</v>
      </c>
      <c r="I107" s="47">
        <v>283000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7"/>
        <v>8246351</v>
      </c>
      <c r="O107" s="48">
        <f t="shared" si="15"/>
        <v>45.604799194788242</v>
      </c>
      <c r="P107" s="9"/>
    </row>
    <row r="108" spans="1:119">
      <c r="A108" s="12"/>
      <c r="B108" s="25">
        <v>384</v>
      </c>
      <c r="C108" s="20" t="s">
        <v>154</v>
      </c>
      <c r="D108" s="47">
        <v>0</v>
      </c>
      <c r="E108" s="47">
        <v>0</v>
      </c>
      <c r="F108" s="47">
        <v>943206</v>
      </c>
      <c r="G108" s="47">
        <v>25671794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26615000</v>
      </c>
      <c r="O108" s="48">
        <f t="shared" si="15"/>
        <v>147.18894824744777</v>
      </c>
      <c r="P108" s="9"/>
    </row>
    <row r="109" spans="1:119">
      <c r="A109" s="12"/>
      <c r="B109" s="25">
        <v>389.4</v>
      </c>
      <c r="C109" s="20" t="s">
        <v>134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5389535</v>
      </c>
      <c r="J109" s="47">
        <v>80511</v>
      </c>
      <c r="K109" s="47">
        <v>0</v>
      </c>
      <c r="L109" s="47">
        <v>0</v>
      </c>
      <c r="M109" s="47">
        <v>0</v>
      </c>
      <c r="N109" s="47">
        <f t="shared" si="17"/>
        <v>5470046</v>
      </c>
      <c r="O109" s="48">
        <f t="shared" si="15"/>
        <v>30.250998219243233</v>
      </c>
      <c r="P109" s="9"/>
    </row>
    <row r="110" spans="1:119">
      <c r="A110" s="12"/>
      <c r="B110" s="25">
        <v>389.5</v>
      </c>
      <c r="C110" s="20" t="s">
        <v>135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3637202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3637202</v>
      </c>
      <c r="O110" s="48">
        <f t="shared" si="15"/>
        <v>20.114820099324199</v>
      </c>
      <c r="P110" s="9"/>
    </row>
    <row r="111" spans="1:119" ht="15.75" thickBot="1">
      <c r="A111" s="12"/>
      <c r="B111" s="25">
        <v>389.9</v>
      </c>
      <c r="C111" s="20" t="s">
        <v>136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319446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319446</v>
      </c>
      <c r="O111" s="48">
        <f t="shared" si="15"/>
        <v>1.7666323788034641</v>
      </c>
      <c r="P111" s="9"/>
    </row>
    <row r="112" spans="1:119" ht="16.5" thickBot="1">
      <c r="A112" s="14" t="s">
        <v>97</v>
      </c>
      <c r="B112" s="23"/>
      <c r="C112" s="22"/>
      <c r="D112" s="15">
        <f t="shared" ref="D112:M112" si="18">SUM(D5,D12,D17,D56,D92,D98,D106)</f>
        <v>43599227</v>
      </c>
      <c r="E112" s="15">
        <f t="shared" si="18"/>
        <v>78215733</v>
      </c>
      <c r="F112" s="15">
        <f t="shared" si="18"/>
        <v>5728348</v>
      </c>
      <c r="G112" s="15">
        <f t="shared" si="18"/>
        <v>33036103</v>
      </c>
      <c r="H112" s="15">
        <f t="shared" si="18"/>
        <v>0</v>
      </c>
      <c r="I112" s="15">
        <f t="shared" si="18"/>
        <v>67004169</v>
      </c>
      <c r="J112" s="15">
        <f t="shared" si="18"/>
        <v>20493806</v>
      </c>
      <c r="K112" s="15">
        <f t="shared" si="18"/>
        <v>0</v>
      </c>
      <c r="L112" s="15">
        <f t="shared" si="18"/>
        <v>0</v>
      </c>
      <c r="M112" s="15">
        <f t="shared" si="18"/>
        <v>0</v>
      </c>
      <c r="N112" s="15">
        <f t="shared" si="17"/>
        <v>248077386</v>
      </c>
      <c r="O112" s="38">
        <f t="shared" si="15"/>
        <v>1371.9424959352291</v>
      </c>
      <c r="P112" s="6"/>
      <c r="Q112" s="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</row>
    <row r="113" spans="1:15">
      <c r="A113" s="16"/>
      <c r="B113" s="18"/>
      <c r="C113" s="1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9"/>
    </row>
    <row r="114" spans="1:15">
      <c r="A114" s="41"/>
      <c r="B114" s="42"/>
      <c r="C114" s="42"/>
      <c r="D114" s="43"/>
      <c r="E114" s="43"/>
      <c r="F114" s="43"/>
      <c r="G114" s="43"/>
      <c r="H114" s="43"/>
      <c r="I114" s="43"/>
      <c r="J114" s="43"/>
      <c r="K114" s="43"/>
      <c r="L114" s="52" t="s">
        <v>155</v>
      </c>
      <c r="M114" s="52"/>
      <c r="N114" s="52"/>
      <c r="O114" s="44">
        <v>180822</v>
      </c>
    </row>
    <row r="115" spans="1:15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5"/>
    </row>
    <row r="116" spans="1:15" ht="15.75" thickBot="1">
      <c r="A116" s="56" t="s">
        <v>156</v>
      </c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8"/>
    </row>
  </sheetData>
  <mergeCells count="10">
    <mergeCell ref="A116:O116"/>
    <mergeCell ref="L114:N114"/>
    <mergeCell ref="A115:O1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3"/>
      <c r="M3" s="36"/>
      <c r="N3" s="37"/>
      <c r="O3" s="74" t="s">
        <v>142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11</v>
      </c>
      <c r="N4" s="35" t="s">
        <v>61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23502073</v>
      </c>
      <c r="E5" s="27">
        <f t="shared" si="0"/>
        <v>47184820</v>
      </c>
      <c r="F5" s="27">
        <f t="shared" si="0"/>
        <v>0</v>
      </c>
      <c r="G5" s="27">
        <f t="shared" si="0"/>
        <v>1594923</v>
      </c>
      <c r="H5" s="27">
        <f t="shared" si="0"/>
        <v>0</v>
      </c>
      <c r="I5" s="27">
        <f t="shared" si="0"/>
        <v>5825096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78106912</v>
      </c>
      <c r="O5" s="33">
        <f t="shared" ref="O5:O36" si="2">(N5/O$132)</f>
        <v>398.02336970092284</v>
      </c>
      <c r="P5" s="6"/>
    </row>
    <row r="6" spans="1:133">
      <c r="A6" s="12"/>
      <c r="B6" s="25">
        <v>311</v>
      </c>
      <c r="C6" s="20" t="s">
        <v>3</v>
      </c>
      <c r="D6" s="47">
        <v>23249562</v>
      </c>
      <c r="E6" s="47">
        <v>32092444</v>
      </c>
      <c r="F6" s="47">
        <v>0</v>
      </c>
      <c r="G6" s="47">
        <v>835</v>
      </c>
      <c r="H6" s="47">
        <v>0</v>
      </c>
      <c r="I6" s="47">
        <v>1558130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56900971</v>
      </c>
      <c r="O6" s="48">
        <f t="shared" si="2"/>
        <v>289.96046107512853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6226986</v>
      </c>
      <c r="F7" s="47">
        <v>0</v>
      </c>
      <c r="G7" s="47">
        <v>0</v>
      </c>
      <c r="H7" s="47">
        <v>0</v>
      </c>
      <c r="I7" s="47">
        <v>4151324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10378310</v>
      </c>
      <c r="O7" s="48">
        <f t="shared" si="2"/>
        <v>52.886611597201345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957813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957813</v>
      </c>
      <c r="O8" s="48">
        <f t="shared" si="2"/>
        <v>4.8808991168841755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1594088</v>
      </c>
      <c r="F9" s="47">
        <v>0</v>
      </c>
      <c r="G9" s="47">
        <v>1594088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3188176</v>
      </c>
      <c r="O9" s="48">
        <f t="shared" si="2"/>
        <v>16.246559007730447</v>
      </c>
      <c r="P9" s="9"/>
    </row>
    <row r="10" spans="1:133">
      <c r="A10" s="12"/>
      <c r="B10" s="25">
        <v>315</v>
      </c>
      <c r="C10" s="20" t="s">
        <v>15</v>
      </c>
      <c r="D10" s="47">
        <v>0</v>
      </c>
      <c r="E10" s="47">
        <v>6313489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6313489</v>
      </c>
      <c r="O10" s="48">
        <f t="shared" si="2"/>
        <v>32.172775776229763</v>
      </c>
      <c r="P10" s="9"/>
    </row>
    <row r="11" spans="1:133">
      <c r="A11" s="12"/>
      <c r="B11" s="25">
        <v>316</v>
      </c>
      <c r="C11" s="20" t="s">
        <v>16</v>
      </c>
      <c r="D11" s="47">
        <v>252511</v>
      </c>
      <c r="E11" s="47">
        <v>0</v>
      </c>
      <c r="F11" s="47">
        <v>0</v>
      </c>
      <c r="G11" s="47">
        <v>0</v>
      </c>
      <c r="H11" s="47">
        <v>0</v>
      </c>
      <c r="I11" s="47">
        <v>115642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368153</v>
      </c>
      <c r="O11" s="48">
        <f t="shared" si="2"/>
        <v>1.8760631277485897</v>
      </c>
      <c r="P11" s="9"/>
    </row>
    <row r="12" spans="1:133" ht="15.75">
      <c r="A12" s="29" t="s">
        <v>17</v>
      </c>
      <c r="B12" s="30"/>
      <c r="C12" s="31"/>
      <c r="D12" s="32">
        <f>SUM(D13:D16)</f>
        <v>10300</v>
      </c>
      <c r="E12" s="32">
        <f t="shared" ref="E12:M12" si="3">SUM(E13:E16)</f>
        <v>1370459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690257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2071016</v>
      </c>
      <c r="O12" s="46">
        <f t="shared" si="2"/>
        <v>10.553646865779644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612522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612522</v>
      </c>
      <c r="O13" s="48">
        <f t="shared" si="2"/>
        <v>3.1213379739804421</v>
      </c>
      <c r="P13" s="9"/>
    </row>
    <row r="14" spans="1:133">
      <c r="A14" s="12"/>
      <c r="B14" s="25">
        <v>325.10000000000002</v>
      </c>
      <c r="C14" s="20" t="s">
        <v>18</v>
      </c>
      <c r="D14" s="47">
        <v>0</v>
      </c>
      <c r="E14" s="47">
        <v>9213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9213</v>
      </c>
      <c r="O14" s="48">
        <f t="shared" si="2"/>
        <v>4.6948332883197358E-2</v>
      </c>
      <c r="P14" s="9"/>
    </row>
    <row r="15" spans="1:133">
      <c r="A15" s="12"/>
      <c r="B15" s="25">
        <v>325.2</v>
      </c>
      <c r="C15" s="20" t="s">
        <v>19</v>
      </c>
      <c r="D15" s="47">
        <v>0</v>
      </c>
      <c r="E15" s="47">
        <v>1361246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1361246</v>
      </c>
      <c r="O15" s="48">
        <f t="shared" si="2"/>
        <v>6.9367448544362178</v>
      </c>
      <c r="P15" s="9"/>
    </row>
    <row r="16" spans="1:133">
      <c r="A16" s="12"/>
      <c r="B16" s="25">
        <v>329</v>
      </c>
      <c r="C16" s="20" t="s">
        <v>20</v>
      </c>
      <c r="D16" s="47">
        <v>10300</v>
      </c>
      <c r="E16" s="47">
        <v>0</v>
      </c>
      <c r="F16" s="47">
        <v>0</v>
      </c>
      <c r="G16" s="47">
        <v>0</v>
      </c>
      <c r="H16" s="47">
        <v>0</v>
      </c>
      <c r="I16" s="47">
        <v>77735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88035</v>
      </c>
      <c r="O16" s="48">
        <f t="shared" si="2"/>
        <v>0.44861570447978721</v>
      </c>
      <c r="P16" s="9"/>
    </row>
    <row r="17" spans="1:16" ht="15.75">
      <c r="A17" s="29" t="s">
        <v>23</v>
      </c>
      <c r="B17" s="30"/>
      <c r="C17" s="31"/>
      <c r="D17" s="32">
        <f t="shared" ref="D17:M17" si="4">SUM(D18:D55)</f>
        <v>9448731</v>
      </c>
      <c r="E17" s="32">
        <f t="shared" si="4"/>
        <v>16946689</v>
      </c>
      <c r="F17" s="32">
        <f t="shared" si="4"/>
        <v>4111279</v>
      </c>
      <c r="G17" s="32">
        <f t="shared" si="4"/>
        <v>4969127</v>
      </c>
      <c r="H17" s="32">
        <f t="shared" si="4"/>
        <v>0</v>
      </c>
      <c r="I17" s="32">
        <f t="shared" si="4"/>
        <v>756359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36232185</v>
      </c>
      <c r="O17" s="46">
        <f t="shared" si="2"/>
        <v>184.63482931353414</v>
      </c>
      <c r="P17" s="10"/>
    </row>
    <row r="18" spans="1:16">
      <c r="A18" s="12"/>
      <c r="B18" s="25">
        <v>331.1</v>
      </c>
      <c r="C18" s="20" t="s">
        <v>21</v>
      </c>
      <c r="D18" s="47">
        <v>804975</v>
      </c>
      <c r="E18" s="47">
        <v>0</v>
      </c>
      <c r="F18" s="47">
        <v>0</v>
      </c>
      <c r="G18" s="47">
        <v>871331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1676306</v>
      </c>
      <c r="O18" s="48">
        <f t="shared" si="2"/>
        <v>8.5422524804190854</v>
      </c>
      <c r="P18" s="9"/>
    </row>
    <row r="19" spans="1:16">
      <c r="A19" s="12"/>
      <c r="B19" s="25">
        <v>331.2</v>
      </c>
      <c r="C19" s="20" t="s">
        <v>22</v>
      </c>
      <c r="D19" s="47">
        <v>1701000</v>
      </c>
      <c r="E19" s="47">
        <v>1383234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3084234</v>
      </c>
      <c r="O19" s="48">
        <f t="shared" si="2"/>
        <v>15.716883156591265</v>
      </c>
      <c r="P19" s="9"/>
    </row>
    <row r="20" spans="1:16">
      <c r="A20" s="12"/>
      <c r="B20" s="25">
        <v>331.41</v>
      </c>
      <c r="C20" s="20" t="s">
        <v>29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5773996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31" si="5">SUM(D20:M20)</f>
        <v>5773996</v>
      </c>
      <c r="O20" s="48">
        <f t="shared" si="2"/>
        <v>29.423584747015088</v>
      </c>
      <c r="P20" s="9"/>
    </row>
    <row r="21" spans="1:16">
      <c r="A21" s="12"/>
      <c r="B21" s="25">
        <v>331.42</v>
      </c>
      <c r="C21" s="20" t="s">
        <v>30</v>
      </c>
      <c r="D21" s="47">
        <v>1882956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1882956</v>
      </c>
      <c r="O21" s="48">
        <f t="shared" si="2"/>
        <v>9.5953158680575026</v>
      </c>
      <c r="P21" s="9"/>
    </row>
    <row r="22" spans="1:16">
      <c r="A22" s="12"/>
      <c r="B22" s="25">
        <v>331.49</v>
      </c>
      <c r="C22" s="20" t="s">
        <v>31</v>
      </c>
      <c r="D22" s="47">
        <v>0</v>
      </c>
      <c r="E22" s="47">
        <v>223333</v>
      </c>
      <c r="F22" s="47">
        <v>0</v>
      </c>
      <c r="G22" s="47">
        <v>538019</v>
      </c>
      <c r="H22" s="47">
        <v>0</v>
      </c>
      <c r="I22" s="47">
        <v>183697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945049</v>
      </c>
      <c r="O22" s="48">
        <f t="shared" si="2"/>
        <v>4.8158553178044912</v>
      </c>
      <c r="P22" s="9"/>
    </row>
    <row r="23" spans="1:16">
      <c r="A23" s="12"/>
      <c r="B23" s="25">
        <v>331.5</v>
      </c>
      <c r="C23" s="20" t="s">
        <v>24</v>
      </c>
      <c r="D23" s="47">
        <v>204151</v>
      </c>
      <c r="E23" s="47">
        <v>544015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748166</v>
      </c>
      <c r="O23" s="48">
        <f t="shared" si="2"/>
        <v>3.8125633799945984</v>
      </c>
      <c r="P23" s="9"/>
    </row>
    <row r="24" spans="1:16">
      <c r="A24" s="12"/>
      <c r="B24" s="25">
        <v>331.65</v>
      </c>
      <c r="C24" s="20" t="s">
        <v>32</v>
      </c>
      <c r="D24" s="47">
        <v>434669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434669</v>
      </c>
      <c r="O24" s="48">
        <f t="shared" si="2"/>
        <v>2.2150206128304042</v>
      </c>
      <c r="P24" s="9"/>
    </row>
    <row r="25" spans="1:16">
      <c r="A25" s="12"/>
      <c r="B25" s="25">
        <v>331.7</v>
      </c>
      <c r="C25" s="20" t="s">
        <v>25</v>
      </c>
      <c r="D25" s="47">
        <v>0</v>
      </c>
      <c r="E25" s="47">
        <v>44005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44005</v>
      </c>
      <c r="O25" s="48">
        <f t="shared" si="2"/>
        <v>0.22424415375286005</v>
      </c>
      <c r="P25" s="9"/>
    </row>
    <row r="26" spans="1:16">
      <c r="A26" s="12"/>
      <c r="B26" s="25">
        <v>331.81</v>
      </c>
      <c r="C26" s="20" t="s">
        <v>33</v>
      </c>
      <c r="D26" s="47">
        <v>0</v>
      </c>
      <c r="E26" s="47">
        <v>14969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14969</v>
      </c>
      <c r="O26" s="48">
        <f t="shared" si="2"/>
        <v>7.6280212192400013E-2</v>
      </c>
      <c r="P26" s="9"/>
    </row>
    <row r="27" spans="1:16">
      <c r="A27" s="12"/>
      <c r="B27" s="25">
        <v>331.9</v>
      </c>
      <c r="C27" s="20" t="s">
        <v>26</v>
      </c>
      <c r="D27" s="47">
        <v>-328833</v>
      </c>
      <c r="E27" s="47">
        <v>4758</v>
      </c>
      <c r="F27" s="47">
        <v>0</v>
      </c>
      <c r="G27" s="47">
        <v>0</v>
      </c>
      <c r="H27" s="47">
        <v>0</v>
      </c>
      <c r="I27" s="47">
        <v>-5656145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-5980220</v>
      </c>
      <c r="O27" s="48">
        <f t="shared" si="2"/>
        <v>-30.474477290215404</v>
      </c>
      <c r="P27" s="9"/>
    </row>
    <row r="28" spans="1:16">
      <c r="A28" s="12"/>
      <c r="B28" s="25">
        <v>333</v>
      </c>
      <c r="C28" s="20" t="s">
        <v>4</v>
      </c>
      <c r="D28" s="47">
        <v>0</v>
      </c>
      <c r="E28" s="47">
        <v>13868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13868</v>
      </c>
      <c r="O28" s="48">
        <f t="shared" si="2"/>
        <v>7.0669649454486158E-2</v>
      </c>
      <c r="P28" s="9"/>
    </row>
    <row r="29" spans="1:16">
      <c r="A29" s="12"/>
      <c r="B29" s="25">
        <v>334.1</v>
      </c>
      <c r="C29" s="20" t="s">
        <v>27</v>
      </c>
      <c r="D29" s="47">
        <v>96226</v>
      </c>
      <c r="E29" s="47">
        <v>0</v>
      </c>
      <c r="F29" s="47">
        <v>0</v>
      </c>
      <c r="G29" s="47">
        <v>902364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998590</v>
      </c>
      <c r="O29" s="48">
        <f t="shared" si="2"/>
        <v>5.0886937733454953</v>
      </c>
      <c r="P29" s="9"/>
    </row>
    <row r="30" spans="1:16">
      <c r="A30" s="12"/>
      <c r="B30" s="25">
        <v>334.2</v>
      </c>
      <c r="C30" s="20" t="s">
        <v>28</v>
      </c>
      <c r="D30" s="47">
        <v>496120</v>
      </c>
      <c r="E30" s="47">
        <v>10849</v>
      </c>
      <c r="F30" s="47">
        <v>0</v>
      </c>
      <c r="G30" s="47">
        <v>0</v>
      </c>
      <c r="H30" s="47">
        <v>0</v>
      </c>
      <c r="I30" s="47">
        <v>114204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621173</v>
      </c>
      <c r="O30" s="48">
        <f t="shared" si="2"/>
        <v>3.1654224228866115</v>
      </c>
      <c r="P30" s="9"/>
    </row>
    <row r="31" spans="1:16">
      <c r="A31" s="12"/>
      <c r="B31" s="25">
        <v>334.31</v>
      </c>
      <c r="C31" s="20" t="s">
        <v>34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237157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237157</v>
      </c>
      <c r="O31" s="48">
        <f t="shared" si="2"/>
        <v>1.2085233671529834</v>
      </c>
      <c r="P31" s="9"/>
    </row>
    <row r="32" spans="1:16">
      <c r="A32" s="12"/>
      <c r="B32" s="25">
        <v>334.34</v>
      </c>
      <c r="C32" s="20" t="s">
        <v>35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315224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315224</v>
      </c>
      <c r="O32" s="48">
        <f t="shared" si="2"/>
        <v>1.6063433501327475</v>
      </c>
      <c r="P32" s="9"/>
    </row>
    <row r="33" spans="1:16">
      <c r="A33" s="12"/>
      <c r="B33" s="25">
        <v>334.35</v>
      </c>
      <c r="C33" s="20" t="s">
        <v>36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1676231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1676231</v>
      </c>
      <c r="O33" s="48">
        <f t="shared" si="2"/>
        <v>8.5418702894968845</v>
      </c>
      <c r="P33" s="9"/>
    </row>
    <row r="34" spans="1:16">
      <c r="A34" s="12"/>
      <c r="B34" s="25">
        <v>334.36</v>
      </c>
      <c r="C34" s="20" t="s">
        <v>37</v>
      </c>
      <c r="D34" s="47">
        <v>0</v>
      </c>
      <c r="E34" s="47">
        <v>69932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8" si="6">SUM(D34:M34)</f>
        <v>69932</v>
      </c>
      <c r="O34" s="48">
        <f t="shared" si="2"/>
        <v>0.35636500761833906</v>
      </c>
      <c r="P34" s="9"/>
    </row>
    <row r="35" spans="1:16">
      <c r="A35" s="12"/>
      <c r="B35" s="25">
        <v>334.41</v>
      </c>
      <c r="C35" s="20" t="s">
        <v>38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-3038154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-3038154</v>
      </c>
      <c r="O35" s="48">
        <f t="shared" si="2"/>
        <v>-15.482065053990837</v>
      </c>
      <c r="P35" s="9"/>
    </row>
    <row r="36" spans="1:16">
      <c r="A36" s="12"/>
      <c r="B36" s="25">
        <v>334.42</v>
      </c>
      <c r="C36" s="20" t="s">
        <v>39</v>
      </c>
      <c r="D36" s="47">
        <v>896373</v>
      </c>
      <c r="E36" s="47">
        <v>186979</v>
      </c>
      <c r="F36" s="47">
        <v>0</v>
      </c>
      <c r="G36" s="47">
        <v>0</v>
      </c>
      <c r="H36" s="47">
        <v>0</v>
      </c>
      <c r="I36" s="47">
        <v>3001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1086353</v>
      </c>
      <c r="O36" s="48">
        <f t="shared" si="2"/>
        <v>5.5359233987474328</v>
      </c>
      <c r="P36" s="9"/>
    </row>
    <row r="37" spans="1:16">
      <c r="A37" s="12"/>
      <c r="B37" s="25">
        <v>334.49</v>
      </c>
      <c r="C37" s="20" t="s">
        <v>40</v>
      </c>
      <c r="D37" s="47">
        <v>0</v>
      </c>
      <c r="E37" s="47">
        <v>376995</v>
      </c>
      <c r="F37" s="47">
        <v>0</v>
      </c>
      <c r="G37" s="47">
        <v>588269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965264</v>
      </c>
      <c r="O37" s="48">
        <f t="shared" ref="O37:O68" si="7">(N37/O$132)</f>
        <v>4.918868511035126</v>
      </c>
      <c r="P37" s="9"/>
    </row>
    <row r="38" spans="1:16">
      <c r="A38" s="12"/>
      <c r="B38" s="25">
        <v>334.5</v>
      </c>
      <c r="C38" s="20" t="s">
        <v>41</v>
      </c>
      <c r="D38" s="47">
        <v>0</v>
      </c>
      <c r="E38" s="47">
        <v>32380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32380</v>
      </c>
      <c r="O38" s="48">
        <f t="shared" si="7"/>
        <v>0.16500456081167161</v>
      </c>
      <c r="P38" s="9"/>
    </row>
    <row r="39" spans="1:16">
      <c r="A39" s="12"/>
      <c r="B39" s="25">
        <v>334.61</v>
      </c>
      <c r="C39" s="20" t="s">
        <v>42</v>
      </c>
      <c r="D39" s="47">
        <v>13056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13056</v>
      </c>
      <c r="O39" s="48">
        <f t="shared" si="7"/>
        <v>6.6531795736787663E-2</v>
      </c>
      <c r="P39" s="9"/>
    </row>
    <row r="40" spans="1:16">
      <c r="A40" s="12"/>
      <c r="B40" s="25">
        <v>334.7</v>
      </c>
      <c r="C40" s="20" t="s">
        <v>43</v>
      </c>
      <c r="D40" s="47">
        <v>0</v>
      </c>
      <c r="E40" s="47">
        <v>233126</v>
      </c>
      <c r="F40" s="47">
        <v>0</v>
      </c>
      <c r="G40" s="47">
        <v>76281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309407</v>
      </c>
      <c r="O40" s="48">
        <f t="shared" si="7"/>
        <v>1.5767006222068214</v>
      </c>
      <c r="P40" s="9"/>
    </row>
    <row r="41" spans="1:16">
      <c r="A41" s="12"/>
      <c r="B41" s="25">
        <v>334.89</v>
      </c>
      <c r="C41" s="20" t="s">
        <v>44</v>
      </c>
      <c r="D41" s="47">
        <v>0</v>
      </c>
      <c r="E41" s="47">
        <v>171767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171767</v>
      </c>
      <c r="O41" s="48">
        <f t="shared" si="7"/>
        <v>0.87530384178315002</v>
      </c>
      <c r="P41" s="9"/>
    </row>
    <row r="42" spans="1:16">
      <c r="A42" s="12"/>
      <c r="B42" s="25">
        <v>334.9</v>
      </c>
      <c r="C42" s="20" t="s">
        <v>45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1147148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1147148</v>
      </c>
      <c r="O42" s="48">
        <f t="shared" si="7"/>
        <v>5.845727360283739</v>
      </c>
      <c r="P42" s="9"/>
    </row>
    <row r="43" spans="1:16">
      <c r="A43" s="12"/>
      <c r="B43" s="25">
        <v>335.12</v>
      </c>
      <c r="C43" s="20" t="s">
        <v>46</v>
      </c>
      <c r="D43" s="47">
        <v>0</v>
      </c>
      <c r="E43" s="47">
        <v>0</v>
      </c>
      <c r="F43" s="47">
        <v>3664779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3664779</v>
      </c>
      <c r="O43" s="48">
        <f t="shared" si="7"/>
        <v>18.675270208981996</v>
      </c>
      <c r="P43" s="9"/>
    </row>
    <row r="44" spans="1:16">
      <c r="A44" s="12"/>
      <c r="B44" s="25">
        <v>335.13</v>
      </c>
      <c r="C44" s="20" t="s">
        <v>47</v>
      </c>
      <c r="D44" s="47">
        <v>48862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48862</v>
      </c>
      <c r="O44" s="48">
        <f t="shared" si="7"/>
        <v>0.2489948378746108</v>
      </c>
      <c r="P44" s="9"/>
    </row>
    <row r="45" spans="1:16">
      <c r="A45" s="12"/>
      <c r="B45" s="25">
        <v>335.14</v>
      </c>
      <c r="C45" s="20" t="s">
        <v>48</v>
      </c>
      <c r="D45" s="47">
        <v>37103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37103</v>
      </c>
      <c r="O45" s="48">
        <f t="shared" si="7"/>
        <v>0.18907239715242283</v>
      </c>
      <c r="P45" s="9"/>
    </row>
    <row r="46" spans="1:16">
      <c r="A46" s="12"/>
      <c r="B46" s="25">
        <v>335.15</v>
      </c>
      <c r="C46" s="20" t="s">
        <v>49</v>
      </c>
      <c r="D46" s="47">
        <v>92605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92605</v>
      </c>
      <c r="O46" s="48">
        <f t="shared" si="7"/>
        <v>0.47190387133924794</v>
      </c>
      <c r="P46" s="9"/>
    </row>
    <row r="47" spans="1:16">
      <c r="A47" s="12"/>
      <c r="B47" s="25">
        <v>335.16</v>
      </c>
      <c r="C47" s="20" t="s">
        <v>50</v>
      </c>
      <c r="D47" s="47">
        <v>0</v>
      </c>
      <c r="E47" s="47">
        <v>0</v>
      </c>
      <c r="F47" s="47">
        <v>446500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446500</v>
      </c>
      <c r="O47" s="48">
        <f t="shared" si="7"/>
        <v>2.2753099568379054</v>
      </c>
      <c r="P47" s="9"/>
    </row>
    <row r="48" spans="1:16">
      <c r="A48" s="12"/>
      <c r="B48" s="25">
        <v>335.18</v>
      </c>
      <c r="C48" s="20" t="s">
        <v>51</v>
      </c>
      <c r="D48" s="47">
        <v>0</v>
      </c>
      <c r="E48" s="47">
        <v>11219873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11219873</v>
      </c>
      <c r="O48" s="48">
        <f t="shared" si="7"/>
        <v>57.175114784673632</v>
      </c>
      <c r="P48" s="9"/>
    </row>
    <row r="49" spans="1:16">
      <c r="A49" s="12"/>
      <c r="B49" s="25">
        <v>335.22</v>
      </c>
      <c r="C49" s="20" t="s">
        <v>52</v>
      </c>
      <c r="D49" s="47">
        <v>1191965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4" si="8">SUM(D49:M49)</f>
        <v>1191965</v>
      </c>
      <c r="O49" s="48">
        <f t="shared" si="7"/>
        <v>6.0741093677542972</v>
      </c>
      <c r="P49" s="9"/>
    </row>
    <row r="50" spans="1:16">
      <c r="A50" s="12"/>
      <c r="B50" s="25">
        <v>335.49</v>
      </c>
      <c r="C50" s="20" t="s">
        <v>53</v>
      </c>
      <c r="D50" s="47">
        <v>0</v>
      </c>
      <c r="E50" s="47">
        <v>1544833</v>
      </c>
      <c r="F50" s="47">
        <v>0</v>
      </c>
      <c r="G50" s="47">
        <v>1905016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3449849</v>
      </c>
      <c r="O50" s="48">
        <f t="shared" si="7"/>
        <v>17.580012943532566</v>
      </c>
      <c r="P50" s="9"/>
    </row>
    <row r="51" spans="1:16">
      <c r="A51" s="12"/>
      <c r="B51" s="25">
        <v>335.5</v>
      </c>
      <c r="C51" s="20" t="s">
        <v>54</v>
      </c>
      <c r="D51" s="47">
        <v>1675172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1675172</v>
      </c>
      <c r="O51" s="48">
        <f t="shared" si="7"/>
        <v>8.5364737536754021</v>
      </c>
      <c r="P51" s="9"/>
    </row>
    <row r="52" spans="1:16">
      <c r="A52" s="12"/>
      <c r="B52" s="25">
        <v>335.69</v>
      </c>
      <c r="C52" s="20" t="s">
        <v>55</v>
      </c>
      <c r="D52" s="47">
        <v>19286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19286</v>
      </c>
      <c r="O52" s="48">
        <f t="shared" si="7"/>
        <v>9.8279121674301986E-2</v>
      </c>
      <c r="P52" s="9"/>
    </row>
    <row r="53" spans="1:16">
      <c r="A53" s="12"/>
      <c r="B53" s="25">
        <v>335.7</v>
      </c>
      <c r="C53" s="20" t="s">
        <v>56</v>
      </c>
      <c r="D53" s="47">
        <v>0</v>
      </c>
      <c r="E53" s="47">
        <v>0</v>
      </c>
      <c r="F53" s="47">
        <v>0</v>
      </c>
      <c r="G53" s="47">
        <v>87847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87847</v>
      </c>
      <c r="O53" s="48">
        <f t="shared" si="7"/>
        <v>0.44765767923480282</v>
      </c>
      <c r="P53" s="9"/>
    </row>
    <row r="54" spans="1:16">
      <c r="A54" s="12"/>
      <c r="B54" s="25">
        <v>335.8</v>
      </c>
      <c r="C54" s="20" t="s">
        <v>57</v>
      </c>
      <c r="D54" s="47">
        <v>0</v>
      </c>
      <c r="E54" s="47">
        <v>871773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871773</v>
      </c>
      <c r="O54" s="48">
        <f t="shared" si="7"/>
        <v>4.4424496909349411</v>
      </c>
      <c r="P54" s="9"/>
    </row>
    <row r="55" spans="1:16">
      <c r="A55" s="12"/>
      <c r="B55" s="25">
        <v>337.2</v>
      </c>
      <c r="C55" s="20" t="s">
        <v>58</v>
      </c>
      <c r="D55" s="47">
        <v>183045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183045</v>
      </c>
      <c r="O55" s="48">
        <f t="shared" si="7"/>
        <v>0.93277516472428745</v>
      </c>
      <c r="P55" s="9"/>
    </row>
    <row r="56" spans="1:16" ht="15.75">
      <c r="A56" s="29" t="s">
        <v>63</v>
      </c>
      <c r="B56" s="30"/>
      <c r="C56" s="31"/>
      <c r="D56" s="32">
        <f t="shared" ref="D56:M56" si="9">SUM(D57:D104)</f>
        <v>10893071</v>
      </c>
      <c r="E56" s="32">
        <f t="shared" si="9"/>
        <v>8014282</v>
      </c>
      <c r="F56" s="32">
        <f t="shared" si="9"/>
        <v>0</v>
      </c>
      <c r="G56" s="32">
        <f t="shared" si="9"/>
        <v>0</v>
      </c>
      <c r="H56" s="32">
        <f t="shared" si="9"/>
        <v>0</v>
      </c>
      <c r="I56" s="32">
        <f t="shared" si="9"/>
        <v>45069484</v>
      </c>
      <c r="J56" s="32">
        <f t="shared" si="9"/>
        <v>19741509</v>
      </c>
      <c r="K56" s="32">
        <f t="shared" si="9"/>
        <v>0</v>
      </c>
      <c r="L56" s="32">
        <f t="shared" si="9"/>
        <v>0</v>
      </c>
      <c r="M56" s="32">
        <f t="shared" si="9"/>
        <v>0</v>
      </c>
      <c r="N56" s="32">
        <f>SUM(D56:M56)</f>
        <v>83718346</v>
      </c>
      <c r="O56" s="46">
        <f t="shared" si="7"/>
        <v>426.61855817200632</v>
      </c>
      <c r="P56" s="10"/>
    </row>
    <row r="57" spans="1:16">
      <c r="A57" s="12"/>
      <c r="B57" s="25">
        <v>341.1</v>
      </c>
      <c r="C57" s="20" t="s">
        <v>66</v>
      </c>
      <c r="D57" s="47">
        <v>785492</v>
      </c>
      <c r="E57" s="47">
        <v>384934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1170426</v>
      </c>
      <c r="O57" s="48">
        <f t="shared" si="7"/>
        <v>5.9643492307770707</v>
      </c>
      <c r="P57" s="9"/>
    </row>
    <row r="58" spans="1:16">
      <c r="A58" s="12"/>
      <c r="B58" s="25">
        <v>341.16</v>
      </c>
      <c r="C58" s="20" t="s">
        <v>67</v>
      </c>
      <c r="D58" s="47">
        <v>0</v>
      </c>
      <c r="E58" s="47">
        <v>291128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104" si="10">SUM(D58:M58)</f>
        <v>291128</v>
      </c>
      <c r="O58" s="48">
        <f t="shared" si="7"/>
        <v>1.4835530506479411</v>
      </c>
      <c r="P58" s="9"/>
    </row>
    <row r="59" spans="1:16">
      <c r="A59" s="12"/>
      <c r="B59" s="25">
        <v>341.2</v>
      </c>
      <c r="C59" s="20" t="s">
        <v>68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16199446</v>
      </c>
      <c r="K59" s="47">
        <v>0</v>
      </c>
      <c r="L59" s="47">
        <v>0</v>
      </c>
      <c r="M59" s="47">
        <v>0</v>
      </c>
      <c r="N59" s="47">
        <f t="shared" si="10"/>
        <v>16199446</v>
      </c>
      <c r="O59" s="48">
        <f t="shared" si="7"/>
        <v>82.550416078517301</v>
      </c>
      <c r="P59" s="9"/>
    </row>
    <row r="60" spans="1:16">
      <c r="A60" s="12"/>
      <c r="B60" s="25">
        <v>341.3</v>
      </c>
      <c r="C60" s="20" t="s">
        <v>69</v>
      </c>
      <c r="D60" s="47">
        <v>38884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38884</v>
      </c>
      <c r="O60" s="48">
        <f t="shared" si="7"/>
        <v>0.19814815758496104</v>
      </c>
      <c r="P60" s="9"/>
    </row>
    <row r="61" spans="1:16">
      <c r="A61" s="12"/>
      <c r="B61" s="25">
        <v>341.51</v>
      </c>
      <c r="C61" s="20" t="s">
        <v>70</v>
      </c>
      <c r="D61" s="47">
        <v>6173241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6173241</v>
      </c>
      <c r="O61" s="48">
        <f t="shared" si="7"/>
        <v>31.458088943471413</v>
      </c>
      <c r="P61" s="9"/>
    </row>
    <row r="62" spans="1:16">
      <c r="A62" s="12"/>
      <c r="B62" s="25">
        <v>341.52</v>
      </c>
      <c r="C62" s="20" t="s">
        <v>71</v>
      </c>
      <c r="D62" s="47">
        <v>0</v>
      </c>
      <c r="E62" s="47">
        <v>160176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160176</v>
      </c>
      <c r="O62" s="48">
        <f t="shared" si="7"/>
        <v>0.81623750872669276</v>
      </c>
      <c r="P62" s="9"/>
    </row>
    <row r="63" spans="1:16">
      <c r="A63" s="12"/>
      <c r="B63" s="25">
        <v>341.53</v>
      </c>
      <c r="C63" s="20" t="s">
        <v>72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10779</v>
      </c>
      <c r="K63" s="47">
        <v>0</v>
      </c>
      <c r="L63" s="47">
        <v>0</v>
      </c>
      <c r="M63" s="47">
        <v>0</v>
      </c>
      <c r="N63" s="47">
        <f t="shared" si="10"/>
        <v>10779</v>
      </c>
      <c r="O63" s="48">
        <f t="shared" si="7"/>
        <v>5.4928479338758746E-2</v>
      </c>
      <c r="P63" s="9"/>
    </row>
    <row r="64" spans="1:16">
      <c r="A64" s="12"/>
      <c r="B64" s="25">
        <v>341.55</v>
      </c>
      <c r="C64" s="20" t="s">
        <v>73</v>
      </c>
      <c r="D64" s="47">
        <v>45952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45952</v>
      </c>
      <c r="O64" s="48">
        <f t="shared" si="7"/>
        <v>0.23416583009320363</v>
      </c>
      <c r="P64" s="9"/>
    </row>
    <row r="65" spans="1:16">
      <c r="A65" s="12"/>
      <c r="B65" s="25">
        <v>341.56</v>
      </c>
      <c r="C65" s="20" t="s">
        <v>74</v>
      </c>
      <c r="D65" s="47">
        <v>224337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224337</v>
      </c>
      <c r="O65" s="48">
        <f t="shared" si="7"/>
        <v>1.143194198851389</v>
      </c>
      <c r="P65" s="9"/>
    </row>
    <row r="66" spans="1:16">
      <c r="A66" s="12"/>
      <c r="B66" s="25">
        <v>341.9</v>
      </c>
      <c r="C66" s="20" t="s">
        <v>75</v>
      </c>
      <c r="D66" s="47">
        <v>2469141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3531284</v>
      </c>
      <c r="K66" s="47">
        <v>0</v>
      </c>
      <c r="L66" s="47">
        <v>0</v>
      </c>
      <c r="M66" s="47">
        <v>0</v>
      </c>
      <c r="N66" s="47">
        <f t="shared" si="10"/>
        <v>6000425</v>
      </c>
      <c r="O66" s="48">
        <f t="shared" si="7"/>
        <v>30.577439524656409</v>
      </c>
      <c r="P66" s="9"/>
    </row>
    <row r="67" spans="1:16">
      <c r="A67" s="12"/>
      <c r="B67" s="25">
        <v>342.1</v>
      </c>
      <c r="C67" s="20" t="s">
        <v>76</v>
      </c>
      <c r="D67" s="47">
        <v>0</v>
      </c>
      <c r="E67" s="47">
        <v>2616749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2616749</v>
      </c>
      <c r="O67" s="48">
        <f t="shared" si="7"/>
        <v>13.334636179721459</v>
      </c>
      <c r="P67" s="9"/>
    </row>
    <row r="68" spans="1:16">
      <c r="A68" s="12"/>
      <c r="B68" s="25">
        <v>342.3</v>
      </c>
      <c r="C68" s="20" t="s">
        <v>77</v>
      </c>
      <c r="D68" s="47">
        <v>0</v>
      </c>
      <c r="E68" s="47">
        <v>13600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13600</v>
      </c>
      <c r="O68" s="48">
        <f t="shared" si="7"/>
        <v>6.9303953892487141E-2</v>
      </c>
      <c r="P68" s="9"/>
    </row>
    <row r="69" spans="1:16">
      <c r="A69" s="12"/>
      <c r="B69" s="25">
        <v>342.4</v>
      </c>
      <c r="C69" s="20" t="s">
        <v>78</v>
      </c>
      <c r="D69" s="47">
        <v>406406</v>
      </c>
      <c r="E69" s="47">
        <v>77035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483441</v>
      </c>
      <c r="O69" s="48">
        <f t="shared" ref="O69:O100" si="11">(N69/O$132)</f>
        <v>2.4635568215983734</v>
      </c>
      <c r="P69" s="9"/>
    </row>
    <row r="70" spans="1:16">
      <c r="A70" s="12"/>
      <c r="B70" s="25">
        <v>342.5</v>
      </c>
      <c r="C70" s="20" t="s">
        <v>79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41588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41588</v>
      </c>
      <c r="O70" s="48">
        <f t="shared" si="11"/>
        <v>0.21192741430005554</v>
      </c>
      <c r="P70" s="9"/>
    </row>
    <row r="71" spans="1:16">
      <c r="A71" s="12"/>
      <c r="B71" s="25">
        <v>342.6</v>
      </c>
      <c r="C71" s="20" t="s">
        <v>80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5034062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5034062</v>
      </c>
      <c r="O71" s="48">
        <f t="shared" si="11"/>
        <v>25.652970642641296</v>
      </c>
      <c r="P71" s="9"/>
    </row>
    <row r="72" spans="1:16">
      <c r="A72" s="12"/>
      <c r="B72" s="25">
        <v>342.9</v>
      </c>
      <c r="C72" s="20" t="s">
        <v>81</v>
      </c>
      <c r="D72" s="47">
        <v>173122</v>
      </c>
      <c r="E72" s="47">
        <v>527453</v>
      </c>
      <c r="F72" s="47">
        <v>0</v>
      </c>
      <c r="G72" s="47">
        <v>0</v>
      </c>
      <c r="H72" s="47">
        <v>0</v>
      </c>
      <c r="I72" s="47">
        <v>82107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782682</v>
      </c>
      <c r="O72" s="48">
        <f t="shared" si="11"/>
        <v>3.9884527382705608</v>
      </c>
      <c r="P72" s="9"/>
    </row>
    <row r="73" spans="1:16">
      <c r="A73" s="12"/>
      <c r="B73" s="25">
        <v>343.4</v>
      </c>
      <c r="C73" s="20" t="s">
        <v>82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8094746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8094746</v>
      </c>
      <c r="O73" s="48">
        <f t="shared" si="11"/>
        <v>41.249845849661376</v>
      </c>
      <c r="P73" s="9"/>
    </row>
    <row r="74" spans="1:16">
      <c r="A74" s="12"/>
      <c r="B74" s="25">
        <v>343.6</v>
      </c>
      <c r="C74" s="20" t="s">
        <v>83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22351865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22351865</v>
      </c>
      <c r="O74" s="48">
        <f t="shared" si="11"/>
        <v>113.90239863022774</v>
      </c>
      <c r="P74" s="9"/>
    </row>
    <row r="75" spans="1:16">
      <c r="A75" s="12"/>
      <c r="B75" s="25">
        <v>343.7</v>
      </c>
      <c r="C75" s="20" t="s">
        <v>84</v>
      </c>
      <c r="D75" s="47">
        <v>0</v>
      </c>
      <c r="E75" s="47">
        <v>10224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10224</v>
      </c>
      <c r="O75" s="48">
        <f t="shared" si="11"/>
        <v>5.2100266514469751E-2</v>
      </c>
      <c r="P75" s="9"/>
    </row>
    <row r="76" spans="1:16">
      <c r="A76" s="12"/>
      <c r="B76" s="25">
        <v>343.9</v>
      </c>
      <c r="C76" s="20" t="s">
        <v>85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380266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380266</v>
      </c>
      <c r="O76" s="48">
        <f t="shared" si="11"/>
        <v>1.9377895096235673</v>
      </c>
      <c r="P76" s="9"/>
    </row>
    <row r="77" spans="1:16">
      <c r="A77" s="12"/>
      <c r="B77" s="25">
        <v>344.1</v>
      </c>
      <c r="C77" s="20" t="s">
        <v>86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8199718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8199718</v>
      </c>
      <c r="O77" s="48">
        <f t="shared" si="11"/>
        <v>41.784770456132129</v>
      </c>
      <c r="P77" s="9"/>
    </row>
    <row r="78" spans="1:16">
      <c r="A78" s="12"/>
      <c r="B78" s="25">
        <v>344.9</v>
      </c>
      <c r="C78" s="20" t="s">
        <v>87</v>
      </c>
      <c r="D78" s="47">
        <v>0</v>
      </c>
      <c r="E78" s="47">
        <v>241738</v>
      </c>
      <c r="F78" s="47">
        <v>0</v>
      </c>
      <c r="G78" s="47">
        <v>0</v>
      </c>
      <c r="H78" s="47">
        <v>0</v>
      </c>
      <c r="I78" s="47">
        <v>2818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244556</v>
      </c>
      <c r="O78" s="48">
        <f t="shared" si="11"/>
        <v>1.2462277755978739</v>
      </c>
      <c r="P78" s="9"/>
    </row>
    <row r="79" spans="1:16">
      <c r="A79" s="12"/>
      <c r="B79" s="25">
        <v>347.2</v>
      </c>
      <c r="C79" s="20" t="s">
        <v>88</v>
      </c>
      <c r="D79" s="47">
        <v>11000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11000</v>
      </c>
      <c r="O79" s="48">
        <f t="shared" si="11"/>
        <v>5.6054668589511664E-2</v>
      </c>
      <c r="P79" s="9"/>
    </row>
    <row r="80" spans="1:16">
      <c r="A80" s="12"/>
      <c r="B80" s="25">
        <v>347.3</v>
      </c>
      <c r="C80" s="20" t="s">
        <v>89</v>
      </c>
      <c r="D80" s="47">
        <v>308048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308048</v>
      </c>
      <c r="O80" s="48">
        <f t="shared" si="11"/>
        <v>1.5697753226965354</v>
      </c>
      <c r="P80" s="9"/>
    </row>
    <row r="81" spans="1:16">
      <c r="A81" s="12"/>
      <c r="B81" s="25">
        <v>347.5</v>
      </c>
      <c r="C81" s="20" t="s">
        <v>90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881574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881574</v>
      </c>
      <c r="O81" s="48">
        <f t="shared" si="11"/>
        <v>4.4923944006481955</v>
      </c>
      <c r="P81" s="9"/>
    </row>
    <row r="82" spans="1:16">
      <c r="A82" s="12"/>
      <c r="B82" s="25">
        <v>347.9</v>
      </c>
      <c r="C82" s="20" t="s">
        <v>91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740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740</v>
      </c>
      <c r="O82" s="48">
        <f t="shared" si="11"/>
        <v>3.7709504323853301E-3</v>
      </c>
      <c r="P82" s="9"/>
    </row>
    <row r="83" spans="1:16">
      <c r="A83" s="12"/>
      <c r="B83" s="25">
        <v>348.12</v>
      </c>
      <c r="C83" s="39" t="s">
        <v>98</v>
      </c>
      <c r="D83" s="47">
        <v>0</v>
      </c>
      <c r="E83" s="47">
        <v>28720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97" si="12">SUM(D83:M83)</f>
        <v>28720</v>
      </c>
      <c r="O83" s="48">
        <f t="shared" si="11"/>
        <v>0.14635364380825228</v>
      </c>
      <c r="P83" s="9"/>
    </row>
    <row r="84" spans="1:16">
      <c r="A84" s="12"/>
      <c r="B84" s="25">
        <v>348.13</v>
      </c>
      <c r="C84" s="39" t="s">
        <v>99</v>
      </c>
      <c r="D84" s="47">
        <v>0</v>
      </c>
      <c r="E84" s="47">
        <v>145472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145472</v>
      </c>
      <c r="O84" s="48">
        <f t="shared" si="11"/>
        <v>0.74130770445940364</v>
      </c>
      <c r="P84" s="9"/>
    </row>
    <row r="85" spans="1:16">
      <c r="A85" s="12"/>
      <c r="B85" s="25">
        <v>348.21</v>
      </c>
      <c r="C85" s="39" t="s">
        <v>100</v>
      </c>
      <c r="D85" s="47">
        <v>0</v>
      </c>
      <c r="E85" s="47">
        <v>246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246</v>
      </c>
      <c r="O85" s="48">
        <f t="shared" si="11"/>
        <v>1.253586224819988E-3</v>
      </c>
      <c r="P85" s="9"/>
    </row>
    <row r="86" spans="1:16">
      <c r="A86" s="12"/>
      <c r="B86" s="25">
        <v>348.22</v>
      </c>
      <c r="C86" s="39" t="s">
        <v>101</v>
      </c>
      <c r="D86" s="47">
        <v>0</v>
      </c>
      <c r="E86" s="47">
        <v>3796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3796</v>
      </c>
      <c r="O86" s="48">
        <f t="shared" si="11"/>
        <v>1.9343956542344207E-2</v>
      </c>
      <c r="P86" s="9"/>
    </row>
    <row r="87" spans="1:16">
      <c r="A87" s="12"/>
      <c r="B87" s="25">
        <v>348.23</v>
      </c>
      <c r="C87" s="39" t="s">
        <v>102</v>
      </c>
      <c r="D87" s="47">
        <v>0</v>
      </c>
      <c r="E87" s="47">
        <v>4079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4079</v>
      </c>
      <c r="O87" s="48">
        <f t="shared" si="11"/>
        <v>2.0786090288783463E-2</v>
      </c>
      <c r="P87" s="9"/>
    </row>
    <row r="88" spans="1:16">
      <c r="A88" s="12"/>
      <c r="B88" s="25">
        <v>348.31</v>
      </c>
      <c r="C88" s="39" t="s">
        <v>103</v>
      </c>
      <c r="D88" s="47">
        <v>0</v>
      </c>
      <c r="E88" s="47">
        <v>452016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452016</v>
      </c>
      <c r="O88" s="48">
        <f t="shared" si="11"/>
        <v>2.3034188251960641</v>
      </c>
      <c r="P88" s="9"/>
    </row>
    <row r="89" spans="1:16">
      <c r="A89" s="12"/>
      <c r="B89" s="25">
        <v>348.32</v>
      </c>
      <c r="C89" s="39" t="s">
        <v>104</v>
      </c>
      <c r="D89" s="47">
        <v>0</v>
      </c>
      <c r="E89" s="47">
        <v>17757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17757</v>
      </c>
      <c r="O89" s="48">
        <f t="shared" si="11"/>
        <v>9.0487522740359871E-2</v>
      </c>
      <c r="P89" s="9"/>
    </row>
    <row r="90" spans="1:16">
      <c r="A90" s="12"/>
      <c r="B90" s="25">
        <v>348.41</v>
      </c>
      <c r="C90" s="39" t="s">
        <v>105</v>
      </c>
      <c r="D90" s="47">
        <v>0</v>
      </c>
      <c r="E90" s="47">
        <v>664361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664361</v>
      </c>
      <c r="O90" s="48">
        <f t="shared" si="11"/>
        <v>3.3855032435269599</v>
      </c>
      <c r="P90" s="9"/>
    </row>
    <row r="91" spans="1:16">
      <c r="A91" s="12"/>
      <c r="B91" s="25">
        <v>348.42</v>
      </c>
      <c r="C91" s="39" t="s">
        <v>106</v>
      </c>
      <c r="D91" s="47">
        <v>81</v>
      </c>
      <c r="E91" s="47">
        <v>54349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54430</v>
      </c>
      <c r="O91" s="48">
        <f t="shared" si="11"/>
        <v>0.27736869193882907</v>
      </c>
      <c r="P91" s="9"/>
    </row>
    <row r="92" spans="1:16">
      <c r="A92" s="12"/>
      <c r="B92" s="25">
        <v>348.51</v>
      </c>
      <c r="C92" s="39" t="s">
        <v>107</v>
      </c>
      <c r="D92" s="47">
        <v>0</v>
      </c>
      <c r="E92" s="47">
        <v>13058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13058</v>
      </c>
      <c r="O92" s="48">
        <f t="shared" si="11"/>
        <v>6.6541987494713031E-2</v>
      </c>
      <c r="P92" s="9"/>
    </row>
    <row r="93" spans="1:16">
      <c r="A93" s="12"/>
      <c r="B93" s="25">
        <v>348.52</v>
      </c>
      <c r="C93" s="39" t="s">
        <v>108</v>
      </c>
      <c r="D93" s="47">
        <v>0</v>
      </c>
      <c r="E93" s="47">
        <v>140711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140711</v>
      </c>
      <c r="O93" s="48">
        <f t="shared" si="11"/>
        <v>0.71704622471807045</v>
      </c>
      <c r="P93" s="9"/>
    </row>
    <row r="94" spans="1:16">
      <c r="A94" s="12"/>
      <c r="B94" s="25">
        <v>348.53</v>
      </c>
      <c r="C94" s="39" t="s">
        <v>109</v>
      </c>
      <c r="D94" s="47">
        <v>0</v>
      </c>
      <c r="E94" s="47">
        <v>1019905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1019905</v>
      </c>
      <c r="O94" s="48">
        <f t="shared" si="11"/>
        <v>5.1973124334350809</v>
      </c>
      <c r="P94" s="9"/>
    </row>
    <row r="95" spans="1:16">
      <c r="A95" s="12"/>
      <c r="B95" s="25">
        <v>348.61</v>
      </c>
      <c r="C95" s="39" t="s">
        <v>110</v>
      </c>
      <c r="D95" s="47">
        <v>0</v>
      </c>
      <c r="E95" s="47">
        <v>4485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4485</v>
      </c>
      <c r="O95" s="48">
        <f t="shared" si="11"/>
        <v>2.285501714763271E-2</v>
      </c>
      <c r="P95" s="9"/>
    </row>
    <row r="96" spans="1:16">
      <c r="A96" s="12"/>
      <c r="B96" s="25">
        <v>348.62</v>
      </c>
      <c r="C96" s="39" t="s">
        <v>111</v>
      </c>
      <c r="D96" s="47">
        <v>0</v>
      </c>
      <c r="E96" s="47">
        <v>160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160</v>
      </c>
      <c r="O96" s="48">
        <f t="shared" si="11"/>
        <v>8.1534063402926053E-4</v>
      </c>
      <c r="P96" s="9"/>
    </row>
    <row r="97" spans="1:16">
      <c r="A97" s="12"/>
      <c r="B97" s="25">
        <v>348.63</v>
      </c>
      <c r="C97" s="39" t="s">
        <v>112</v>
      </c>
      <c r="D97" s="47">
        <v>0</v>
      </c>
      <c r="E97" s="47">
        <v>10077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10077</v>
      </c>
      <c r="O97" s="48">
        <f t="shared" si="11"/>
        <v>5.1351172306955364E-2</v>
      </c>
      <c r="P97" s="9"/>
    </row>
    <row r="98" spans="1:16">
      <c r="A98" s="12"/>
      <c r="B98" s="25">
        <v>348.71</v>
      </c>
      <c r="C98" s="39" t="s">
        <v>113</v>
      </c>
      <c r="D98" s="47">
        <v>0</v>
      </c>
      <c r="E98" s="47">
        <v>101923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ref="N98:N103" si="13">SUM(D98:M98)</f>
        <v>101923</v>
      </c>
      <c r="O98" s="48">
        <f t="shared" si="11"/>
        <v>0.51938727151352704</v>
      </c>
      <c r="P98" s="9"/>
    </row>
    <row r="99" spans="1:16">
      <c r="A99" s="12"/>
      <c r="B99" s="25">
        <v>348.92099999999999</v>
      </c>
      <c r="C99" s="20" t="s">
        <v>92</v>
      </c>
      <c r="D99" s="47">
        <v>0</v>
      </c>
      <c r="E99" s="47">
        <v>101843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101843</v>
      </c>
      <c r="O99" s="48">
        <f t="shared" si="11"/>
        <v>0.51897960119651243</v>
      </c>
      <c r="P99" s="9"/>
    </row>
    <row r="100" spans="1:16">
      <c r="A100" s="12"/>
      <c r="B100" s="25">
        <v>348.92200000000003</v>
      </c>
      <c r="C100" s="20" t="s">
        <v>93</v>
      </c>
      <c r="D100" s="47">
        <v>0</v>
      </c>
      <c r="E100" s="47">
        <v>101843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101843</v>
      </c>
      <c r="O100" s="48">
        <f t="shared" si="11"/>
        <v>0.51897960119651243</v>
      </c>
      <c r="P100" s="9"/>
    </row>
    <row r="101" spans="1:16">
      <c r="A101" s="12"/>
      <c r="B101" s="25">
        <v>348.923</v>
      </c>
      <c r="C101" s="20" t="s">
        <v>94</v>
      </c>
      <c r="D101" s="47">
        <v>0</v>
      </c>
      <c r="E101" s="47">
        <v>101843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101843</v>
      </c>
      <c r="O101" s="48">
        <f t="shared" ref="O101:O130" si="14">(N101/O$132)</f>
        <v>0.51897960119651243</v>
      </c>
      <c r="P101" s="9"/>
    </row>
    <row r="102" spans="1:16">
      <c r="A102" s="12"/>
      <c r="B102" s="25">
        <v>348.92399999999998</v>
      </c>
      <c r="C102" s="20" t="s">
        <v>95</v>
      </c>
      <c r="D102" s="47">
        <v>0</v>
      </c>
      <c r="E102" s="47">
        <v>101843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101843</v>
      </c>
      <c r="O102" s="48">
        <f t="shared" si="14"/>
        <v>0.51897960119651243</v>
      </c>
      <c r="P102" s="9"/>
    </row>
    <row r="103" spans="1:16">
      <c r="A103" s="12"/>
      <c r="B103" s="25">
        <v>348.93</v>
      </c>
      <c r="C103" s="20" t="s">
        <v>96</v>
      </c>
      <c r="D103" s="47">
        <v>0</v>
      </c>
      <c r="E103" s="47">
        <v>500643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500643</v>
      </c>
      <c r="O103" s="48">
        <f t="shared" si="14"/>
        <v>2.5512161315144444</v>
      </c>
      <c r="P103" s="9"/>
    </row>
    <row r="104" spans="1:16">
      <c r="A104" s="12"/>
      <c r="B104" s="25">
        <v>349</v>
      </c>
      <c r="C104" s="20" t="s">
        <v>1</v>
      </c>
      <c r="D104" s="47">
        <v>257367</v>
      </c>
      <c r="E104" s="47">
        <v>122115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0"/>
        <v>379482</v>
      </c>
      <c r="O104" s="48">
        <f t="shared" si="14"/>
        <v>1.9337943405168241</v>
      </c>
      <c r="P104" s="9"/>
    </row>
    <row r="105" spans="1:16" ht="15.75">
      <c r="A105" s="29" t="s">
        <v>64</v>
      </c>
      <c r="B105" s="30"/>
      <c r="C105" s="31"/>
      <c r="D105" s="32">
        <f t="shared" ref="D105:M105" si="15">SUM(D106:D112)</f>
        <v>21612</v>
      </c>
      <c r="E105" s="32">
        <f t="shared" si="15"/>
        <v>1432954</v>
      </c>
      <c r="F105" s="32">
        <f t="shared" si="15"/>
        <v>0</v>
      </c>
      <c r="G105" s="32">
        <f t="shared" si="15"/>
        <v>0</v>
      </c>
      <c r="H105" s="32">
        <f t="shared" si="15"/>
        <v>0</v>
      </c>
      <c r="I105" s="32">
        <f t="shared" si="15"/>
        <v>5500</v>
      </c>
      <c r="J105" s="32">
        <f t="shared" si="15"/>
        <v>0</v>
      </c>
      <c r="K105" s="32">
        <f t="shared" si="15"/>
        <v>0</v>
      </c>
      <c r="L105" s="32">
        <f t="shared" si="15"/>
        <v>0</v>
      </c>
      <c r="M105" s="32">
        <f t="shared" si="15"/>
        <v>0</v>
      </c>
      <c r="N105" s="32">
        <f>SUM(D105:M105)</f>
        <v>1460066</v>
      </c>
      <c r="O105" s="46">
        <f t="shared" si="14"/>
        <v>7.4403196135285397</v>
      </c>
      <c r="P105" s="10"/>
    </row>
    <row r="106" spans="1:16">
      <c r="A106" s="13"/>
      <c r="B106" s="40">
        <v>351.1</v>
      </c>
      <c r="C106" s="21" t="s">
        <v>115</v>
      </c>
      <c r="D106" s="47">
        <v>0</v>
      </c>
      <c r="E106" s="47">
        <v>38030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>SUM(D106:M106)</f>
        <v>38030</v>
      </c>
      <c r="O106" s="48">
        <f t="shared" si="14"/>
        <v>0.19379627695082988</v>
      </c>
      <c r="P106" s="9"/>
    </row>
    <row r="107" spans="1:16">
      <c r="A107" s="13"/>
      <c r="B107" s="40">
        <v>351.2</v>
      </c>
      <c r="C107" s="21" t="s">
        <v>118</v>
      </c>
      <c r="D107" s="47">
        <v>0</v>
      </c>
      <c r="E107" s="47">
        <v>116120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ref="N107:N112" si="16">SUM(D107:M107)</f>
        <v>116120</v>
      </c>
      <c r="O107" s="48">
        <f t="shared" si="14"/>
        <v>0.59173346514673586</v>
      </c>
      <c r="P107" s="9"/>
    </row>
    <row r="108" spans="1:16">
      <c r="A108" s="13"/>
      <c r="B108" s="40">
        <v>351.5</v>
      </c>
      <c r="C108" s="21" t="s">
        <v>119</v>
      </c>
      <c r="D108" s="47">
        <v>0</v>
      </c>
      <c r="E108" s="47">
        <v>920146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920146</v>
      </c>
      <c r="O108" s="48">
        <f t="shared" si="14"/>
        <v>4.6889526439967995</v>
      </c>
      <c r="P108" s="9"/>
    </row>
    <row r="109" spans="1:16">
      <c r="A109" s="13"/>
      <c r="B109" s="40">
        <v>351.7</v>
      </c>
      <c r="C109" s="21" t="s">
        <v>116</v>
      </c>
      <c r="D109" s="47">
        <v>0</v>
      </c>
      <c r="E109" s="47">
        <v>161820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161820</v>
      </c>
      <c r="O109" s="48">
        <f t="shared" si="14"/>
        <v>0.82461513374134332</v>
      </c>
      <c r="P109" s="9"/>
    </row>
    <row r="110" spans="1:16">
      <c r="A110" s="13"/>
      <c r="B110" s="40">
        <v>351.8</v>
      </c>
      <c r="C110" s="21" t="s">
        <v>117</v>
      </c>
      <c r="D110" s="47">
        <v>0</v>
      </c>
      <c r="E110" s="47">
        <v>68457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68457</v>
      </c>
      <c r="O110" s="48">
        <f t="shared" si="14"/>
        <v>0.34884858614838182</v>
      </c>
      <c r="P110" s="9"/>
    </row>
    <row r="111" spans="1:16">
      <c r="A111" s="13"/>
      <c r="B111" s="40">
        <v>354</v>
      </c>
      <c r="C111" s="21" t="s">
        <v>120</v>
      </c>
      <c r="D111" s="47">
        <v>21612</v>
      </c>
      <c r="E111" s="47">
        <v>0</v>
      </c>
      <c r="F111" s="47">
        <v>0</v>
      </c>
      <c r="G111" s="47">
        <v>0</v>
      </c>
      <c r="H111" s="47">
        <v>0</v>
      </c>
      <c r="I111" s="47">
        <v>5500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27112</v>
      </c>
      <c r="O111" s="48">
        <f t="shared" si="14"/>
        <v>0.1381594704362582</v>
      </c>
      <c r="P111" s="9"/>
    </row>
    <row r="112" spans="1:16">
      <c r="A112" s="13"/>
      <c r="B112" s="40">
        <v>359</v>
      </c>
      <c r="C112" s="21" t="s">
        <v>121</v>
      </c>
      <c r="D112" s="47">
        <v>0</v>
      </c>
      <c r="E112" s="47">
        <v>128381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128381</v>
      </c>
      <c r="O112" s="48">
        <f t="shared" si="14"/>
        <v>0.65421403710819059</v>
      </c>
      <c r="P112" s="9"/>
    </row>
    <row r="113" spans="1:16" ht="15.75">
      <c r="A113" s="29" t="s">
        <v>5</v>
      </c>
      <c r="B113" s="30"/>
      <c r="C113" s="31"/>
      <c r="D113" s="32">
        <f t="shared" ref="D113:M113" si="17">SUM(D114:D120)</f>
        <v>1614442</v>
      </c>
      <c r="E113" s="32">
        <f t="shared" si="17"/>
        <v>1774801</v>
      </c>
      <c r="F113" s="32">
        <f t="shared" si="17"/>
        <v>-3746</v>
      </c>
      <c r="G113" s="32">
        <f t="shared" si="17"/>
        <v>667802</v>
      </c>
      <c r="H113" s="32">
        <f t="shared" si="17"/>
        <v>0</v>
      </c>
      <c r="I113" s="32">
        <f t="shared" si="17"/>
        <v>4178190</v>
      </c>
      <c r="J113" s="32">
        <f t="shared" si="17"/>
        <v>203227</v>
      </c>
      <c r="K113" s="32">
        <f t="shared" si="17"/>
        <v>0</v>
      </c>
      <c r="L113" s="32">
        <f t="shared" si="17"/>
        <v>0</v>
      </c>
      <c r="M113" s="32">
        <f t="shared" si="17"/>
        <v>0</v>
      </c>
      <c r="N113" s="32">
        <f>SUM(D113:M113)</f>
        <v>8434716</v>
      </c>
      <c r="O113" s="46">
        <f t="shared" si="14"/>
        <v>42.982291820604679</v>
      </c>
      <c r="P113" s="10"/>
    </row>
    <row r="114" spans="1:16">
      <c r="A114" s="12"/>
      <c r="B114" s="25">
        <v>361.1</v>
      </c>
      <c r="C114" s="20" t="s">
        <v>122</v>
      </c>
      <c r="D114" s="47">
        <v>584868</v>
      </c>
      <c r="E114" s="47">
        <v>403978</v>
      </c>
      <c r="F114" s="47">
        <v>-3627</v>
      </c>
      <c r="G114" s="47">
        <v>514446</v>
      </c>
      <c r="H114" s="47">
        <v>0</v>
      </c>
      <c r="I114" s="47">
        <v>1500855</v>
      </c>
      <c r="J114" s="47">
        <v>36773</v>
      </c>
      <c r="K114" s="47">
        <v>0</v>
      </c>
      <c r="L114" s="47">
        <v>0</v>
      </c>
      <c r="M114" s="47">
        <v>0</v>
      </c>
      <c r="N114" s="47">
        <f>SUM(D114:M114)</f>
        <v>3037293</v>
      </c>
      <c r="O114" s="48">
        <f t="shared" si="14"/>
        <v>15.477677502203967</v>
      </c>
      <c r="P114" s="9"/>
    </row>
    <row r="115" spans="1:16">
      <c r="A115" s="12"/>
      <c r="B115" s="25">
        <v>361.4</v>
      </c>
      <c r="C115" s="20" t="s">
        <v>123</v>
      </c>
      <c r="D115" s="47">
        <v>-22251</v>
      </c>
      <c r="E115" s="47">
        <v>-85259</v>
      </c>
      <c r="F115" s="47">
        <v>-119</v>
      </c>
      <c r="G115" s="47">
        <v>-108328</v>
      </c>
      <c r="H115" s="47">
        <v>0</v>
      </c>
      <c r="I115" s="47">
        <v>-184851</v>
      </c>
      <c r="J115" s="47">
        <v>-7763</v>
      </c>
      <c r="K115" s="47">
        <v>0</v>
      </c>
      <c r="L115" s="47">
        <v>0</v>
      </c>
      <c r="M115" s="47">
        <v>0</v>
      </c>
      <c r="N115" s="47">
        <f t="shared" ref="N115:N120" si="18">SUM(D115:M115)</f>
        <v>-408571</v>
      </c>
      <c r="O115" s="48">
        <f t="shared" si="14"/>
        <v>-2.0820283636623063</v>
      </c>
      <c r="P115" s="9"/>
    </row>
    <row r="116" spans="1:16">
      <c r="A116" s="12"/>
      <c r="B116" s="25">
        <v>362</v>
      </c>
      <c r="C116" s="20" t="s">
        <v>124</v>
      </c>
      <c r="D116" s="47">
        <v>361090</v>
      </c>
      <c r="E116" s="47">
        <v>291000</v>
      </c>
      <c r="F116" s="47">
        <v>0</v>
      </c>
      <c r="G116" s="47">
        <v>0</v>
      </c>
      <c r="H116" s="47">
        <v>0</v>
      </c>
      <c r="I116" s="47">
        <v>260274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912364</v>
      </c>
      <c r="O116" s="48">
        <f t="shared" si="14"/>
        <v>4.649296513909202</v>
      </c>
      <c r="P116" s="9"/>
    </row>
    <row r="117" spans="1:16">
      <c r="A117" s="12"/>
      <c r="B117" s="25">
        <v>364</v>
      </c>
      <c r="C117" s="20" t="s">
        <v>125</v>
      </c>
      <c r="D117" s="47">
        <v>168468</v>
      </c>
      <c r="E117" s="47">
        <v>0</v>
      </c>
      <c r="F117" s="47">
        <v>0</v>
      </c>
      <c r="G117" s="47">
        <v>0</v>
      </c>
      <c r="H117" s="47">
        <v>0</v>
      </c>
      <c r="I117" s="47">
        <v>16761</v>
      </c>
      <c r="J117" s="47">
        <v>20309</v>
      </c>
      <c r="K117" s="47">
        <v>0</v>
      </c>
      <c r="L117" s="47">
        <v>0</v>
      </c>
      <c r="M117" s="47">
        <v>0</v>
      </c>
      <c r="N117" s="47">
        <f t="shared" si="18"/>
        <v>205538</v>
      </c>
      <c r="O117" s="48">
        <f t="shared" si="14"/>
        <v>1.0473967702319134</v>
      </c>
      <c r="P117" s="9"/>
    </row>
    <row r="118" spans="1:16">
      <c r="A118" s="12"/>
      <c r="B118" s="25">
        <v>366</v>
      </c>
      <c r="C118" s="20" t="s">
        <v>126</v>
      </c>
      <c r="D118" s="47">
        <v>78046</v>
      </c>
      <c r="E118" s="47">
        <v>1054</v>
      </c>
      <c r="F118" s="47">
        <v>0</v>
      </c>
      <c r="G118" s="47">
        <v>172000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8"/>
        <v>251100</v>
      </c>
      <c r="O118" s="48">
        <f t="shared" si="14"/>
        <v>1.2795752075296707</v>
      </c>
      <c r="P118" s="9"/>
    </row>
    <row r="119" spans="1:16">
      <c r="A119" s="12"/>
      <c r="B119" s="25">
        <v>369.3</v>
      </c>
      <c r="C119" s="20" t="s">
        <v>127</v>
      </c>
      <c r="D119" s="47">
        <v>1487</v>
      </c>
      <c r="E119" s="47">
        <v>66422</v>
      </c>
      <c r="F119" s="47">
        <v>0</v>
      </c>
      <c r="G119" s="47">
        <v>0</v>
      </c>
      <c r="H119" s="47">
        <v>0</v>
      </c>
      <c r="I119" s="47">
        <v>3933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8"/>
        <v>71842</v>
      </c>
      <c r="O119" s="48">
        <f t="shared" si="14"/>
        <v>0.36609813643706335</v>
      </c>
      <c r="P119" s="9"/>
    </row>
    <row r="120" spans="1:16">
      <c r="A120" s="12"/>
      <c r="B120" s="25">
        <v>369.9</v>
      </c>
      <c r="C120" s="20" t="s">
        <v>128</v>
      </c>
      <c r="D120" s="47">
        <v>442734</v>
      </c>
      <c r="E120" s="47">
        <v>1097606</v>
      </c>
      <c r="F120" s="47">
        <v>0</v>
      </c>
      <c r="G120" s="47">
        <v>89684</v>
      </c>
      <c r="H120" s="47">
        <v>0</v>
      </c>
      <c r="I120" s="47">
        <v>2581218</v>
      </c>
      <c r="J120" s="47">
        <v>153908</v>
      </c>
      <c r="K120" s="47">
        <v>0</v>
      </c>
      <c r="L120" s="47">
        <v>0</v>
      </c>
      <c r="M120" s="47">
        <v>0</v>
      </c>
      <c r="N120" s="47">
        <f t="shared" si="18"/>
        <v>4365150</v>
      </c>
      <c r="O120" s="48">
        <f t="shared" si="14"/>
        <v>22.244276053955165</v>
      </c>
      <c r="P120" s="9"/>
    </row>
    <row r="121" spans="1:16" ht="15.75">
      <c r="A121" s="29" t="s">
        <v>65</v>
      </c>
      <c r="B121" s="30"/>
      <c r="C121" s="31"/>
      <c r="D121" s="32">
        <f t="shared" ref="D121:M121" si="19">SUM(D122:D129)</f>
        <v>42148975</v>
      </c>
      <c r="E121" s="32">
        <f t="shared" si="19"/>
        <v>5382881</v>
      </c>
      <c r="F121" s="32">
        <f t="shared" si="19"/>
        <v>536993</v>
      </c>
      <c r="G121" s="32">
        <f t="shared" si="19"/>
        <v>2000643</v>
      </c>
      <c r="H121" s="32">
        <f t="shared" si="19"/>
        <v>0</v>
      </c>
      <c r="I121" s="32">
        <f t="shared" si="19"/>
        <v>6630393</v>
      </c>
      <c r="J121" s="32">
        <f t="shared" si="19"/>
        <v>157840</v>
      </c>
      <c r="K121" s="32">
        <f t="shared" si="19"/>
        <v>0</v>
      </c>
      <c r="L121" s="32">
        <f t="shared" si="19"/>
        <v>0</v>
      </c>
      <c r="M121" s="32">
        <f t="shared" si="19"/>
        <v>0</v>
      </c>
      <c r="N121" s="32">
        <f t="shared" ref="N121:N130" si="20">SUM(D121:M121)</f>
        <v>56857725</v>
      </c>
      <c r="O121" s="46">
        <f t="shared" si="14"/>
        <v>289.74008469350838</v>
      </c>
      <c r="P121" s="9"/>
    </row>
    <row r="122" spans="1:16">
      <c r="A122" s="12"/>
      <c r="B122" s="25">
        <v>381</v>
      </c>
      <c r="C122" s="20" t="s">
        <v>129</v>
      </c>
      <c r="D122" s="47">
        <v>3170996</v>
      </c>
      <c r="E122" s="47">
        <v>4849574</v>
      </c>
      <c r="F122" s="47">
        <v>536993</v>
      </c>
      <c r="G122" s="47">
        <v>2000643</v>
      </c>
      <c r="H122" s="47">
        <v>0</v>
      </c>
      <c r="I122" s="47">
        <v>533000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20"/>
        <v>11091206</v>
      </c>
      <c r="O122" s="48">
        <f t="shared" si="14"/>
        <v>56.519443326182113</v>
      </c>
      <c r="P122" s="9"/>
    </row>
    <row r="123" spans="1:16">
      <c r="A123" s="12"/>
      <c r="B123" s="25">
        <v>386.2</v>
      </c>
      <c r="C123" s="20" t="s">
        <v>130</v>
      </c>
      <c r="D123" s="47">
        <v>1378126</v>
      </c>
      <c r="E123" s="47">
        <v>517337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20"/>
        <v>1895463</v>
      </c>
      <c r="O123" s="48">
        <f t="shared" si="14"/>
        <v>9.6590500262437775</v>
      </c>
      <c r="P123" s="9"/>
    </row>
    <row r="124" spans="1:16">
      <c r="A124" s="12"/>
      <c r="B124" s="25">
        <v>386.4</v>
      </c>
      <c r="C124" s="20" t="s">
        <v>131</v>
      </c>
      <c r="D124" s="47">
        <v>33722775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20"/>
        <v>33722775</v>
      </c>
      <c r="O124" s="48">
        <f t="shared" si="14"/>
        <v>171.84717968578809</v>
      </c>
      <c r="P124" s="9"/>
    </row>
    <row r="125" spans="1:16">
      <c r="A125" s="12"/>
      <c r="B125" s="25">
        <v>386.6</v>
      </c>
      <c r="C125" s="20" t="s">
        <v>132</v>
      </c>
      <c r="D125" s="47">
        <v>2693178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20"/>
        <v>2693178</v>
      </c>
      <c r="O125" s="48">
        <f t="shared" si="14"/>
        <v>13.724109112960349</v>
      </c>
      <c r="P125" s="9"/>
    </row>
    <row r="126" spans="1:16">
      <c r="A126" s="12"/>
      <c r="B126" s="25">
        <v>386.7</v>
      </c>
      <c r="C126" s="20" t="s">
        <v>133</v>
      </c>
      <c r="D126" s="47">
        <v>1183900</v>
      </c>
      <c r="E126" s="47">
        <v>15970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20"/>
        <v>1199870</v>
      </c>
      <c r="O126" s="48">
        <f t="shared" si="14"/>
        <v>6.1143922909543056</v>
      </c>
      <c r="P126" s="9"/>
    </row>
    <row r="127" spans="1:16">
      <c r="A127" s="12"/>
      <c r="B127" s="25">
        <v>389.4</v>
      </c>
      <c r="C127" s="20" t="s">
        <v>134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5833908</v>
      </c>
      <c r="J127" s="47">
        <v>157840</v>
      </c>
      <c r="K127" s="47">
        <v>0</v>
      </c>
      <c r="L127" s="47">
        <v>0</v>
      </c>
      <c r="M127" s="47">
        <v>0</v>
      </c>
      <c r="N127" s="47">
        <f t="shared" si="20"/>
        <v>5991748</v>
      </c>
      <c r="O127" s="48">
        <f t="shared" si="14"/>
        <v>30.53322258289721</v>
      </c>
      <c r="P127" s="9"/>
    </row>
    <row r="128" spans="1:16">
      <c r="A128" s="12"/>
      <c r="B128" s="25">
        <v>389.5</v>
      </c>
      <c r="C128" s="20" t="s">
        <v>135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200928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20"/>
        <v>200928</v>
      </c>
      <c r="O128" s="48">
        <f t="shared" si="14"/>
        <v>1.0239047682139455</v>
      </c>
      <c r="P128" s="9"/>
    </row>
    <row r="129" spans="1:119" ht="15.75" thickBot="1">
      <c r="A129" s="12"/>
      <c r="B129" s="25">
        <v>389.9</v>
      </c>
      <c r="C129" s="20" t="s">
        <v>136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62557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20"/>
        <v>62557</v>
      </c>
      <c r="O129" s="48">
        <f t="shared" si="14"/>
        <v>0.31878290026855283</v>
      </c>
      <c r="P129" s="9"/>
    </row>
    <row r="130" spans="1:119" ht="16.5" thickBot="1">
      <c r="A130" s="14" t="s">
        <v>97</v>
      </c>
      <c r="B130" s="23"/>
      <c r="C130" s="22"/>
      <c r="D130" s="15">
        <f t="shared" ref="D130:M130" si="21">SUM(D5,D12,D17,D56,D105,D113,D121)</f>
        <v>87639204</v>
      </c>
      <c r="E130" s="15">
        <f t="shared" si="21"/>
        <v>82106886</v>
      </c>
      <c r="F130" s="15">
        <f t="shared" si="21"/>
        <v>4644526</v>
      </c>
      <c r="G130" s="15">
        <f t="shared" si="21"/>
        <v>9232495</v>
      </c>
      <c r="H130" s="15">
        <f t="shared" si="21"/>
        <v>0</v>
      </c>
      <c r="I130" s="15">
        <f t="shared" si="21"/>
        <v>63155279</v>
      </c>
      <c r="J130" s="15">
        <f t="shared" si="21"/>
        <v>20102576</v>
      </c>
      <c r="K130" s="15">
        <f t="shared" si="21"/>
        <v>0</v>
      </c>
      <c r="L130" s="15">
        <f t="shared" si="21"/>
        <v>0</v>
      </c>
      <c r="M130" s="15">
        <f t="shared" si="21"/>
        <v>0</v>
      </c>
      <c r="N130" s="15">
        <f t="shared" si="20"/>
        <v>266880966</v>
      </c>
      <c r="O130" s="38">
        <f t="shared" si="14"/>
        <v>1359.9931001798846</v>
      </c>
      <c r="P130" s="6"/>
      <c r="Q130" s="2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</row>
    <row r="131" spans="1:119">
      <c r="A131" s="16"/>
      <c r="B131" s="18"/>
      <c r="C131" s="18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9"/>
    </row>
    <row r="132" spans="1:119">
      <c r="A132" s="41"/>
      <c r="B132" s="42"/>
      <c r="C132" s="42"/>
      <c r="D132" s="43"/>
      <c r="E132" s="43"/>
      <c r="F132" s="43"/>
      <c r="G132" s="43"/>
      <c r="H132" s="43"/>
      <c r="I132" s="43"/>
      <c r="J132" s="43"/>
      <c r="K132" s="43"/>
      <c r="L132" s="52" t="s">
        <v>143</v>
      </c>
      <c r="M132" s="52"/>
      <c r="N132" s="52"/>
      <c r="O132" s="44">
        <v>196237</v>
      </c>
    </row>
    <row r="133" spans="1:119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5"/>
    </row>
    <row r="134" spans="1:119" ht="15.75" thickBot="1">
      <c r="A134" s="56" t="s">
        <v>156</v>
      </c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8"/>
    </row>
  </sheetData>
  <mergeCells count="10">
    <mergeCell ref="A134:O134"/>
    <mergeCell ref="A133:O133"/>
    <mergeCell ref="L132:N1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160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3"/>
      <c r="M3" s="36"/>
      <c r="N3" s="37"/>
      <c r="O3" s="74" t="s">
        <v>142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11</v>
      </c>
      <c r="N4" s="35" t="s">
        <v>61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28928918</v>
      </c>
      <c r="E5" s="27">
        <f t="shared" si="0"/>
        <v>42770430</v>
      </c>
      <c r="F5" s="27">
        <f t="shared" si="0"/>
        <v>0</v>
      </c>
      <c r="G5" s="27">
        <f t="shared" si="0"/>
        <v>1674110</v>
      </c>
      <c r="H5" s="27">
        <f t="shared" si="0"/>
        <v>0</v>
      </c>
      <c r="I5" s="27">
        <f t="shared" si="0"/>
        <v>6868625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80242083</v>
      </c>
      <c r="O5" s="33">
        <f t="shared" ref="O5:O36" si="2">(N5/O$126)</f>
        <v>406.08958131955444</v>
      </c>
      <c r="P5" s="6"/>
    </row>
    <row r="6" spans="1:133">
      <c r="A6" s="12"/>
      <c r="B6" s="25">
        <v>311</v>
      </c>
      <c r="C6" s="20" t="s">
        <v>3</v>
      </c>
      <c r="D6" s="47">
        <v>28577987</v>
      </c>
      <c r="E6" s="47">
        <v>31374578</v>
      </c>
      <c r="F6" s="47">
        <v>0</v>
      </c>
      <c r="G6" s="47">
        <v>5485</v>
      </c>
      <c r="H6" s="47">
        <v>0</v>
      </c>
      <c r="I6" s="47">
        <v>2395444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62353494</v>
      </c>
      <c r="O6" s="48">
        <f t="shared" si="2"/>
        <v>315.55891030734273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6285864</v>
      </c>
      <c r="F7" s="47">
        <v>0</v>
      </c>
      <c r="G7" s="47">
        <v>0</v>
      </c>
      <c r="H7" s="47">
        <v>0</v>
      </c>
      <c r="I7" s="47">
        <v>4323218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10609082</v>
      </c>
      <c r="O7" s="48">
        <f t="shared" si="2"/>
        <v>53.690501374008711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1003998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1003998</v>
      </c>
      <c r="O8" s="48">
        <f t="shared" si="2"/>
        <v>5.0810386797370404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1668913</v>
      </c>
      <c r="F9" s="47">
        <v>0</v>
      </c>
      <c r="G9" s="47">
        <v>1668625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3337538</v>
      </c>
      <c r="O9" s="48">
        <f t="shared" si="2"/>
        <v>16.890630930631538</v>
      </c>
      <c r="P9" s="9"/>
    </row>
    <row r="10" spans="1:133">
      <c r="A10" s="12"/>
      <c r="B10" s="25">
        <v>315</v>
      </c>
      <c r="C10" s="20" t="s">
        <v>15</v>
      </c>
      <c r="D10" s="47">
        <v>0</v>
      </c>
      <c r="E10" s="47">
        <v>2437077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2437077</v>
      </c>
      <c r="O10" s="48">
        <f t="shared" si="2"/>
        <v>12.333572878130742</v>
      </c>
      <c r="P10" s="9"/>
    </row>
    <row r="11" spans="1:133">
      <c r="A11" s="12"/>
      <c r="B11" s="25">
        <v>316</v>
      </c>
      <c r="C11" s="20" t="s">
        <v>16</v>
      </c>
      <c r="D11" s="47">
        <v>350931</v>
      </c>
      <c r="E11" s="47">
        <v>0</v>
      </c>
      <c r="F11" s="47">
        <v>0</v>
      </c>
      <c r="G11" s="47">
        <v>0</v>
      </c>
      <c r="H11" s="47">
        <v>0</v>
      </c>
      <c r="I11" s="47">
        <v>149963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500894</v>
      </c>
      <c r="O11" s="48">
        <f t="shared" si="2"/>
        <v>2.53492714970369</v>
      </c>
      <c r="P11" s="9"/>
    </row>
    <row r="12" spans="1:133" ht="15.75">
      <c r="A12" s="29" t="s">
        <v>161</v>
      </c>
      <c r="B12" s="30"/>
      <c r="C12" s="31"/>
      <c r="D12" s="32">
        <f t="shared" ref="D12:M12" si="3">SUM(D13:D14)</f>
        <v>9100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1011679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1020779</v>
      </c>
      <c r="O12" s="46">
        <f t="shared" si="2"/>
        <v>5.165964058158778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919979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919979</v>
      </c>
      <c r="O13" s="48">
        <f t="shared" si="2"/>
        <v>4.655834855792345</v>
      </c>
      <c r="P13" s="9"/>
    </row>
    <row r="14" spans="1:133">
      <c r="A14" s="12"/>
      <c r="B14" s="25">
        <v>329</v>
      </c>
      <c r="C14" s="20" t="s">
        <v>162</v>
      </c>
      <c r="D14" s="47">
        <v>9100</v>
      </c>
      <c r="E14" s="47">
        <v>0</v>
      </c>
      <c r="F14" s="47">
        <v>0</v>
      </c>
      <c r="G14" s="47">
        <v>0</v>
      </c>
      <c r="H14" s="47">
        <v>0</v>
      </c>
      <c r="I14" s="47">
        <v>91700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100800</v>
      </c>
      <c r="O14" s="48">
        <f t="shared" si="2"/>
        <v>0.51012920236643267</v>
      </c>
      <c r="P14" s="9"/>
    </row>
    <row r="15" spans="1:133" ht="15.75">
      <c r="A15" s="29" t="s">
        <v>23</v>
      </c>
      <c r="B15" s="30"/>
      <c r="C15" s="31"/>
      <c r="D15" s="32">
        <f t="shared" ref="D15:M15" si="4">SUM(D16:D53)</f>
        <v>6371843</v>
      </c>
      <c r="E15" s="32">
        <f t="shared" si="4"/>
        <v>16064472</v>
      </c>
      <c r="F15" s="32">
        <f t="shared" si="4"/>
        <v>4541220</v>
      </c>
      <c r="G15" s="32">
        <f t="shared" si="4"/>
        <v>3031942</v>
      </c>
      <c r="H15" s="32">
        <f t="shared" si="4"/>
        <v>0</v>
      </c>
      <c r="I15" s="32">
        <f t="shared" si="4"/>
        <v>771090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30780567</v>
      </c>
      <c r="O15" s="46">
        <f t="shared" si="2"/>
        <v>155.77446519937044</v>
      </c>
      <c r="P15" s="10"/>
    </row>
    <row r="16" spans="1:133">
      <c r="A16" s="12"/>
      <c r="B16" s="25">
        <v>331.1</v>
      </c>
      <c r="C16" s="20" t="s">
        <v>21</v>
      </c>
      <c r="D16" s="47">
        <v>466425</v>
      </c>
      <c r="E16" s="47">
        <v>0</v>
      </c>
      <c r="F16" s="47">
        <v>0</v>
      </c>
      <c r="G16" s="47">
        <v>58418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524843</v>
      </c>
      <c r="O16" s="48">
        <f t="shared" si="2"/>
        <v>2.656128382515929</v>
      </c>
      <c r="P16" s="9"/>
    </row>
    <row r="17" spans="1:16">
      <c r="A17" s="12"/>
      <c r="B17" s="25">
        <v>331.2</v>
      </c>
      <c r="C17" s="20" t="s">
        <v>22</v>
      </c>
      <c r="D17" s="47">
        <v>44236</v>
      </c>
      <c r="E17" s="47">
        <v>925605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969841</v>
      </c>
      <c r="O17" s="48">
        <f t="shared" si="2"/>
        <v>4.9081767435740424</v>
      </c>
      <c r="P17" s="9"/>
    </row>
    <row r="18" spans="1:16">
      <c r="A18" s="12"/>
      <c r="B18" s="25">
        <v>331.41</v>
      </c>
      <c r="C18" s="20" t="s">
        <v>29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7351818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30" si="5">SUM(D18:M18)</f>
        <v>7351818</v>
      </c>
      <c r="O18" s="48">
        <f t="shared" si="2"/>
        <v>37.206121550428399</v>
      </c>
      <c r="P18" s="9"/>
    </row>
    <row r="19" spans="1:16">
      <c r="A19" s="12"/>
      <c r="B19" s="25">
        <v>331.42</v>
      </c>
      <c r="C19" s="20" t="s">
        <v>30</v>
      </c>
      <c r="D19" s="47">
        <v>1516002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1516002</v>
      </c>
      <c r="O19" s="48">
        <f t="shared" si="2"/>
        <v>7.6721913794237766</v>
      </c>
      <c r="P19" s="9"/>
    </row>
    <row r="20" spans="1:16">
      <c r="A20" s="12"/>
      <c r="B20" s="25">
        <v>331.49</v>
      </c>
      <c r="C20" s="20" t="s">
        <v>31</v>
      </c>
      <c r="D20" s="47">
        <v>0</v>
      </c>
      <c r="E20" s="47">
        <v>201967</v>
      </c>
      <c r="F20" s="47">
        <v>0</v>
      </c>
      <c r="G20" s="47">
        <v>254460</v>
      </c>
      <c r="H20" s="47">
        <v>0</v>
      </c>
      <c r="I20" s="47">
        <v>183697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640124</v>
      </c>
      <c r="O20" s="48">
        <f t="shared" si="2"/>
        <v>3.2395431104723249</v>
      </c>
      <c r="P20" s="9"/>
    </row>
    <row r="21" spans="1:16">
      <c r="A21" s="12"/>
      <c r="B21" s="25">
        <v>331.5</v>
      </c>
      <c r="C21" s="20" t="s">
        <v>24</v>
      </c>
      <c r="D21" s="47">
        <v>0</v>
      </c>
      <c r="E21" s="47">
        <v>41544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41544</v>
      </c>
      <c r="O21" s="48">
        <f t="shared" si="2"/>
        <v>0.21024610697530832</v>
      </c>
      <c r="P21" s="9"/>
    </row>
    <row r="22" spans="1:16">
      <c r="A22" s="12"/>
      <c r="B22" s="25">
        <v>331.62</v>
      </c>
      <c r="C22" s="20" t="s">
        <v>163</v>
      </c>
      <c r="D22" s="47">
        <v>70985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70985</v>
      </c>
      <c r="O22" s="48">
        <f t="shared" si="2"/>
        <v>0.35924128402759153</v>
      </c>
      <c r="P22" s="9"/>
    </row>
    <row r="23" spans="1:16">
      <c r="A23" s="12"/>
      <c r="B23" s="25">
        <v>331.65</v>
      </c>
      <c r="C23" s="20" t="s">
        <v>32</v>
      </c>
      <c r="D23" s="47">
        <v>349742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349742</v>
      </c>
      <c r="O23" s="48">
        <f t="shared" si="2"/>
        <v>1.7699762648218342</v>
      </c>
      <c r="P23" s="9"/>
    </row>
    <row r="24" spans="1:16">
      <c r="A24" s="12"/>
      <c r="B24" s="25">
        <v>331.7</v>
      </c>
      <c r="C24" s="20" t="s">
        <v>25</v>
      </c>
      <c r="D24" s="47">
        <v>0</v>
      </c>
      <c r="E24" s="47">
        <v>13830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13830</v>
      </c>
      <c r="O24" s="48">
        <f t="shared" si="2"/>
        <v>6.9990941158013534E-2</v>
      </c>
      <c r="P24" s="9"/>
    </row>
    <row r="25" spans="1:16">
      <c r="A25" s="12"/>
      <c r="B25" s="25">
        <v>331.81</v>
      </c>
      <c r="C25" s="20" t="s">
        <v>33</v>
      </c>
      <c r="D25" s="47">
        <v>0</v>
      </c>
      <c r="E25" s="47">
        <v>12837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12837</v>
      </c>
      <c r="O25" s="48">
        <f t="shared" si="2"/>
        <v>6.4965561218034693E-2</v>
      </c>
      <c r="P25" s="9"/>
    </row>
    <row r="26" spans="1:16">
      <c r="A26" s="12"/>
      <c r="B26" s="25">
        <v>331.9</v>
      </c>
      <c r="C26" s="20" t="s">
        <v>26</v>
      </c>
      <c r="D26" s="47">
        <v>0</v>
      </c>
      <c r="E26" s="47">
        <v>124</v>
      </c>
      <c r="F26" s="47">
        <v>0</v>
      </c>
      <c r="G26" s="47">
        <v>0</v>
      </c>
      <c r="H26" s="47">
        <v>0</v>
      </c>
      <c r="I26" s="47">
        <v>-7241185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-7241061</v>
      </c>
      <c r="O26" s="48">
        <f t="shared" si="2"/>
        <v>-36.645601906911544</v>
      </c>
      <c r="P26" s="9"/>
    </row>
    <row r="27" spans="1:16">
      <c r="A27" s="12"/>
      <c r="B27" s="25">
        <v>333</v>
      </c>
      <c r="C27" s="20" t="s">
        <v>4</v>
      </c>
      <c r="D27" s="47">
        <v>0</v>
      </c>
      <c r="E27" s="47">
        <v>17281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17281</v>
      </c>
      <c r="O27" s="48">
        <f t="shared" si="2"/>
        <v>8.7455781211253206E-2</v>
      </c>
      <c r="P27" s="9"/>
    </row>
    <row r="28" spans="1:16">
      <c r="A28" s="12"/>
      <c r="B28" s="25">
        <v>334.1</v>
      </c>
      <c r="C28" s="20" t="s">
        <v>27</v>
      </c>
      <c r="D28" s="47">
        <v>197065</v>
      </c>
      <c r="E28" s="47">
        <v>0</v>
      </c>
      <c r="F28" s="47">
        <v>0</v>
      </c>
      <c r="G28" s="47">
        <v>277067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474132</v>
      </c>
      <c r="O28" s="48">
        <f t="shared" si="2"/>
        <v>2.3994898707976335</v>
      </c>
      <c r="P28" s="9"/>
    </row>
    <row r="29" spans="1:16">
      <c r="A29" s="12"/>
      <c r="B29" s="25">
        <v>334.2</v>
      </c>
      <c r="C29" s="20" t="s">
        <v>28</v>
      </c>
      <c r="D29" s="47">
        <v>197101</v>
      </c>
      <c r="E29" s="47">
        <v>10432</v>
      </c>
      <c r="F29" s="47">
        <v>0</v>
      </c>
      <c r="G29" s="47">
        <v>0</v>
      </c>
      <c r="H29" s="47">
        <v>0</v>
      </c>
      <c r="I29" s="47">
        <v>319514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527047</v>
      </c>
      <c r="O29" s="48">
        <f t="shared" si="2"/>
        <v>2.6672823980121154</v>
      </c>
      <c r="P29" s="9"/>
    </row>
    <row r="30" spans="1:16">
      <c r="A30" s="12"/>
      <c r="B30" s="25">
        <v>334.31</v>
      </c>
      <c r="C30" s="20" t="s">
        <v>34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514496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514496</v>
      </c>
      <c r="O30" s="48">
        <f t="shared" si="2"/>
        <v>2.6037642271896839</v>
      </c>
      <c r="P30" s="9"/>
    </row>
    <row r="31" spans="1:16">
      <c r="A31" s="12"/>
      <c r="B31" s="25">
        <v>334.34</v>
      </c>
      <c r="C31" s="20" t="s">
        <v>35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207795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207795</v>
      </c>
      <c r="O31" s="48">
        <f t="shared" si="2"/>
        <v>1.051610095294969</v>
      </c>
      <c r="P31" s="9"/>
    </row>
    <row r="32" spans="1:16">
      <c r="A32" s="12"/>
      <c r="B32" s="25">
        <v>334.35</v>
      </c>
      <c r="C32" s="20" t="s">
        <v>36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80000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80000</v>
      </c>
      <c r="O32" s="48">
        <f t="shared" si="2"/>
        <v>0.40486444632256563</v>
      </c>
      <c r="P32" s="9"/>
    </row>
    <row r="33" spans="1:16">
      <c r="A33" s="12"/>
      <c r="B33" s="25">
        <v>334.36</v>
      </c>
      <c r="C33" s="20" t="s">
        <v>37</v>
      </c>
      <c r="D33" s="47">
        <v>0</v>
      </c>
      <c r="E33" s="47">
        <v>55439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53" si="6">SUM(D33:M33)</f>
        <v>55439</v>
      </c>
      <c r="O33" s="48">
        <f t="shared" si="2"/>
        <v>0.28056600049595892</v>
      </c>
      <c r="P33" s="9"/>
    </row>
    <row r="34" spans="1:16">
      <c r="A34" s="12"/>
      <c r="B34" s="25">
        <v>334.41</v>
      </c>
      <c r="C34" s="20" t="s">
        <v>38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1312871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1312871</v>
      </c>
      <c r="O34" s="48">
        <f t="shared" si="2"/>
        <v>6.6441848813494131</v>
      </c>
      <c r="P34" s="9"/>
    </row>
    <row r="35" spans="1:16">
      <c r="A35" s="12"/>
      <c r="B35" s="25">
        <v>334.42</v>
      </c>
      <c r="C35" s="20" t="s">
        <v>39</v>
      </c>
      <c r="D35" s="47">
        <v>907826</v>
      </c>
      <c r="E35" s="47">
        <v>243815</v>
      </c>
      <c r="F35" s="47">
        <v>0</v>
      </c>
      <c r="G35" s="47">
        <v>0</v>
      </c>
      <c r="H35" s="47">
        <v>0</v>
      </c>
      <c r="I35" s="47">
        <v>4494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1156135</v>
      </c>
      <c r="O35" s="48">
        <f t="shared" si="2"/>
        <v>5.8509744581142424</v>
      </c>
      <c r="P35" s="9"/>
    </row>
    <row r="36" spans="1:16">
      <c r="A36" s="12"/>
      <c r="B36" s="25">
        <v>334.49</v>
      </c>
      <c r="C36" s="20" t="s">
        <v>40</v>
      </c>
      <c r="D36" s="47">
        <v>0</v>
      </c>
      <c r="E36" s="47">
        <v>0</v>
      </c>
      <c r="F36" s="47">
        <v>0</v>
      </c>
      <c r="G36" s="47">
        <v>329597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329597</v>
      </c>
      <c r="O36" s="48">
        <f t="shared" si="2"/>
        <v>1.6680263364322332</v>
      </c>
      <c r="P36" s="9"/>
    </row>
    <row r="37" spans="1:16">
      <c r="A37" s="12"/>
      <c r="B37" s="25">
        <v>334.5</v>
      </c>
      <c r="C37" s="20" t="s">
        <v>41</v>
      </c>
      <c r="D37" s="47">
        <v>0</v>
      </c>
      <c r="E37" s="47">
        <v>1497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1497</v>
      </c>
      <c r="O37" s="48">
        <f t="shared" ref="O37:O68" si="7">(N37/O$126)</f>
        <v>7.5760259518110095E-3</v>
      </c>
      <c r="P37" s="9"/>
    </row>
    <row r="38" spans="1:16">
      <c r="A38" s="12"/>
      <c r="B38" s="25">
        <v>334.61</v>
      </c>
      <c r="C38" s="20" t="s">
        <v>42</v>
      </c>
      <c r="D38" s="47">
        <v>42060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42060</v>
      </c>
      <c r="O38" s="48">
        <f t="shared" si="7"/>
        <v>0.21285748265408888</v>
      </c>
      <c r="P38" s="9"/>
    </row>
    <row r="39" spans="1:16">
      <c r="A39" s="12"/>
      <c r="B39" s="25">
        <v>334.62</v>
      </c>
      <c r="C39" s="20" t="s">
        <v>164</v>
      </c>
      <c r="D39" s="47">
        <v>70985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70985</v>
      </c>
      <c r="O39" s="48">
        <f t="shared" si="7"/>
        <v>0.35924128402759153</v>
      </c>
      <c r="P39" s="9"/>
    </row>
    <row r="40" spans="1:16">
      <c r="A40" s="12"/>
      <c r="B40" s="25">
        <v>334.7</v>
      </c>
      <c r="C40" s="20" t="s">
        <v>43</v>
      </c>
      <c r="D40" s="47">
        <v>0</v>
      </c>
      <c r="E40" s="47">
        <v>492365</v>
      </c>
      <c r="F40" s="47">
        <v>0</v>
      </c>
      <c r="G40" s="47">
        <v>37689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530054</v>
      </c>
      <c r="O40" s="48">
        <f t="shared" si="7"/>
        <v>2.682500240388265</v>
      </c>
      <c r="P40" s="9"/>
    </row>
    <row r="41" spans="1:16">
      <c r="A41" s="12"/>
      <c r="B41" s="25">
        <v>334.89</v>
      </c>
      <c r="C41" s="20" t="s">
        <v>44</v>
      </c>
      <c r="D41" s="47">
        <v>0</v>
      </c>
      <c r="E41" s="47">
        <v>174258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174258</v>
      </c>
      <c r="O41" s="48">
        <f t="shared" si="7"/>
        <v>0.88188585859097046</v>
      </c>
      <c r="P41" s="9"/>
    </row>
    <row r="42" spans="1:16">
      <c r="A42" s="12"/>
      <c r="B42" s="25">
        <v>334.9</v>
      </c>
      <c r="C42" s="20" t="s">
        <v>45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-1962410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-1962410</v>
      </c>
      <c r="O42" s="48">
        <f t="shared" si="7"/>
        <v>-9.9313754763483253</v>
      </c>
      <c r="P42" s="9"/>
    </row>
    <row r="43" spans="1:16">
      <c r="A43" s="12"/>
      <c r="B43" s="25">
        <v>335.12</v>
      </c>
      <c r="C43" s="20" t="s">
        <v>46</v>
      </c>
      <c r="D43" s="47">
        <v>0</v>
      </c>
      <c r="E43" s="47">
        <v>0</v>
      </c>
      <c r="F43" s="47">
        <v>4094720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4094720</v>
      </c>
      <c r="O43" s="48">
        <f t="shared" si="7"/>
        <v>20.722581820574199</v>
      </c>
      <c r="P43" s="9"/>
    </row>
    <row r="44" spans="1:16">
      <c r="A44" s="12"/>
      <c r="B44" s="25">
        <v>335.13</v>
      </c>
      <c r="C44" s="20" t="s">
        <v>47</v>
      </c>
      <c r="D44" s="47">
        <v>67959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67959</v>
      </c>
      <c r="O44" s="48">
        <f t="shared" si="7"/>
        <v>0.34392728634544045</v>
      </c>
      <c r="P44" s="9"/>
    </row>
    <row r="45" spans="1:16">
      <c r="A45" s="12"/>
      <c r="B45" s="25">
        <v>335.14</v>
      </c>
      <c r="C45" s="20" t="s">
        <v>48</v>
      </c>
      <c r="D45" s="47">
        <v>26475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26475</v>
      </c>
      <c r="O45" s="48">
        <f t="shared" si="7"/>
        <v>0.13398482770487405</v>
      </c>
      <c r="P45" s="9"/>
    </row>
    <row r="46" spans="1:16">
      <c r="A46" s="12"/>
      <c r="B46" s="25">
        <v>335.15</v>
      </c>
      <c r="C46" s="20" t="s">
        <v>49</v>
      </c>
      <c r="D46" s="47">
        <v>80834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80834</v>
      </c>
      <c r="O46" s="48">
        <f t="shared" si="7"/>
        <v>0.40908515817547836</v>
      </c>
      <c r="P46" s="9"/>
    </row>
    <row r="47" spans="1:16">
      <c r="A47" s="12"/>
      <c r="B47" s="25">
        <v>335.16</v>
      </c>
      <c r="C47" s="20" t="s">
        <v>50</v>
      </c>
      <c r="D47" s="47">
        <v>0</v>
      </c>
      <c r="E47" s="47">
        <v>0</v>
      </c>
      <c r="F47" s="47">
        <v>446500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446500</v>
      </c>
      <c r="O47" s="48">
        <f t="shared" si="7"/>
        <v>2.2596496910378194</v>
      </c>
      <c r="P47" s="9"/>
    </row>
    <row r="48" spans="1:16">
      <c r="A48" s="12"/>
      <c r="B48" s="25">
        <v>335.18</v>
      </c>
      <c r="C48" s="20" t="s">
        <v>51</v>
      </c>
      <c r="D48" s="47">
        <v>0</v>
      </c>
      <c r="E48" s="47">
        <v>12280854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12280854</v>
      </c>
      <c r="O48" s="48">
        <f t="shared" si="7"/>
        <v>62.15101443847832</v>
      </c>
      <c r="P48" s="9"/>
    </row>
    <row r="49" spans="1:16">
      <c r="A49" s="12"/>
      <c r="B49" s="25">
        <v>335.22</v>
      </c>
      <c r="C49" s="20" t="s">
        <v>52</v>
      </c>
      <c r="D49" s="47">
        <v>1057277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6"/>
        <v>1057277</v>
      </c>
      <c r="O49" s="48">
        <f t="shared" si="7"/>
        <v>5.3506733401822899</v>
      </c>
      <c r="P49" s="9"/>
    </row>
    <row r="50" spans="1:16">
      <c r="A50" s="12"/>
      <c r="B50" s="25">
        <v>335.49</v>
      </c>
      <c r="C50" s="20" t="s">
        <v>53</v>
      </c>
      <c r="D50" s="47">
        <v>0</v>
      </c>
      <c r="E50" s="47">
        <v>1592624</v>
      </c>
      <c r="F50" s="47">
        <v>0</v>
      </c>
      <c r="G50" s="47">
        <v>1960472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6"/>
        <v>3553096</v>
      </c>
      <c r="O50" s="48">
        <f t="shared" si="7"/>
        <v>17.981528059636531</v>
      </c>
      <c r="P50" s="9"/>
    </row>
    <row r="51" spans="1:16">
      <c r="A51" s="12"/>
      <c r="B51" s="25">
        <v>335.5</v>
      </c>
      <c r="C51" s="20" t="s">
        <v>54</v>
      </c>
      <c r="D51" s="47">
        <v>1256736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6"/>
        <v>1256736</v>
      </c>
      <c r="O51" s="48">
        <f t="shared" si="7"/>
        <v>6.3600965601704482</v>
      </c>
      <c r="P51" s="9"/>
    </row>
    <row r="52" spans="1:16">
      <c r="A52" s="12"/>
      <c r="B52" s="25">
        <v>335.69</v>
      </c>
      <c r="C52" s="20" t="s">
        <v>55</v>
      </c>
      <c r="D52" s="47">
        <v>20135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6"/>
        <v>20135</v>
      </c>
      <c r="O52" s="48">
        <f t="shared" si="7"/>
        <v>0.10189932033381073</v>
      </c>
      <c r="P52" s="9"/>
    </row>
    <row r="53" spans="1:16">
      <c r="A53" s="12"/>
      <c r="B53" s="25">
        <v>335.7</v>
      </c>
      <c r="C53" s="20" t="s">
        <v>56</v>
      </c>
      <c r="D53" s="47">
        <v>0</v>
      </c>
      <c r="E53" s="47">
        <v>0</v>
      </c>
      <c r="F53" s="47">
        <v>0</v>
      </c>
      <c r="G53" s="47">
        <v>114239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6"/>
        <v>114239</v>
      </c>
      <c r="O53" s="48">
        <f t="shared" si="7"/>
        <v>0.57814136854304465</v>
      </c>
      <c r="P53" s="9"/>
    </row>
    <row r="54" spans="1:16" ht="15.75">
      <c r="A54" s="29" t="s">
        <v>63</v>
      </c>
      <c r="B54" s="30"/>
      <c r="C54" s="31"/>
      <c r="D54" s="32">
        <f t="shared" ref="D54:M54" si="8">SUM(D55:D100)</f>
        <v>11802504</v>
      </c>
      <c r="E54" s="32">
        <f t="shared" si="8"/>
        <v>9910923</v>
      </c>
      <c r="F54" s="32">
        <f t="shared" si="8"/>
        <v>0</v>
      </c>
      <c r="G54" s="32">
        <f t="shared" si="8"/>
        <v>369200</v>
      </c>
      <c r="H54" s="32">
        <f t="shared" si="8"/>
        <v>0</v>
      </c>
      <c r="I54" s="32">
        <f t="shared" si="8"/>
        <v>44842513</v>
      </c>
      <c r="J54" s="32">
        <f t="shared" si="8"/>
        <v>21312683</v>
      </c>
      <c r="K54" s="32">
        <f t="shared" si="8"/>
        <v>0</v>
      </c>
      <c r="L54" s="32">
        <f t="shared" si="8"/>
        <v>0</v>
      </c>
      <c r="M54" s="32">
        <f t="shared" si="8"/>
        <v>0</v>
      </c>
      <c r="N54" s="32">
        <f>SUM(D54:M54)</f>
        <v>88237823</v>
      </c>
      <c r="O54" s="46">
        <f t="shared" si="7"/>
        <v>446.55446692004432</v>
      </c>
      <c r="P54" s="10"/>
    </row>
    <row r="55" spans="1:16">
      <c r="A55" s="12"/>
      <c r="B55" s="25">
        <v>341.1</v>
      </c>
      <c r="C55" s="20" t="s">
        <v>66</v>
      </c>
      <c r="D55" s="47">
        <v>850493</v>
      </c>
      <c r="E55" s="47">
        <v>822886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1673379</v>
      </c>
      <c r="O55" s="48">
        <f t="shared" si="7"/>
        <v>8.4686457790351071</v>
      </c>
      <c r="P55" s="9"/>
    </row>
    <row r="56" spans="1:16">
      <c r="A56" s="12"/>
      <c r="B56" s="25">
        <v>341.2</v>
      </c>
      <c r="C56" s="20" t="s">
        <v>68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17526925</v>
      </c>
      <c r="K56" s="47">
        <v>0</v>
      </c>
      <c r="L56" s="47">
        <v>0</v>
      </c>
      <c r="M56" s="47">
        <v>0</v>
      </c>
      <c r="N56" s="47">
        <f t="shared" ref="N56:N100" si="9">SUM(D56:M56)</f>
        <v>17526925</v>
      </c>
      <c r="O56" s="48">
        <f t="shared" si="7"/>
        <v>88.700359823276671</v>
      </c>
      <c r="P56" s="9"/>
    </row>
    <row r="57" spans="1:16">
      <c r="A57" s="12"/>
      <c r="B57" s="25">
        <v>341.3</v>
      </c>
      <c r="C57" s="20" t="s">
        <v>69</v>
      </c>
      <c r="D57" s="47">
        <v>43310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43310</v>
      </c>
      <c r="O57" s="48">
        <f t="shared" si="7"/>
        <v>0.21918348962787895</v>
      </c>
      <c r="P57" s="9"/>
    </row>
    <row r="58" spans="1:16">
      <c r="A58" s="12"/>
      <c r="B58" s="25">
        <v>341.51</v>
      </c>
      <c r="C58" s="20" t="s">
        <v>70</v>
      </c>
      <c r="D58" s="47">
        <v>6225459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6225459</v>
      </c>
      <c r="O58" s="48">
        <f t="shared" si="7"/>
        <v>31.505837639235413</v>
      </c>
      <c r="P58" s="9"/>
    </row>
    <row r="59" spans="1:16">
      <c r="A59" s="12"/>
      <c r="B59" s="25">
        <v>341.52</v>
      </c>
      <c r="C59" s="20" t="s">
        <v>71</v>
      </c>
      <c r="D59" s="47">
        <v>0</v>
      </c>
      <c r="E59" s="47">
        <v>155580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155580</v>
      </c>
      <c r="O59" s="48">
        <f t="shared" si="7"/>
        <v>0.78736013198580945</v>
      </c>
      <c r="P59" s="9"/>
    </row>
    <row r="60" spans="1:16">
      <c r="A60" s="12"/>
      <c r="B60" s="25">
        <v>341.55</v>
      </c>
      <c r="C60" s="20" t="s">
        <v>73</v>
      </c>
      <c r="D60" s="47">
        <v>9629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9629</v>
      </c>
      <c r="O60" s="48">
        <f t="shared" si="7"/>
        <v>4.8730496920499806E-2</v>
      </c>
      <c r="P60" s="9"/>
    </row>
    <row r="61" spans="1:16">
      <c r="A61" s="12"/>
      <c r="B61" s="25">
        <v>341.56</v>
      </c>
      <c r="C61" s="20" t="s">
        <v>74</v>
      </c>
      <c r="D61" s="47">
        <v>201956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201956</v>
      </c>
      <c r="O61" s="48">
        <f t="shared" si="7"/>
        <v>1.0220600515190008</v>
      </c>
      <c r="P61" s="9"/>
    </row>
    <row r="62" spans="1:16">
      <c r="A62" s="12"/>
      <c r="B62" s="25">
        <v>341.9</v>
      </c>
      <c r="C62" s="20" t="s">
        <v>75</v>
      </c>
      <c r="D62" s="47">
        <v>2569126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3785758</v>
      </c>
      <c r="K62" s="47">
        <v>0</v>
      </c>
      <c r="L62" s="47">
        <v>0</v>
      </c>
      <c r="M62" s="47">
        <v>0</v>
      </c>
      <c r="N62" s="47">
        <f t="shared" si="9"/>
        <v>6354884</v>
      </c>
      <c r="O62" s="48">
        <f t="shared" si="7"/>
        <v>32.16083240130164</v>
      </c>
      <c r="P62" s="9"/>
    </row>
    <row r="63" spans="1:16">
      <c r="A63" s="12"/>
      <c r="B63" s="25">
        <v>342.1</v>
      </c>
      <c r="C63" s="20" t="s">
        <v>76</v>
      </c>
      <c r="D63" s="47">
        <v>0</v>
      </c>
      <c r="E63" s="47">
        <v>2634776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2634776</v>
      </c>
      <c r="O63" s="48">
        <f t="shared" si="7"/>
        <v>13.334089080299803</v>
      </c>
      <c r="P63" s="9"/>
    </row>
    <row r="64" spans="1:16">
      <c r="A64" s="12"/>
      <c r="B64" s="25">
        <v>342.3</v>
      </c>
      <c r="C64" s="20" t="s">
        <v>77</v>
      </c>
      <c r="D64" s="47">
        <v>0</v>
      </c>
      <c r="E64" s="47">
        <v>22600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22600</v>
      </c>
      <c r="O64" s="48">
        <f t="shared" si="7"/>
        <v>0.11437420608612479</v>
      </c>
      <c r="P64" s="9"/>
    </row>
    <row r="65" spans="1:16">
      <c r="A65" s="12"/>
      <c r="B65" s="25">
        <v>342.4</v>
      </c>
      <c r="C65" s="20" t="s">
        <v>78</v>
      </c>
      <c r="D65" s="47">
        <v>416053</v>
      </c>
      <c r="E65" s="47">
        <v>77224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493277</v>
      </c>
      <c r="O65" s="48">
        <f t="shared" si="7"/>
        <v>2.4963789936082024</v>
      </c>
      <c r="P65" s="9"/>
    </row>
    <row r="66" spans="1:16">
      <c r="A66" s="12"/>
      <c r="B66" s="25">
        <v>342.5</v>
      </c>
      <c r="C66" s="20" t="s">
        <v>79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56410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56410</v>
      </c>
      <c r="O66" s="48">
        <f t="shared" si="7"/>
        <v>0.2854800427131991</v>
      </c>
      <c r="P66" s="9"/>
    </row>
    <row r="67" spans="1:16">
      <c r="A67" s="12"/>
      <c r="B67" s="25">
        <v>342.6</v>
      </c>
      <c r="C67" s="20" t="s">
        <v>80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4483271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4483271</v>
      </c>
      <c r="O67" s="48">
        <f t="shared" si="7"/>
        <v>22.688962889112688</v>
      </c>
      <c r="P67" s="9"/>
    </row>
    <row r="68" spans="1:16">
      <c r="A68" s="12"/>
      <c r="B68" s="25">
        <v>342.9</v>
      </c>
      <c r="C68" s="20" t="s">
        <v>81</v>
      </c>
      <c r="D68" s="47">
        <v>90254</v>
      </c>
      <c r="E68" s="47">
        <v>540554</v>
      </c>
      <c r="F68" s="47">
        <v>0</v>
      </c>
      <c r="G68" s="47">
        <v>0</v>
      </c>
      <c r="H68" s="47">
        <v>0</v>
      </c>
      <c r="I68" s="47">
        <v>113471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744279</v>
      </c>
      <c r="O68" s="48">
        <f t="shared" si="7"/>
        <v>3.7666513155564103</v>
      </c>
      <c r="P68" s="9"/>
    </row>
    <row r="69" spans="1:16">
      <c r="A69" s="12"/>
      <c r="B69" s="25">
        <v>343.4</v>
      </c>
      <c r="C69" s="20" t="s">
        <v>82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8917937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8917937</v>
      </c>
      <c r="O69" s="48">
        <f t="shared" ref="O69:O100" si="10">(N69/O$126)</f>
        <v>45.131945323056527</v>
      </c>
      <c r="P69" s="9"/>
    </row>
    <row r="70" spans="1:16">
      <c r="A70" s="12"/>
      <c r="B70" s="25">
        <v>343.6</v>
      </c>
      <c r="C70" s="20" t="s">
        <v>83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22455570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22455570</v>
      </c>
      <c r="O70" s="48">
        <f t="shared" si="10"/>
        <v>113.64327393634518</v>
      </c>
      <c r="P70" s="9"/>
    </row>
    <row r="71" spans="1:16">
      <c r="A71" s="12"/>
      <c r="B71" s="25">
        <v>343.7</v>
      </c>
      <c r="C71" s="20" t="s">
        <v>84</v>
      </c>
      <c r="D71" s="47">
        <v>0</v>
      </c>
      <c r="E71" s="47">
        <v>13746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13746</v>
      </c>
      <c r="O71" s="48">
        <f t="shared" si="10"/>
        <v>6.956583348937484E-2</v>
      </c>
      <c r="P71" s="9"/>
    </row>
    <row r="72" spans="1:16">
      <c r="A72" s="12"/>
      <c r="B72" s="25">
        <v>343.9</v>
      </c>
      <c r="C72" s="20" t="s">
        <v>85</v>
      </c>
      <c r="D72" s="47">
        <v>0</v>
      </c>
      <c r="E72" s="47">
        <v>49788</v>
      </c>
      <c r="F72" s="47">
        <v>0</v>
      </c>
      <c r="G72" s="47">
        <v>0</v>
      </c>
      <c r="H72" s="47">
        <v>0</v>
      </c>
      <c r="I72" s="47">
        <v>371937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421725</v>
      </c>
      <c r="O72" s="48">
        <f t="shared" si="10"/>
        <v>2.1342682328172997</v>
      </c>
      <c r="P72" s="9"/>
    </row>
    <row r="73" spans="1:16">
      <c r="A73" s="12"/>
      <c r="B73" s="25">
        <v>344.1</v>
      </c>
      <c r="C73" s="20" t="s">
        <v>86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7605726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7605726</v>
      </c>
      <c r="O73" s="48">
        <f t="shared" si="10"/>
        <v>38.491100573389275</v>
      </c>
      <c r="P73" s="9"/>
    </row>
    <row r="74" spans="1:16">
      <c r="A74" s="12"/>
      <c r="B74" s="25">
        <v>344.9</v>
      </c>
      <c r="C74" s="20" t="s">
        <v>87</v>
      </c>
      <c r="D74" s="47">
        <v>0</v>
      </c>
      <c r="E74" s="47">
        <v>204097</v>
      </c>
      <c r="F74" s="47">
        <v>0</v>
      </c>
      <c r="G74" s="47">
        <v>369200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573297</v>
      </c>
      <c r="O74" s="48">
        <f t="shared" si="10"/>
        <v>2.9013446560423488</v>
      </c>
      <c r="P74" s="9"/>
    </row>
    <row r="75" spans="1:16">
      <c r="A75" s="12"/>
      <c r="B75" s="25">
        <v>347.2</v>
      </c>
      <c r="C75" s="20" t="s">
        <v>88</v>
      </c>
      <c r="D75" s="47">
        <v>13050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13050</v>
      </c>
      <c r="O75" s="48">
        <f t="shared" si="10"/>
        <v>6.6043512806368512E-2</v>
      </c>
      <c r="P75" s="9"/>
    </row>
    <row r="76" spans="1:16">
      <c r="A76" s="12"/>
      <c r="B76" s="25">
        <v>347.3</v>
      </c>
      <c r="C76" s="20" t="s">
        <v>89</v>
      </c>
      <c r="D76" s="47">
        <v>297566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297566</v>
      </c>
      <c r="O76" s="48">
        <f t="shared" si="10"/>
        <v>1.505923672930257</v>
      </c>
      <c r="P76" s="9"/>
    </row>
    <row r="77" spans="1:16">
      <c r="A77" s="12"/>
      <c r="B77" s="25">
        <v>347.5</v>
      </c>
      <c r="C77" s="20" t="s">
        <v>90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837091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837091</v>
      </c>
      <c r="O77" s="48">
        <f t="shared" si="10"/>
        <v>4.2363548029575346</v>
      </c>
      <c r="P77" s="9"/>
    </row>
    <row r="78" spans="1:16">
      <c r="A78" s="12"/>
      <c r="B78" s="25">
        <v>347.9</v>
      </c>
      <c r="C78" s="20" t="s">
        <v>91</v>
      </c>
      <c r="D78" s="47">
        <v>1138</v>
      </c>
      <c r="E78" s="47">
        <v>1391</v>
      </c>
      <c r="F78" s="47">
        <v>0</v>
      </c>
      <c r="G78" s="47">
        <v>0</v>
      </c>
      <c r="H78" s="47">
        <v>0</v>
      </c>
      <c r="I78" s="47">
        <v>1100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3629</v>
      </c>
      <c r="O78" s="48">
        <f t="shared" si="10"/>
        <v>1.8365663446307384E-2</v>
      </c>
      <c r="P78" s="9"/>
    </row>
    <row r="79" spans="1:16">
      <c r="A79" s="12"/>
      <c r="B79" s="25">
        <v>348.12</v>
      </c>
      <c r="C79" s="39" t="s">
        <v>98</v>
      </c>
      <c r="D79" s="47">
        <v>0</v>
      </c>
      <c r="E79" s="47">
        <v>160181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160181</v>
      </c>
      <c r="O79" s="48">
        <f t="shared" si="10"/>
        <v>0.81064489845493604</v>
      </c>
      <c r="P79" s="9"/>
    </row>
    <row r="80" spans="1:16">
      <c r="A80" s="12"/>
      <c r="B80" s="25">
        <v>348.13</v>
      </c>
      <c r="C80" s="39" t="s">
        <v>99</v>
      </c>
      <c r="D80" s="47">
        <v>0</v>
      </c>
      <c r="E80" s="47">
        <v>446812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446812</v>
      </c>
      <c r="O80" s="48">
        <f t="shared" si="10"/>
        <v>2.2612286623784774</v>
      </c>
      <c r="P80" s="9"/>
    </row>
    <row r="81" spans="1:16">
      <c r="A81" s="12"/>
      <c r="B81" s="25">
        <v>348.21</v>
      </c>
      <c r="C81" s="39" t="s">
        <v>100</v>
      </c>
      <c r="D81" s="47">
        <v>0</v>
      </c>
      <c r="E81" s="47">
        <v>384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384</v>
      </c>
      <c r="O81" s="48">
        <f t="shared" si="10"/>
        <v>1.9433493423483151E-3</v>
      </c>
      <c r="P81" s="9"/>
    </row>
    <row r="82" spans="1:16">
      <c r="A82" s="12"/>
      <c r="B82" s="25">
        <v>348.22</v>
      </c>
      <c r="C82" s="39" t="s">
        <v>101</v>
      </c>
      <c r="D82" s="47">
        <v>0</v>
      </c>
      <c r="E82" s="47">
        <v>2995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2995</v>
      </c>
      <c r="O82" s="48">
        <f t="shared" si="10"/>
        <v>1.5157112709201051E-2</v>
      </c>
      <c r="P82" s="9"/>
    </row>
    <row r="83" spans="1:16">
      <c r="A83" s="12"/>
      <c r="B83" s="25">
        <v>348.23</v>
      </c>
      <c r="C83" s="39" t="s">
        <v>102</v>
      </c>
      <c r="D83" s="47">
        <v>0</v>
      </c>
      <c r="E83" s="47">
        <v>5929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5929</v>
      </c>
      <c r="O83" s="48">
        <f t="shared" si="10"/>
        <v>3.0005516278081144E-2</v>
      </c>
      <c r="P83" s="9"/>
    </row>
    <row r="84" spans="1:16">
      <c r="A84" s="12"/>
      <c r="B84" s="25">
        <v>348.31</v>
      </c>
      <c r="C84" s="39" t="s">
        <v>103</v>
      </c>
      <c r="D84" s="47">
        <v>0</v>
      </c>
      <c r="E84" s="47">
        <v>689247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689247</v>
      </c>
      <c r="O84" s="48">
        <f t="shared" si="10"/>
        <v>3.4881450629311175</v>
      </c>
      <c r="P84" s="9"/>
    </row>
    <row r="85" spans="1:16">
      <c r="A85" s="12"/>
      <c r="B85" s="25">
        <v>348.32</v>
      </c>
      <c r="C85" s="39" t="s">
        <v>104</v>
      </c>
      <c r="D85" s="47">
        <v>0</v>
      </c>
      <c r="E85" s="47">
        <v>27496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9"/>
        <v>27496</v>
      </c>
      <c r="O85" s="48">
        <f t="shared" si="10"/>
        <v>0.13915191020106579</v>
      </c>
      <c r="P85" s="9"/>
    </row>
    <row r="86" spans="1:16">
      <c r="A86" s="12"/>
      <c r="B86" s="25">
        <v>348.41</v>
      </c>
      <c r="C86" s="39" t="s">
        <v>105</v>
      </c>
      <c r="D86" s="47">
        <v>0</v>
      </c>
      <c r="E86" s="47">
        <v>868505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9"/>
        <v>868505</v>
      </c>
      <c r="O86" s="48">
        <f t="shared" si="10"/>
        <v>4.395334949417248</v>
      </c>
      <c r="P86" s="9"/>
    </row>
    <row r="87" spans="1:16">
      <c r="A87" s="12"/>
      <c r="B87" s="25">
        <v>348.42</v>
      </c>
      <c r="C87" s="39" t="s">
        <v>106</v>
      </c>
      <c r="D87" s="47">
        <v>379</v>
      </c>
      <c r="E87" s="47">
        <v>65927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66306</v>
      </c>
      <c r="O87" s="48">
        <f t="shared" si="10"/>
        <v>0.33556177472330045</v>
      </c>
      <c r="P87" s="9"/>
    </row>
    <row r="88" spans="1:16">
      <c r="A88" s="12"/>
      <c r="B88" s="25">
        <v>348.51</v>
      </c>
      <c r="C88" s="39" t="s">
        <v>107</v>
      </c>
      <c r="D88" s="47">
        <v>0</v>
      </c>
      <c r="E88" s="47">
        <v>19474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19474</v>
      </c>
      <c r="O88" s="48">
        <f t="shared" si="10"/>
        <v>9.8554127846070538E-2</v>
      </c>
      <c r="P88" s="9"/>
    </row>
    <row r="89" spans="1:16">
      <c r="A89" s="12"/>
      <c r="B89" s="25">
        <v>348.52</v>
      </c>
      <c r="C89" s="39" t="s">
        <v>108</v>
      </c>
      <c r="D89" s="47">
        <v>0</v>
      </c>
      <c r="E89" s="47">
        <v>196035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9"/>
        <v>196035</v>
      </c>
      <c r="O89" s="48">
        <f t="shared" si="10"/>
        <v>0.99209502168555186</v>
      </c>
      <c r="P89" s="9"/>
    </row>
    <row r="90" spans="1:16">
      <c r="A90" s="12"/>
      <c r="B90" s="25">
        <v>348.53</v>
      </c>
      <c r="C90" s="39" t="s">
        <v>109</v>
      </c>
      <c r="D90" s="47">
        <v>0</v>
      </c>
      <c r="E90" s="47">
        <v>1541673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9"/>
        <v>1541673</v>
      </c>
      <c r="O90" s="48">
        <f t="shared" si="10"/>
        <v>7.8021073194431088</v>
      </c>
      <c r="P90" s="9"/>
    </row>
    <row r="91" spans="1:16">
      <c r="A91" s="12"/>
      <c r="B91" s="25">
        <v>348.61</v>
      </c>
      <c r="C91" s="39" t="s">
        <v>110</v>
      </c>
      <c r="D91" s="47">
        <v>0</v>
      </c>
      <c r="E91" s="47">
        <v>9165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9"/>
        <v>9165</v>
      </c>
      <c r="O91" s="48">
        <f t="shared" si="10"/>
        <v>4.6382283131828926E-2</v>
      </c>
      <c r="P91" s="9"/>
    </row>
    <row r="92" spans="1:16">
      <c r="A92" s="12"/>
      <c r="B92" s="25">
        <v>348.62</v>
      </c>
      <c r="C92" s="39" t="s">
        <v>111</v>
      </c>
      <c r="D92" s="47">
        <v>0</v>
      </c>
      <c r="E92" s="47">
        <v>154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9"/>
        <v>154</v>
      </c>
      <c r="O92" s="48">
        <f t="shared" si="10"/>
        <v>7.7936405917093882E-4</v>
      </c>
      <c r="P92" s="9"/>
    </row>
    <row r="93" spans="1:16">
      <c r="A93" s="12"/>
      <c r="B93" s="25">
        <v>348.63</v>
      </c>
      <c r="C93" s="39" t="s">
        <v>112</v>
      </c>
      <c r="D93" s="47">
        <v>0</v>
      </c>
      <c r="E93" s="47">
        <v>9098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9"/>
        <v>9098</v>
      </c>
      <c r="O93" s="48">
        <f t="shared" si="10"/>
        <v>4.6043209158033775E-2</v>
      </c>
      <c r="P93" s="9"/>
    </row>
    <row r="94" spans="1:16">
      <c r="A94" s="12"/>
      <c r="B94" s="25">
        <v>348.71</v>
      </c>
      <c r="C94" s="39" t="s">
        <v>113</v>
      </c>
      <c r="D94" s="47">
        <v>0</v>
      </c>
      <c r="E94" s="47">
        <v>144225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ref="N94:N99" si="11">SUM(D94:M94)</f>
        <v>144225</v>
      </c>
      <c r="O94" s="48">
        <f t="shared" si="10"/>
        <v>0.72989468463590035</v>
      </c>
      <c r="P94" s="9"/>
    </row>
    <row r="95" spans="1:16">
      <c r="A95" s="12"/>
      <c r="B95" s="25">
        <v>348.92099999999999</v>
      </c>
      <c r="C95" s="20" t="s">
        <v>92</v>
      </c>
      <c r="D95" s="47">
        <v>0</v>
      </c>
      <c r="E95" s="47">
        <v>122695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122695</v>
      </c>
      <c r="O95" s="48">
        <f t="shared" si="10"/>
        <v>0.62093554051933986</v>
      </c>
      <c r="P95" s="9"/>
    </row>
    <row r="96" spans="1:16">
      <c r="A96" s="12"/>
      <c r="B96" s="25">
        <v>348.92200000000003</v>
      </c>
      <c r="C96" s="20" t="s">
        <v>93</v>
      </c>
      <c r="D96" s="47">
        <v>0</v>
      </c>
      <c r="E96" s="47">
        <v>122695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122695</v>
      </c>
      <c r="O96" s="48">
        <f t="shared" si="10"/>
        <v>0.62093554051933986</v>
      </c>
      <c r="P96" s="9"/>
    </row>
    <row r="97" spans="1:16">
      <c r="A97" s="12"/>
      <c r="B97" s="25">
        <v>348.923</v>
      </c>
      <c r="C97" s="20" t="s">
        <v>94</v>
      </c>
      <c r="D97" s="47">
        <v>0</v>
      </c>
      <c r="E97" s="47">
        <v>122695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122695</v>
      </c>
      <c r="O97" s="48">
        <f t="shared" si="10"/>
        <v>0.62093554051933986</v>
      </c>
      <c r="P97" s="9"/>
    </row>
    <row r="98" spans="1:16">
      <c r="A98" s="12"/>
      <c r="B98" s="25">
        <v>348.92399999999998</v>
      </c>
      <c r="C98" s="20" t="s">
        <v>95</v>
      </c>
      <c r="D98" s="47">
        <v>0</v>
      </c>
      <c r="E98" s="47">
        <v>122695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122695</v>
      </c>
      <c r="O98" s="48">
        <f t="shared" si="10"/>
        <v>0.62093554051933986</v>
      </c>
      <c r="P98" s="9"/>
    </row>
    <row r="99" spans="1:16">
      <c r="A99" s="12"/>
      <c r="B99" s="25">
        <v>348.93</v>
      </c>
      <c r="C99" s="20" t="s">
        <v>96</v>
      </c>
      <c r="D99" s="47">
        <v>0</v>
      </c>
      <c r="E99" s="47">
        <v>572506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572506</v>
      </c>
      <c r="O99" s="48">
        <f t="shared" si="10"/>
        <v>2.8973415588293343</v>
      </c>
      <c r="P99" s="9"/>
    </row>
    <row r="100" spans="1:16">
      <c r="A100" s="12"/>
      <c r="B100" s="25">
        <v>349</v>
      </c>
      <c r="C100" s="20" t="s">
        <v>1</v>
      </c>
      <c r="D100" s="47">
        <v>1084091</v>
      </c>
      <c r="E100" s="47">
        <v>137695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9"/>
        <v>1221786</v>
      </c>
      <c r="O100" s="48">
        <f t="shared" si="10"/>
        <v>6.1832214051832768</v>
      </c>
      <c r="P100" s="9"/>
    </row>
    <row r="101" spans="1:16" ht="15.75">
      <c r="A101" s="29" t="s">
        <v>64</v>
      </c>
      <c r="B101" s="30"/>
      <c r="C101" s="31"/>
      <c r="D101" s="32">
        <f t="shared" ref="D101:M101" si="12">SUM(D102:D105)</f>
        <v>0</v>
      </c>
      <c r="E101" s="32">
        <f t="shared" si="12"/>
        <v>1660272</v>
      </c>
      <c r="F101" s="32">
        <f t="shared" si="12"/>
        <v>0</v>
      </c>
      <c r="G101" s="32">
        <f t="shared" si="12"/>
        <v>0</v>
      </c>
      <c r="H101" s="32">
        <f t="shared" si="12"/>
        <v>0</v>
      </c>
      <c r="I101" s="32">
        <f t="shared" si="12"/>
        <v>0</v>
      </c>
      <c r="J101" s="32">
        <f t="shared" si="12"/>
        <v>0</v>
      </c>
      <c r="K101" s="32">
        <f t="shared" si="12"/>
        <v>0</v>
      </c>
      <c r="L101" s="32">
        <f t="shared" si="12"/>
        <v>0</v>
      </c>
      <c r="M101" s="32">
        <f t="shared" si="12"/>
        <v>0</v>
      </c>
      <c r="N101" s="32">
        <f t="shared" ref="N101:N107" si="13">SUM(D101:M101)</f>
        <v>1660272</v>
      </c>
      <c r="O101" s="46">
        <f t="shared" ref="O101:O124" si="14">(N101/O$126)</f>
        <v>8.4023138003107327</v>
      </c>
      <c r="P101" s="10"/>
    </row>
    <row r="102" spans="1:16">
      <c r="A102" s="13"/>
      <c r="B102" s="40">
        <v>351.1</v>
      </c>
      <c r="C102" s="21" t="s">
        <v>115</v>
      </c>
      <c r="D102" s="47">
        <v>0</v>
      </c>
      <c r="E102" s="47">
        <v>86651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86651</v>
      </c>
      <c r="O102" s="48">
        <f t="shared" si="14"/>
        <v>0.43852386422870793</v>
      </c>
      <c r="P102" s="9"/>
    </row>
    <row r="103" spans="1:16">
      <c r="A103" s="13"/>
      <c r="B103" s="40">
        <v>351.2</v>
      </c>
      <c r="C103" s="21" t="s">
        <v>118</v>
      </c>
      <c r="D103" s="47">
        <v>0</v>
      </c>
      <c r="E103" s="47">
        <v>171467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171467</v>
      </c>
      <c r="O103" s="48">
        <f t="shared" si="14"/>
        <v>0.86776115021989197</v>
      </c>
      <c r="P103" s="9"/>
    </row>
    <row r="104" spans="1:16">
      <c r="A104" s="13"/>
      <c r="B104" s="40">
        <v>351.5</v>
      </c>
      <c r="C104" s="21" t="s">
        <v>119</v>
      </c>
      <c r="D104" s="47">
        <v>0</v>
      </c>
      <c r="E104" s="47">
        <v>1163672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1163672</v>
      </c>
      <c r="O104" s="48">
        <f t="shared" si="14"/>
        <v>5.8891177497634075</v>
      </c>
      <c r="P104" s="9"/>
    </row>
    <row r="105" spans="1:16">
      <c r="A105" s="13"/>
      <c r="B105" s="40">
        <v>359</v>
      </c>
      <c r="C105" s="21" t="s">
        <v>121</v>
      </c>
      <c r="D105" s="47">
        <v>0</v>
      </c>
      <c r="E105" s="47">
        <v>238482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238482</v>
      </c>
      <c r="O105" s="48">
        <f t="shared" si="14"/>
        <v>1.2069110360987263</v>
      </c>
      <c r="P105" s="9"/>
    </row>
    <row r="106" spans="1:16" ht="15.75">
      <c r="A106" s="29" t="s">
        <v>5</v>
      </c>
      <c r="B106" s="30"/>
      <c r="C106" s="31"/>
      <c r="D106" s="32">
        <f t="shared" ref="D106:M106" si="15">SUM(D107:D115)</f>
        <v>2272504</v>
      </c>
      <c r="E106" s="32">
        <f t="shared" si="15"/>
        <v>2085525</v>
      </c>
      <c r="F106" s="32">
        <f t="shared" si="15"/>
        <v>-13153</v>
      </c>
      <c r="G106" s="32">
        <f t="shared" si="15"/>
        <v>2107163</v>
      </c>
      <c r="H106" s="32">
        <f t="shared" si="15"/>
        <v>0</v>
      </c>
      <c r="I106" s="32">
        <f t="shared" si="15"/>
        <v>5705331</v>
      </c>
      <c r="J106" s="32">
        <f t="shared" si="15"/>
        <v>137937</v>
      </c>
      <c r="K106" s="32">
        <f t="shared" si="15"/>
        <v>0</v>
      </c>
      <c r="L106" s="32">
        <f t="shared" si="15"/>
        <v>0</v>
      </c>
      <c r="M106" s="32">
        <f t="shared" si="15"/>
        <v>0</v>
      </c>
      <c r="N106" s="32">
        <f t="shared" si="13"/>
        <v>12295307</v>
      </c>
      <c r="O106" s="46">
        <f t="shared" si="14"/>
        <v>62.224158261512066</v>
      </c>
      <c r="P106" s="10"/>
    </row>
    <row r="107" spans="1:16">
      <c r="A107" s="12"/>
      <c r="B107" s="25">
        <v>361.1</v>
      </c>
      <c r="C107" s="20" t="s">
        <v>122</v>
      </c>
      <c r="D107" s="47">
        <v>465793</v>
      </c>
      <c r="E107" s="47">
        <v>520204</v>
      </c>
      <c r="F107" s="47">
        <v>-14940</v>
      </c>
      <c r="G107" s="47">
        <v>683232</v>
      </c>
      <c r="H107" s="47">
        <v>0</v>
      </c>
      <c r="I107" s="47">
        <v>3554152</v>
      </c>
      <c r="J107" s="47">
        <v>60342</v>
      </c>
      <c r="K107" s="47">
        <v>0</v>
      </c>
      <c r="L107" s="47">
        <v>0</v>
      </c>
      <c r="M107" s="47">
        <v>0</v>
      </c>
      <c r="N107" s="47">
        <f t="shared" si="13"/>
        <v>5268783</v>
      </c>
      <c r="O107" s="48">
        <f t="shared" si="14"/>
        <v>26.664286401109329</v>
      </c>
      <c r="P107" s="9"/>
    </row>
    <row r="108" spans="1:16">
      <c r="A108" s="12"/>
      <c r="B108" s="25">
        <v>361.4</v>
      </c>
      <c r="C108" s="20" t="s">
        <v>123</v>
      </c>
      <c r="D108" s="47">
        <v>-2544</v>
      </c>
      <c r="E108" s="47">
        <v>-156504</v>
      </c>
      <c r="F108" s="47">
        <v>1787</v>
      </c>
      <c r="G108" s="47">
        <v>-282894</v>
      </c>
      <c r="H108" s="47">
        <v>0</v>
      </c>
      <c r="I108" s="47">
        <v>-1008405</v>
      </c>
      <c r="J108" s="47">
        <v>-21766</v>
      </c>
      <c r="K108" s="47">
        <v>0</v>
      </c>
      <c r="L108" s="47">
        <v>0</v>
      </c>
      <c r="M108" s="47">
        <v>0</v>
      </c>
      <c r="N108" s="47">
        <f t="shared" ref="N108:N115" si="16">SUM(D108:M108)</f>
        <v>-1470326</v>
      </c>
      <c r="O108" s="48">
        <f t="shared" si="14"/>
        <v>-7.4410340237959076</v>
      </c>
      <c r="P108" s="9"/>
    </row>
    <row r="109" spans="1:16">
      <c r="A109" s="12"/>
      <c r="B109" s="25">
        <v>362</v>
      </c>
      <c r="C109" s="20" t="s">
        <v>124</v>
      </c>
      <c r="D109" s="47">
        <v>332294</v>
      </c>
      <c r="E109" s="47">
        <v>286573</v>
      </c>
      <c r="F109" s="47">
        <v>0</v>
      </c>
      <c r="G109" s="47">
        <v>0</v>
      </c>
      <c r="H109" s="47">
        <v>0</v>
      </c>
      <c r="I109" s="47">
        <v>362364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981231</v>
      </c>
      <c r="O109" s="48">
        <f t="shared" si="14"/>
        <v>4.965819319119217</v>
      </c>
      <c r="P109" s="9"/>
    </row>
    <row r="110" spans="1:16">
      <c r="A110" s="12"/>
      <c r="B110" s="25">
        <v>363.11</v>
      </c>
      <c r="C110" s="20" t="s">
        <v>18</v>
      </c>
      <c r="D110" s="47">
        <v>0</v>
      </c>
      <c r="E110" s="47">
        <v>18323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18323</v>
      </c>
      <c r="O110" s="48">
        <f t="shared" si="14"/>
        <v>9.272914062460462E-2</v>
      </c>
      <c r="P110" s="9"/>
    </row>
    <row r="111" spans="1:16">
      <c r="A111" s="12"/>
      <c r="B111" s="25">
        <v>363.12</v>
      </c>
      <c r="C111" s="20" t="s">
        <v>165</v>
      </c>
      <c r="D111" s="47">
        <v>0</v>
      </c>
      <c r="E111" s="47">
        <v>446318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446318</v>
      </c>
      <c r="O111" s="48">
        <f t="shared" si="14"/>
        <v>2.2587286244224356</v>
      </c>
      <c r="P111" s="9"/>
    </row>
    <row r="112" spans="1:16">
      <c r="A112" s="12"/>
      <c r="B112" s="25">
        <v>364</v>
      </c>
      <c r="C112" s="20" t="s">
        <v>125</v>
      </c>
      <c r="D112" s="47">
        <v>281032</v>
      </c>
      <c r="E112" s="47">
        <v>0</v>
      </c>
      <c r="F112" s="47">
        <v>0</v>
      </c>
      <c r="G112" s="47">
        <v>0</v>
      </c>
      <c r="H112" s="47">
        <v>0</v>
      </c>
      <c r="I112" s="47">
        <v>34389</v>
      </c>
      <c r="J112" s="47">
        <v>89085</v>
      </c>
      <c r="K112" s="47">
        <v>0</v>
      </c>
      <c r="L112" s="47">
        <v>0</v>
      </c>
      <c r="M112" s="47">
        <v>0</v>
      </c>
      <c r="N112" s="47">
        <f t="shared" si="16"/>
        <v>404506</v>
      </c>
      <c r="O112" s="48">
        <f t="shared" si="14"/>
        <v>2.0471262215519466</v>
      </c>
      <c r="P112" s="9"/>
    </row>
    <row r="113" spans="1:119">
      <c r="A113" s="12"/>
      <c r="B113" s="25">
        <v>366</v>
      </c>
      <c r="C113" s="20" t="s">
        <v>126</v>
      </c>
      <c r="D113" s="47">
        <v>231668</v>
      </c>
      <c r="E113" s="47">
        <v>82577</v>
      </c>
      <c r="F113" s="47">
        <v>0</v>
      </c>
      <c r="G113" s="47">
        <v>1705000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2019245</v>
      </c>
      <c r="O113" s="48">
        <f t="shared" si="14"/>
        <v>10.219006361432612</v>
      </c>
      <c r="P113" s="9"/>
    </row>
    <row r="114" spans="1:119">
      <c r="A114" s="12"/>
      <c r="B114" s="25">
        <v>369.3</v>
      </c>
      <c r="C114" s="20" t="s">
        <v>127</v>
      </c>
      <c r="D114" s="47">
        <v>19960</v>
      </c>
      <c r="E114" s="47">
        <v>94463</v>
      </c>
      <c r="F114" s="47">
        <v>0</v>
      </c>
      <c r="G114" s="47">
        <v>0</v>
      </c>
      <c r="H114" s="47">
        <v>0</v>
      </c>
      <c r="I114" s="47">
        <v>306</v>
      </c>
      <c r="J114" s="47">
        <v>8558</v>
      </c>
      <c r="K114" s="47">
        <v>0</v>
      </c>
      <c r="L114" s="47">
        <v>0</v>
      </c>
      <c r="M114" s="47">
        <v>0</v>
      </c>
      <c r="N114" s="47">
        <f t="shared" si="16"/>
        <v>123287</v>
      </c>
      <c r="O114" s="48">
        <f t="shared" si="14"/>
        <v>0.62393153742212681</v>
      </c>
      <c r="P114" s="9"/>
    </row>
    <row r="115" spans="1:119">
      <c r="A115" s="12"/>
      <c r="B115" s="25">
        <v>369.9</v>
      </c>
      <c r="C115" s="20" t="s">
        <v>128</v>
      </c>
      <c r="D115" s="47">
        <v>944301</v>
      </c>
      <c r="E115" s="47">
        <v>793571</v>
      </c>
      <c r="F115" s="47">
        <v>0</v>
      </c>
      <c r="G115" s="47">
        <v>1825</v>
      </c>
      <c r="H115" s="47">
        <v>0</v>
      </c>
      <c r="I115" s="47">
        <v>2762525</v>
      </c>
      <c r="J115" s="47">
        <v>1718</v>
      </c>
      <c r="K115" s="47">
        <v>0</v>
      </c>
      <c r="L115" s="47">
        <v>0</v>
      </c>
      <c r="M115" s="47">
        <v>0</v>
      </c>
      <c r="N115" s="47">
        <f t="shared" si="16"/>
        <v>4503940</v>
      </c>
      <c r="O115" s="48">
        <f t="shared" si="14"/>
        <v>22.793564679625703</v>
      </c>
      <c r="P115" s="9"/>
    </row>
    <row r="116" spans="1:119" ht="15.75">
      <c r="A116" s="29" t="s">
        <v>65</v>
      </c>
      <c r="B116" s="30"/>
      <c r="C116" s="31"/>
      <c r="D116" s="32">
        <f t="shared" ref="D116:M116" si="17">SUM(D117:D123)</f>
        <v>41444999</v>
      </c>
      <c r="E116" s="32">
        <f t="shared" si="17"/>
        <v>6301710</v>
      </c>
      <c r="F116" s="32">
        <f t="shared" si="17"/>
        <v>435387</v>
      </c>
      <c r="G116" s="32">
        <f t="shared" si="17"/>
        <v>2645623</v>
      </c>
      <c r="H116" s="32">
        <f t="shared" si="17"/>
        <v>0</v>
      </c>
      <c r="I116" s="32">
        <f t="shared" si="17"/>
        <v>10893355</v>
      </c>
      <c r="J116" s="32">
        <f t="shared" si="17"/>
        <v>2637</v>
      </c>
      <c r="K116" s="32">
        <f t="shared" si="17"/>
        <v>0</v>
      </c>
      <c r="L116" s="32">
        <f t="shared" si="17"/>
        <v>0</v>
      </c>
      <c r="M116" s="32">
        <f t="shared" si="17"/>
        <v>0</v>
      </c>
      <c r="N116" s="32">
        <f>SUM(D116:M116)</f>
        <v>61723711</v>
      </c>
      <c r="O116" s="46">
        <f t="shared" si="14"/>
        <v>312.37170098736317</v>
      </c>
      <c r="P116" s="9"/>
    </row>
    <row r="117" spans="1:119">
      <c r="A117" s="12"/>
      <c r="B117" s="25">
        <v>381</v>
      </c>
      <c r="C117" s="20" t="s">
        <v>129</v>
      </c>
      <c r="D117" s="47">
        <v>3384072</v>
      </c>
      <c r="E117" s="47">
        <v>5707298</v>
      </c>
      <c r="F117" s="47">
        <v>435387</v>
      </c>
      <c r="G117" s="47">
        <v>2645623</v>
      </c>
      <c r="H117" s="47">
        <v>0</v>
      </c>
      <c r="I117" s="47">
        <v>50000</v>
      </c>
      <c r="J117" s="47">
        <v>0</v>
      </c>
      <c r="K117" s="47">
        <v>0</v>
      </c>
      <c r="L117" s="47">
        <v>0</v>
      </c>
      <c r="M117" s="47">
        <v>0</v>
      </c>
      <c r="N117" s="47">
        <f>SUM(D117:M117)</f>
        <v>12222380</v>
      </c>
      <c r="O117" s="48">
        <f t="shared" si="14"/>
        <v>61.855088893049995</v>
      </c>
      <c r="P117" s="9"/>
    </row>
    <row r="118" spans="1:119">
      <c r="A118" s="12"/>
      <c r="B118" s="25">
        <v>386.2</v>
      </c>
      <c r="C118" s="20" t="s">
        <v>130</v>
      </c>
      <c r="D118" s="47">
        <v>0</v>
      </c>
      <c r="E118" s="47">
        <v>582191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ref="N118:N123" si="18">SUM(D118:M118)</f>
        <v>582191</v>
      </c>
      <c r="O118" s="48">
        <f t="shared" si="14"/>
        <v>2.94635546086226</v>
      </c>
      <c r="P118" s="9"/>
    </row>
    <row r="119" spans="1:119">
      <c r="A119" s="12"/>
      <c r="B119" s="25">
        <v>386.4</v>
      </c>
      <c r="C119" s="20" t="s">
        <v>131</v>
      </c>
      <c r="D119" s="47">
        <v>34244430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8"/>
        <v>34244430</v>
      </c>
      <c r="O119" s="48">
        <f t="shared" si="14"/>
        <v>173.30440239477321</v>
      </c>
      <c r="P119" s="9"/>
    </row>
    <row r="120" spans="1:119">
      <c r="A120" s="12"/>
      <c r="B120" s="25">
        <v>386.6</v>
      </c>
      <c r="C120" s="20" t="s">
        <v>132</v>
      </c>
      <c r="D120" s="47">
        <v>2452860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8"/>
        <v>2452860</v>
      </c>
      <c r="O120" s="48">
        <f t="shared" si="14"/>
        <v>12.413447572584603</v>
      </c>
      <c r="P120" s="9"/>
    </row>
    <row r="121" spans="1:119">
      <c r="A121" s="12"/>
      <c r="B121" s="25">
        <v>386.7</v>
      </c>
      <c r="C121" s="20" t="s">
        <v>133</v>
      </c>
      <c r="D121" s="47">
        <v>1363637</v>
      </c>
      <c r="E121" s="47">
        <v>12221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8"/>
        <v>1375858</v>
      </c>
      <c r="O121" s="48">
        <f t="shared" si="14"/>
        <v>6.962949842355906</v>
      </c>
      <c r="P121" s="9"/>
    </row>
    <row r="122" spans="1:119">
      <c r="A122" s="12"/>
      <c r="B122" s="25">
        <v>389.4</v>
      </c>
      <c r="C122" s="20" t="s">
        <v>134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10767523</v>
      </c>
      <c r="J122" s="47">
        <v>2637</v>
      </c>
      <c r="K122" s="47">
        <v>0</v>
      </c>
      <c r="L122" s="47">
        <v>0</v>
      </c>
      <c r="M122" s="47">
        <v>0</v>
      </c>
      <c r="N122" s="47">
        <f t="shared" si="18"/>
        <v>10770160</v>
      </c>
      <c r="O122" s="48">
        <f t="shared" si="14"/>
        <v>54.505685815068041</v>
      </c>
      <c r="P122" s="9"/>
    </row>
    <row r="123" spans="1:119" ht="15.75" thickBot="1">
      <c r="A123" s="12"/>
      <c r="B123" s="25">
        <v>389.9</v>
      </c>
      <c r="C123" s="20" t="s">
        <v>136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75832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8"/>
        <v>75832</v>
      </c>
      <c r="O123" s="48">
        <f t="shared" si="14"/>
        <v>0.38377100866915997</v>
      </c>
      <c r="P123" s="9"/>
    </row>
    <row r="124" spans="1:119" ht="16.5" thickBot="1">
      <c r="A124" s="14" t="s">
        <v>97</v>
      </c>
      <c r="B124" s="23"/>
      <c r="C124" s="22"/>
      <c r="D124" s="15">
        <f t="shared" ref="D124:M124" si="19">SUM(D5,D12,D15,D54,D101,D106,D116)</f>
        <v>90829868</v>
      </c>
      <c r="E124" s="15">
        <f t="shared" si="19"/>
        <v>78793332</v>
      </c>
      <c r="F124" s="15">
        <f t="shared" si="19"/>
        <v>4963454</v>
      </c>
      <c r="G124" s="15">
        <f t="shared" si="19"/>
        <v>9828038</v>
      </c>
      <c r="H124" s="15">
        <f t="shared" si="19"/>
        <v>0</v>
      </c>
      <c r="I124" s="15">
        <f t="shared" si="19"/>
        <v>70092593</v>
      </c>
      <c r="J124" s="15">
        <f t="shared" si="19"/>
        <v>21453257</v>
      </c>
      <c r="K124" s="15">
        <f t="shared" si="19"/>
        <v>0</v>
      </c>
      <c r="L124" s="15">
        <f t="shared" si="19"/>
        <v>0</v>
      </c>
      <c r="M124" s="15">
        <f t="shared" si="19"/>
        <v>0</v>
      </c>
      <c r="N124" s="15">
        <f>SUM(D124:M124)</f>
        <v>275960542</v>
      </c>
      <c r="O124" s="38">
        <f t="shared" si="14"/>
        <v>1396.582650546314</v>
      </c>
      <c r="P124" s="6"/>
      <c r="Q124" s="2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</row>
    <row r="125" spans="1:119">
      <c r="A125" s="16"/>
      <c r="B125" s="18"/>
      <c r="C125" s="18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9"/>
    </row>
    <row r="126" spans="1:119">
      <c r="A126" s="41"/>
      <c r="B126" s="42"/>
      <c r="C126" s="42"/>
      <c r="D126" s="43"/>
      <c r="E126" s="43"/>
      <c r="F126" s="43"/>
      <c r="G126" s="43"/>
      <c r="H126" s="43"/>
      <c r="I126" s="43"/>
      <c r="J126" s="43"/>
      <c r="K126" s="43"/>
      <c r="L126" s="52" t="s">
        <v>166</v>
      </c>
      <c r="M126" s="52"/>
      <c r="N126" s="52"/>
      <c r="O126" s="44">
        <v>197597</v>
      </c>
    </row>
    <row r="127" spans="1:119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5"/>
    </row>
    <row r="128" spans="1:119" ht="15.75" customHeight="1" thickBot="1">
      <c r="A128" s="56" t="s">
        <v>156</v>
      </c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8"/>
    </row>
  </sheetData>
  <mergeCells count="10">
    <mergeCell ref="L126:N126"/>
    <mergeCell ref="A127:O127"/>
    <mergeCell ref="A128:O1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3"/>
      <c r="M3" s="36"/>
      <c r="N3" s="37"/>
      <c r="O3" s="74" t="s">
        <v>142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11</v>
      </c>
      <c r="N4" s="35" t="s">
        <v>61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28683273</v>
      </c>
      <c r="E5" s="27">
        <f t="shared" si="0"/>
        <v>39081418</v>
      </c>
      <c r="F5" s="27">
        <f t="shared" si="0"/>
        <v>0</v>
      </c>
      <c r="G5" s="27">
        <f t="shared" si="0"/>
        <v>6316397</v>
      </c>
      <c r="H5" s="27">
        <f t="shared" si="0"/>
        <v>0</v>
      </c>
      <c r="I5" s="27">
        <f t="shared" si="0"/>
        <v>6861363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80942451</v>
      </c>
      <c r="O5" s="33">
        <f t="shared" ref="O5:O36" si="2">(N5/O$122)</f>
        <v>411.83703571792</v>
      </c>
      <c r="P5" s="6"/>
    </row>
    <row r="6" spans="1:133">
      <c r="A6" s="12"/>
      <c r="B6" s="25">
        <v>311</v>
      </c>
      <c r="C6" s="20" t="s">
        <v>3</v>
      </c>
      <c r="D6" s="47">
        <v>28469239</v>
      </c>
      <c r="E6" s="47">
        <v>29369160</v>
      </c>
      <c r="F6" s="47">
        <v>0</v>
      </c>
      <c r="G6" s="47">
        <v>4441620</v>
      </c>
      <c r="H6" s="47">
        <v>0</v>
      </c>
      <c r="I6" s="47">
        <v>2451804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64731823</v>
      </c>
      <c r="O6" s="48">
        <f t="shared" si="2"/>
        <v>329.35699094331943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4293620</v>
      </c>
      <c r="F7" s="47">
        <v>0</v>
      </c>
      <c r="G7" s="47">
        <v>0</v>
      </c>
      <c r="H7" s="47">
        <v>0</v>
      </c>
      <c r="I7" s="47">
        <v>4293620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8587240</v>
      </c>
      <c r="O7" s="48">
        <f t="shared" si="2"/>
        <v>43.692072860486412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1128995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1128995</v>
      </c>
      <c r="O8" s="48">
        <f t="shared" si="2"/>
        <v>5.7443522946982801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1874777</v>
      </c>
      <c r="F9" s="47">
        <v>0</v>
      </c>
      <c r="G9" s="47">
        <v>1874777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3749554</v>
      </c>
      <c r="O9" s="48">
        <f t="shared" si="2"/>
        <v>19.077816220616668</v>
      </c>
      <c r="P9" s="9"/>
    </row>
    <row r="10" spans="1:133">
      <c r="A10" s="12"/>
      <c r="B10" s="25">
        <v>315</v>
      </c>
      <c r="C10" s="20" t="s">
        <v>172</v>
      </c>
      <c r="D10" s="47">
        <v>0</v>
      </c>
      <c r="E10" s="47">
        <v>2414866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2414866</v>
      </c>
      <c r="O10" s="48">
        <f t="shared" si="2"/>
        <v>12.286893253281775</v>
      </c>
      <c r="P10" s="9"/>
    </row>
    <row r="11" spans="1:133">
      <c r="A11" s="12"/>
      <c r="B11" s="25">
        <v>316</v>
      </c>
      <c r="C11" s="20" t="s">
        <v>16</v>
      </c>
      <c r="D11" s="47">
        <v>214034</v>
      </c>
      <c r="E11" s="47">
        <v>0</v>
      </c>
      <c r="F11" s="47">
        <v>0</v>
      </c>
      <c r="G11" s="47">
        <v>0</v>
      </c>
      <c r="H11" s="47">
        <v>0</v>
      </c>
      <c r="I11" s="47">
        <v>115939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329973</v>
      </c>
      <c r="O11" s="48">
        <f t="shared" si="2"/>
        <v>1.678910145517452</v>
      </c>
      <c r="P11" s="9"/>
    </row>
    <row r="12" spans="1:133" ht="15.75">
      <c r="A12" s="29" t="s">
        <v>215</v>
      </c>
      <c r="B12" s="30"/>
      <c r="C12" s="31"/>
      <c r="D12" s="32">
        <f t="shared" ref="D12:M12" si="3">SUM(D13:D14)</f>
        <v>200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1204339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1204539</v>
      </c>
      <c r="O12" s="46">
        <f t="shared" si="2"/>
        <v>6.1287218886740611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1157099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1157099</v>
      </c>
      <c r="O13" s="48">
        <f t="shared" si="2"/>
        <v>5.8873460873104708</v>
      </c>
      <c r="P13" s="9"/>
    </row>
    <row r="14" spans="1:133">
      <c r="A14" s="12"/>
      <c r="B14" s="25">
        <v>329</v>
      </c>
      <c r="C14" s="20" t="s">
        <v>216</v>
      </c>
      <c r="D14" s="47">
        <v>200</v>
      </c>
      <c r="E14" s="47">
        <v>0</v>
      </c>
      <c r="F14" s="47">
        <v>0</v>
      </c>
      <c r="G14" s="47">
        <v>0</v>
      </c>
      <c r="H14" s="47">
        <v>0</v>
      </c>
      <c r="I14" s="47">
        <v>47240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47440</v>
      </c>
      <c r="O14" s="48">
        <f t="shared" si="2"/>
        <v>0.2413758013635901</v>
      </c>
      <c r="P14" s="9"/>
    </row>
    <row r="15" spans="1:133" ht="15.75">
      <c r="A15" s="29" t="s">
        <v>23</v>
      </c>
      <c r="B15" s="30"/>
      <c r="C15" s="31"/>
      <c r="D15" s="32">
        <f t="shared" ref="D15:M15" si="4">SUM(D16:D50)</f>
        <v>5194522</v>
      </c>
      <c r="E15" s="32">
        <f t="shared" si="4"/>
        <v>19088075</v>
      </c>
      <c r="F15" s="32">
        <f t="shared" si="4"/>
        <v>4915269</v>
      </c>
      <c r="G15" s="32">
        <f t="shared" si="4"/>
        <v>2333769</v>
      </c>
      <c r="H15" s="32">
        <f t="shared" si="4"/>
        <v>0</v>
      </c>
      <c r="I15" s="32">
        <f t="shared" si="4"/>
        <v>1081309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32612944</v>
      </c>
      <c r="O15" s="46">
        <f t="shared" si="2"/>
        <v>165.93540246260304</v>
      </c>
      <c r="P15" s="10"/>
    </row>
    <row r="16" spans="1:133">
      <c r="A16" s="12"/>
      <c r="B16" s="25">
        <v>331.1</v>
      </c>
      <c r="C16" s="20" t="s">
        <v>21</v>
      </c>
      <c r="D16" s="47">
        <v>123857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123857</v>
      </c>
      <c r="O16" s="48">
        <f t="shared" si="2"/>
        <v>0.6301872392388318</v>
      </c>
      <c r="P16" s="9"/>
    </row>
    <row r="17" spans="1:16">
      <c r="A17" s="12"/>
      <c r="B17" s="25">
        <v>331.2</v>
      </c>
      <c r="C17" s="20" t="s">
        <v>22</v>
      </c>
      <c r="D17" s="47">
        <v>46630</v>
      </c>
      <c r="E17" s="47">
        <v>1346038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1392668</v>
      </c>
      <c r="O17" s="48">
        <f t="shared" si="2"/>
        <v>7.08592652895085</v>
      </c>
      <c r="P17" s="9"/>
    </row>
    <row r="18" spans="1:16">
      <c r="A18" s="12"/>
      <c r="B18" s="25">
        <v>331.41</v>
      </c>
      <c r="C18" s="20" t="s">
        <v>29</v>
      </c>
      <c r="D18" s="47">
        <v>0</v>
      </c>
      <c r="E18" s="47">
        <v>90611</v>
      </c>
      <c r="F18" s="47">
        <v>0</v>
      </c>
      <c r="G18" s="47">
        <v>0</v>
      </c>
      <c r="H18" s="47">
        <v>0</v>
      </c>
      <c r="I18" s="47">
        <v>4046280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30" si="5">SUM(D18:M18)</f>
        <v>4136891</v>
      </c>
      <c r="O18" s="48">
        <f t="shared" si="2"/>
        <v>21.048595705708763</v>
      </c>
      <c r="P18" s="9"/>
    </row>
    <row r="19" spans="1:16">
      <c r="A19" s="12"/>
      <c r="B19" s="25">
        <v>331.42</v>
      </c>
      <c r="C19" s="20" t="s">
        <v>30</v>
      </c>
      <c r="D19" s="47">
        <v>1255360</v>
      </c>
      <c r="E19" s="47">
        <v>28160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1283520</v>
      </c>
      <c r="O19" s="48">
        <f t="shared" si="2"/>
        <v>6.5305790169939959</v>
      </c>
      <c r="P19" s="9"/>
    </row>
    <row r="20" spans="1:16">
      <c r="A20" s="12"/>
      <c r="B20" s="25">
        <v>331.49</v>
      </c>
      <c r="C20" s="20" t="s">
        <v>31</v>
      </c>
      <c r="D20" s="47">
        <v>0</v>
      </c>
      <c r="E20" s="47">
        <v>201489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201489</v>
      </c>
      <c r="O20" s="48">
        <f t="shared" si="2"/>
        <v>1.0251806248091992</v>
      </c>
      <c r="P20" s="9"/>
    </row>
    <row r="21" spans="1:16">
      <c r="A21" s="12"/>
      <c r="B21" s="25">
        <v>331.5</v>
      </c>
      <c r="C21" s="20" t="s">
        <v>24</v>
      </c>
      <c r="D21" s="47">
        <v>0</v>
      </c>
      <c r="E21" s="47">
        <v>1289560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1289560</v>
      </c>
      <c r="O21" s="48">
        <f t="shared" si="2"/>
        <v>6.5613106746718222</v>
      </c>
      <c r="P21" s="9"/>
    </row>
    <row r="22" spans="1:16">
      <c r="A22" s="12"/>
      <c r="B22" s="25">
        <v>331.62</v>
      </c>
      <c r="C22" s="20" t="s">
        <v>163</v>
      </c>
      <c r="D22" s="47">
        <v>88730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88730</v>
      </c>
      <c r="O22" s="48">
        <f t="shared" si="2"/>
        <v>0.45146026254197619</v>
      </c>
      <c r="P22" s="9"/>
    </row>
    <row r="23" spans="1:16">
      <c r="A23" s="12"/>
      <c r="B23" s="25">
        <v>331.65</v>
      </c>
      <c r="C23" s="20" t="s">
        <v>32</v>
      </c>
      <c r="D23" s="47">
        <v>461701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461701</v>
      </c>
      <c r="O23" s="48">
        <f t="shared" si="2"/>
        <v>2.3491452121705505</v>
      </c>
      <c r="P23" s="9"/>
    </row>
    <row r="24" spans="1:16">
      <c r="A24" s="12"/>
      <c r="B24" s="25">
        <v>331.7</v>
      </c>
      <c r="C24" s="20" t="s">
        <v>25</v>
      </c>
      <c r="D24" s="47">
        <v>0</v>
      </c>
      <c r="E24" s="47">
        <v>1032</v>
      </c>
      <c r="F24" s="47">
        <v>0</v>
      </c>
      <c r="G24" s="47">
        <v>60000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61032</v>
      </c>
      <c r="O24" s="48">
        <f t="shared" si="2"/>
        <v>0.3105322071842882</v>
      </c>
      <c r="P24" s="9"/>
    </row>
    <row r="25" spans="1:16">
      <c r="A25" s="12"/>
      <c r="B25" s="25">
        <v>331.81</v>
      </c>
      <c r="C25" s="20" t="s">
        <v>33</v>
      </c>
      <c r="D25" s="47">
        <v>0</v>
      </c>
      <c r="E25" s="47">
        <v>12553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12553</v>
      </c>
      <c r="O25" s="48">
        <f t="shared" si="2"/>
        <v>6.3869950137376619E-2</v>
      </c>
      <c r="P25" s="9"/>
    </row>
    <row r="26" spans="1:16">
      <c r="A26" s="12"/>
      <c r="B26" s="25">
        <v>331.82</v>
      </c>
      <c r="C26" s="20" t="s">
        <v>217</v>
      </c>
      <c r="D26" s="47">
        <v>0</v>
      </c>
      <c r="E26" s="47">
        <v>158411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158411</v>
      </c>
      <c r="O26" s="48">
        <f t="shared" si="2"/>
        <v>0.80599877887452931</v>
      </c>
      <c r="P26" s="9"/>
    </row>
    <row r="27" spans="1:16">
      <c r="A27" s="12"/>
      <c r="B27" s="25">
        <v>331.9</v>
      </c>
      <c r="C27" s="20" t="s">
        <v>26</v>
      </c>
      <c r="D27" s="47">
        <v>0</v>
      </c>
      <c r="E27" s="47">
        <v>-759</v>
      </c>
      <c r="F27" s="47">
        <v>0</v>
      </c>
      <c r="G27" s="47">
        <v>0</v>
      </c>
      <c r="H27" s="47">
        <v>0</v>
      </c>
      <c r="I27" s="47">
        <v>-3611335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-3612094</v>
      </c>
      <c r="O27" s="48">
        <f t="shared" si="2"/>
        <v>-18.378416607306402</v>
      </c>
      <c r="P27" s="9"/>
    </row>
    <row r="28" spans="1:16">
      <c r="A28" s="12"/>
      <c r="B28" s="25">
        <v>333</v>
      </c>
      <c r="C28" s="20" t="s">
        <v>4</v>
      </c>
      <c r="D28" s="47">
        <v>0</v>
      </c>
      <c r="E28" s="47">
        <v>5975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5975</v>
      </c>
      <c r="O28" s="48">
        <f t="shared" si="2"/>
        <v>3.0400936196194158E-2</v>
      </c>
      <c r="P28" s="9"/>
    </row>
    <row r="29" spans="1:16">
      <c r="A29" s="12"/>
      <c r="B29" s="25">
        <v>334.1</v>
      </c>
      <c r="C29" s="20" t="s">
        <v>27</v>
      </c>
      <c r="D29" s="47">
        <v>350220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350220</v>
      </c>
      <c r="O29" s="48">
        <f t="shared" si="2"/>
        <v>1.7819273430344968</v>
      </c>
      <c r="P29" s="9"/>
    </row>
    <row r="30" spans="1:16">
      <c r="A30" s="12"/>
      <c r="B30" s="25">
        <v>334.2</v>
      </c>
      <c r="C30" s="20" t="s">
        <v>28</v>
      </c>
      <c r="D30" s="47">
        <v>116031</v>
      </c>
      <c r="E30" s="47">
        <v>86172</v>
      </c>
      <c r="F30" s="47">
        <v>0</v>
      </c>
      <c r="G30" s="47">
        <v>0</v>
      </c>
      <c r="H30" s="47">
        <v>0</v>
      </c>
      <c r="I30" s="47">
        <v>366034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568237</v>
      </c>
      <c r="O30" s="48">
        <f t="shared" si="2"/>
        <v>2.8912028085885826</v>
      </c>
      <c r="P30" s="9"/>
    </row>
    <row r="31" spans="1:16">
      <c r="A31" s="12"/>
      <c r="B31" s="25">
        <v>334.34</v>
      </c>
      <c r="C31" s="20" t="s">
        <v>35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217753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217753</v>
      </c>
      <c r="O31" s="48">
        <f t="shared" si="2"/>
        <v>1.1079322275363794</v>
      </c>
      <c r="P31" s="9"/>
    </row>
    <row r="32" spans="1:16">
      <c r="A32" s="12"/>
      <c r="B32" s="25">
        <v>334.41</v>
      </c>
      <c r="C32" s="20" t="s">
        <v>38</v>
      </c>
      <c r="D32" s="47">
        <v>380888</v>
      </c>
      <c r="E32" s="47">
        <v>0</v>
      </c>
      <c r="F32" s="47">
        <v>0</v>
      </c>
      <c r="G32" s="47">
        <v>0</v>
      </c>
      <c r="H32" s="47">
        <v>0</v>
      </c>
      <c r="I32" s="47">
        <v>2859918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50" si="6">SUM(D32:M32)</f>
        <v>3240806</v>
      </c>
      <c r="O32" s="48">
        <f t="shared" si="2"/>
        <v>16.489294800040703</v>
      </c>
      <c r="P32" s="9"/>
    </row>
    <row r="33" spans="1:16">
      <c r="A33" s="12"/>
      <c r="B33" s="25">
        <v>334.42</v>
      </c>
      <c r="C33" s="20" t="s">
        <v>39</v>
      </c>
      <c r="D33" s="47">
        <v>475590</v>
      </c>
      <c r="E33" s="47">
        <v>306584</v>
      </c>
      <c r="F33" s="47">
        <v>0</v>
      </c>
      <c r="G33" s="47">
        <v>0</v>
      </c>
      <c r="H33" s="47">
        <v>0</v>
      </c>
      <c r="I33" s="47">
        <v>3712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785886</v>
      </c>
      <c r="O33" s="48">
        <f t="shared" si="2"/>
        <v>3.9986058817543504</v>
      </c>
      <c r="P33" s="9"/>
    </row>
    <row r="34" spans="1:16">
      <c r="A34" s="12"/>
      <c r="B34" s="25">
        <v>334.49</v>
      </c>
      <c r="C34" s="20" t="s">
        <v>40</v>
      </c>
      <c r="D34" s="47">
        <v>10534</v>
      </c>
      <c r="E34" s="47">
        <v>0</v>
      </c>
      <c r="F34" s="47">
        <v>0</v>
      </c>
      <c r="G34" s="47">
        <v>15907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26441</v>
      </c>
      <c r="O34" s="48">
        <f t="shared" si="2"/>
        <v>0.13453241070519997</v>
      </c>
      <c r="P34" s="9"/>
    </row>
    <row r="35" spans="1:16">
      <c r="A35" s="12"/>
      <c r="B35" s="25">
        <v>334.5</v>
      </c>
      <c r="C35" s="20" t="s">
        <v>41</v>
      </c>
      <c r="D35" s="47">
        <v>0</v>
      </c>
      <c r="E35" s="47">
        <v>107618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107618</v>
      </c>
      <c r="O35" s="48">
        <f t="shared" si="2"/>
        <v>0.5475628370815101</v>
      </c>
      <c r="P35" s="9"/>
    </row>
    <row r="36" spans="1:16">
      <c r="A36" s="12"/>
      <c r="B36" s="25">
        <v>334.61</v>
      </c>
      <c r="C36" s="20" t="s">
        <v>42</v>
      </c>
      <c r="D36" s="47">
        <v>46575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46575</v>
      </c>
      <c r="O36" s="48">
        <f t="shared" si="2"/>
        <v>0.23697466164648417</v>
      </c>
      <c r="P36" s="9"/>
    </row>
    <row r="37" spans="1:16">
      <c r="A37" s="12"/>
      <c r="B37" s="25">
        <v>334.62</v>
      </c>
      <c r="C37" s="20" t="s">
        <v>164</v>
      </c>
      <c r="D37" s="47">
        <v>88730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88730</v>
      </c>
      <c r="O37" s="48">
        <f t="shared" ref="O37:O68" si="7">(N37/O$122)</f>
        <v>0.45146026254197619</v>
      </c>
      <c r="P37" s="9"/>
    </row>
    <row r="38" spans="1:16">
      <c r="A38" s="12"/>
      <c r="B38" s="25">
        <v>334.7</v>
      </c>
      <c r="C38" s="20" t="s">
        <v>43</v>
      </c>
      <c r="D38" s="47">
        <v>0</v>
      </c>
      <c r="E38" s="47">
        <v>501631</v>
      </c>
      <c r="F38" s="47">
        <v>0</v>
      </c>
      <c r="G38" s="47">
        <v>54698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556329</v>
      </c>
      <c r="O38" s="48">
        <f t="shared" si="7"/>
        <v>2.8306146331535564</v>
      </c>
      <c r="P38" s="9"/>
    </row>
    <row r="39" spans="1:16">
      <c r="A39" s="12"/>
      <c r="B39" s="25">
        <v>334.9</v>
      </c>
      <c r="C39" s="20" t="s">
        <v>45</v>
      </c>
      <c r="D39" s="47">
        <v>0</v>
      </c>
      <c r="E39" s="47">
        <v>-9254</v>
      </c>
      <c r="F39" s="47">
        <v>0</v>
      </c>
      <c r="G39" s="47">
        <v>0</v>
      </c>
      <c r="H39" s="47">
        <v>0</v>
      </c>
      <c r="I39" s="47">
        <v>-2801053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-2810307</v>
      </c>
      <c r="O39" s="48">
        <f t="shared" si="7"/>
        <v>-14.298906075099216</v>
      </c>
      <c r="P39" s="9"/>
    </row>
    <row r="40" spans="1:16">
      <c r="A40" s="12"/>
      <c r="B40" s="25">
        <v>335.12</v>
      </c>
      <c r="C40" s="20" t="s">
        <v>46</v>
      </c>
      <c r="D40" s="47">
        <v>0</v>
      </c>
      <c r="E40" s="47">
        <v>0</v>
      </c>
      <c r="F40" s="47">
        <v>4468769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4468769</v>
      </c>
      <c r="O40" s="48">
        <f t="shared" si="7"/>
        <v>22.737198534649437</v>
      </c>
      <c r="P40" s="9"/>
    </row>
    <row r="41" spans="1:16">
      <c r="A41" s="12"/>
      <c r="B41" s="25">
        <v>335.13</v>
      </c>
      <c r="C41" s="20" t="s">
        <v>47</v>
      </c>
      <c r="D41" s="47">
        <v>37585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37585</v>
      </c>
      <c r="O41" s="48">
        <f t="shared" si="7"/>
        <v>0.19123333672534854</v>
      </c>
      <c r="P41" s="9"/>
    </row>
    <row r="42" spans="1:16">
      <c r="A42" s="12"/>
      <c r="B42" s="25">
        <v>335.14</v>
      </c>
      <c r="C42" s="20" t="s">
        <v>48</v>
      </c>
      <c r="D42" s="47">
        <v>35132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35132</v>
      </c>
      <c r="O42" s="48">
        <f t="shared" si="7"/>
        <v>0.17875241681082732</v>
      </c>
      <c r="P42" s="9"/>
    </row>
    <row r="43" spans="1:16">
      <c r="A43" s="12"/>
      <c r="B43" s="25">
        <v>335.15</v>
      </c>
      <c r="C43" s="20" t="s">
        <v>49</v>
      </c>
      <c r="D43" s="47">
        <v>88852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88852</v>
      </c>
      <c r="O43" s="48">
        <f t="shared" si="7"/>
        <v>0.45208100132288592</v>
      </c>
      <c r="P43" s="9"/>
    </row>
    <row r="44" spans="1:16">
      <c r="A44" s="12"/>
      <c r="B44" s="25">
        <v>335.16</v>
      </c>
      <c r="C44" s="20" t="s">
        <v>50</v>
      </c>
      <c r="D44" s="47">
        <v>0</v>
      </c>
      <c r="E44" s="47">
        <v>0</v>
      </c>
      <c r="F44" s="47">
        <v>446500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446500</v>
      </c>
      <c r="O44" s="48">
        <f t="shared" si="7"/>
        <v>2.2718021776737558</v>
      </c>
      <c r="P44" s="9"/>
    </row>
    <row r="45" spans="1:16">
      <c r="A45" s="12"/>
      <c r="B45" s="25">
        <v>335.18</v>
      </c>
      <c r="C45" s="20" t="s">
        <v>51</v>
      </c>
      <c r="D45" s="47">
        <v>0</v>
      </c>
      <c r="E45" s="47">
        <v>13273272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13273272</v>
      </c>
      <c r="O45" s="48">
        <f t="shared" si="7"/>
        <v>67.534710491503006</v>
      </c>
      <c r="P45" s="9"/>
    </row>
    <row r="46" spans="1:16">
      <c r="A46" s="12"/>
      <c r="B46" s="25">
        <v>335.22</v>
      </c>
      <c r="C46" s="20" t="s">
        <v>52</v>
      </c>
      <c r="D46" s="47">
        <v>654359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654359</v>
      </c>
      <c r="O46" s="48">
        <f t="shared" si="7"/>
        <v>3.3293935076829144</v>
      </c>
      <c r="P46" s="9"/>
    </row>
    <row r="47" spans="1:16">
      <c r="A47" s="12"/>
      <c r="B47" s="25">
        <v>335.49</v>
      </c>
      <c r="C47" s="20" t="s">
        <v>53</v>
      </c>
      <c r="D47" s="47">
        <v>0</v>
      </c>
      <c r="E47" s="47">
        <v>1688982</v>
      </c>
      <c r="F47" s="47">
        <v>0</v>
      </c>
      <c r="G47" s="47">
        <v>2080566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3769548</v>
      </c>
      <c r="O47" s="48">
        <f t="shared" si="7"/>
        <v>19.179546148366743</v>
      </c>
      <c r="P47" s="9"/>
    </row>
    <row r="48" spans="1:16">
      <c r="A48" s="12"/>
      <c r="B48" s="25">
        <v>335.5</v>
      </c>
      <c r="C48" s="20" t="s">
        <v>54</v>
      </c>
      <c r="D48" s="47">
        <v>912445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912445</v>
      </c>
      <c r="O48" s="48">
        <f t="shared" si="7"/>
        <v>4.6425409585834947</v>
      </c>
      <c r="P48" s="9"/>
    </row>
    <row r="49" spans="1:16">
      <c r="A49" s="12"/>
      <c r="B49" s="25">
        <v>335.69</v>
      </c>
      <c r="C49" s="20" t="s">
        <v>55</v>
      </c>
      <c r="D49" s="47">
        <v>21303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6"/>
        <v>21303</v>
      </c>
      <c r="O49" s="48">
        <f t="shared" si="7"/>
        <v>0.10839014958787016</v>
      </c>
      <c r="P49" s="9"/>
    </row>
    <row r="50" spans="1:16">
      <c r="A50" s="12"/>
      <c r="B50" s="25">
        <v>335.7</v>
      </c>
      <c r="C50" s="20" t="s">
        <v>56</v>
      </c>
      <c r="D50" s="47">
        <v>0</v>
      </c>
      <c r="E50" s="47">
        <v>0</v>
      </c>
      <c r="F50" s="47">
        <v>0</v>
      </c>
      <c r="G50" s="47">
        <v>122598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6"/>
        <v>122598</v>
      </c>
      <c r="O50" s="48">
        <f t="shared" si="7"/>
        <v>0.62378141854075508</v>
      </c>
      <c r="P50" s="9"/>
    </row>
    <row r="51" spans="1:16" ht="15.75">
      <c r="A51" s="29" t="s">
        <v>63</v>
      </c>
      <c r="B51" s="30"/>
      <c r="C51" s="31"/>
      <c r="D51" s="32">
        <f t="shared" ref="D51:M51" si="8">SUM(D52:D97)</f>
        <v>13046241</v>
      </c>
      <c r="E51" s="32">
        <f t="shared" si="8"/>
        <v>10268136</v>
      </c>
      <c r="F51" s="32">
        <f t="shared" si="8"/>
        <v>0</v>
      </c>
      <c r="G51" s="32">
        <f t="shared" si="8"/>
        <v>-24594</v>
      </c>
      <c r="H51" s="32">
        <f t="shared" si="8"/>
        <v>0</v>
      </c>
      <c r="I51" s="32">
        <f t="shared" si="8"/>
        <v>44832303</v>
      </c>
      <c r="J51" s="32">
        <f t="shared" si="8"/>
        <v>20462824</v>
      </c>
      <c r="K51" s="32">
        <f t="shared" si="8"/>
        <v>0</v>
      </c>
      <c r="L51" s="32">
        <f t="shared" si="8"/>
        <v>0</v>
      </c>
      <c r="M51" s="32">
        <f t="shared" si="8"/>
        <v>0</v>
      </c>
      <c r="N51" s="32">
        <f>SUM(D51:M51)</f>
        <v>88584910</v>
      </c>
      <c r="O51" s="46">
        <f t="shared" si="7"/>
        <v>450.72204131474507</v>
      </c>
      <c r="P51" s="10"/>
    </row>
    <row r="52" spans="1:16">
      <c r="A52" s="12"/>
      <c r="B52" s="25">
        <v>341.1</v>
      </c>
      <c r="C52" s="20" t="s">
        <v>66</v>
      </c>
      <c r="D52" s="47">
        <v>1312321</v>
      </c>
      <c r="E52" s="47">
        <v>710866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2023187</v>
      </c>
      <c r="O52" s="48">
        <f t="shared" si="7"/>
        <v>10.294021573216648</v>
      </c>
      <c r="P52" s="9"/>
    </row>
    <row r="53" spans="1:16">
      <c r="A53" s="12"/>
      <c r="B53" s="25">
        <v>341.2</v>
      </c>
      <c r="C53" s="20" t="s">
        <v>68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17040980</v>
      </c>
      <c r="K53" s="47">
        <v>0</v>
      </c>
      <c r="L53" s="47">
        <v>0</v>
      </c>
      <c r="M53" s="47">
        <v>0</v>
      </c>
      <c r="N53" s="47">
        <f t="shared" ref="N53:N97" si="9">SUM(D53:M53)</f>
        <v>17040980</v>
      </c>
      <c r="O53" s="48">
        <f t="shared" si="7"/>
        <v>86.704894677928152</v>
      </c>
      <c r="P53" s="9"/>
    </row>
    <row r="54" spans="1:16">
      <c r="A54" s="12"/>
      <c r="B54" s="25">
        <v>341.51</v>
      </c>
      <c r="C54" s="20" t="s">
        <v>70</v>
      </c>
      <c r="D54" s="47">
        <v>6032814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6032814</v>
      </c>
      <c r="O54" s="48">
        <f t="shared" si="7"/>
        <v>30.695095146026254</v>
      </c>
      <c r="P54" s="9"/>
    </row>
    <row r="55" spans="1:16">
      <c r="A55" s="12"/>
      <c r="B55" s="25">
        <v>341.52</v>
      </c>
      <c r="C55" s="20" t="s">
        <v>71</v>
      </c>
      <c r="D55" s="47">
        <v>0</v>
      </c>
      <c r="E55" s="47">
        <v>695228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695228</v>
      </c>
      <c r="O55" s="48">
        <f t="shared" si="7"/>
        <v>3.5373359112648823</v>
      </c>
      <c r="P55" s="9"/>
    </row>
    <row r="56" spans="1:16">
      <c r="A56" s="12"/>
      <c r="B56" s="25">
        <v>341.55</v>
      </c>
      <c r="C56" s="20" t="s">
        <v>73</v>
      </c>
      <c r="D56" s="47">
        <v>32444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32444</v>
      </c>
      <c r="O56" s="48">
        <f t="shared" si="7"/>
        <v>0.16507581153963569</v>
      </c>
      <c r="P56" s="9"/>
    </row>
    <row r="57" spans="1:16">
      <c r="A57" s="12"/>
      <c r="B57" s="25">
        <v>341.56</v>
      </c>
      <c r="C57" s="20" t="s">
        <v>74</v>
      </c>
      <c r="D57" s="47">
        <v>201153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201153</v>
      </c>
      <c r="O57" s="48">
        <f t="shared" si="7"/>
        <v>1.0234710491503003</v>
      </c>
      <c r="P57" s="9"/>
    </row>
    <row r="58" spans="1:16">
      <c r="A58" s="12"/>
      <c r="B58" s="25">
        <v>341.9</v>
      </c>
      <c r="C58" s="20" t="s">
        <v>75</v>
      </c>
      <c r="D58" s="47">
        <v>3002354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3421844</v>
      </c>
      <c r="K58" s="47">
        <v>0</v>
      </c>
      <c r="L58" s="47">
        <v>0</v>
      </c>
      <c r="M58" s="47">
        <v>0</v>
      </c>
      <c r="N58" s="47">
        <f t="shared" si="9"/>
        <v>6424198</v>
      </c>
      <c r="O58" s="48">
        <f t="shared" si="7"/>
        <v>32.686465859367047</v>
      </c>
      <c r="P58" s="9"/>
    </row>
    <row r="59" spans="1:16">
      <c r="A59" s="12"/>
      <c r="B59" s="25">
        <v>342.1</v>
      </c>
      <c r="C59" s="20" t="s">
        <v>76</v>
      </c>
      <c r="D59" s="47">
        <v>0</v>
      </c>
      <c r="E59" s="47">
        <v>2521164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2521164</v>
      </c>
      <c r="O59" s="48">
        <f t="shared" si="7"/>
        <v>12.827739900274754</v>
      </c>
      <c r="P59" s="9"/>
    </row>
    <row r="60" spans="1:16">
      <c r="A60" s="12"/>
      <c r="B60" s="25">
        <v>342.3</v>
      </c>
      <c r="C60" s="20" t="s">
        <v>77</v>
      </c>
      <c r="D60" s="47">
        <v>0</v>
      </c>
      <c r="E60" s="47">
        <v>25450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25450</v>
      </c>
      <c r="O60" s="48">
        <f t="shared" si="7"/>
        <v>0.12949018011600691</v>
      </c>
      <c r="P60" s="9"/>
    </row>
    <row r="61" spans="1:16">
      <c r="A61" s="12"/>
      <c r="B61" s="25">
        <v>342.4</v>
      </c>
      <c r="C61" s="20" t="s">
        <v>78</v>
      </c>
      <c r="D61" s="47">
        <v>890440</v>
      </c>
      <c r="E61" s="47">
        <v>78892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969332</v>
      </c>
      <c r="O61" s="48">
        <f t="shared" si="7"/>
        <v>4.9319833112852347</v>
      </c>
      <c r="P61" s="9"/>
    </row>
    <row r="62" spans="1:16">
      <c r="A62" s="12"/>
      <c r="B62" s="25">
        <v>342.5</v>
      </c>
      <c r="C62" s="20" t="s">
        <v>79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10170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10170</v>
      </c>
      <c r="O62" s="48">
        <f t="shared" si="7"/>
        <v>5.1745191818459345E-2</v>
      </c>
      <c r="P62" s="9"/>
    </row>
    <row r="63" spans="1:16">
      <c r="A63" s="12"/>
      <c r="B63" s="25">
        <v>342.6</v>
      </c>
      <c r="C63" s="20" t="s">
        <v>80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4311868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4311868</v>
      </c>
      <c r="O63" s="48">
        <f t="shared" si="7"/>
        <v>21.938882670194364</v>
      </c>
      <c r="P63" s="9"/>
    </row>
    <row r="64" spans="1:16">
      <c r="A64" s="12"/>
      <c r="B64" s="25">
        <v>342.9</v>
      </c>
      <c r="C64" s="20" t="s">
        <v>81</v>
      </c>
      <c r="D64" s="47">
        <v>89542</v>
      </c>
      <c r="E64" s="47">
        <v>555281</v>
      </c>
      <c r="F64" s="47">
        <v>0</v>
      </c>
      <c r="G64" s="47">
        <v>0</v>
      </c>
      <c r="H64" s="47">
        <v>0</v>
      </c>
      <c r="I64" s="47">
        <v>153082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797905</v>
      </c>
      <c r="O64" s="48">
        <f t="shared" si="7"/>
        <v>4.0597588277195484</v>
      </c>
      <c r="P64" s="9"/>
    </row>
    <row r="65" spans="1:16">
      <c r="A65" s="12"/>
      <c r="B65" s="25">
        <v>343.4</v>
      </c>
      <c r="C65" s="20" t="s">
        <v>82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9409932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9409932</v>
      </c>
      <c r="O65" s="48">
        <f t="shared" si="7"/>
        <v>47.877948509209318</v>
      </c>
      <c r="P65" s="9"/>
    </row>
    <row r="66" spans="1:16">
      <c r="A66" s="12"/>
      <c r="B66" s="25">
        <v>343.6</v>
      </c>
      <c r="C66" s="20" t="s">
        <v>83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22164085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22164085</v>
      </c>
      <c r="O66" s="48">
        <f t="shared" si="7"/>
        <v>112.77136969573624</v>
      </c>
      <c r="P66" s="9"/>
    </row>
    <row r="67" spans="1:16">
      <c r="A67" s="12"/>
      <c r="B67" s="25">
        <v>343.7</v>
      </c>
      <c r="C67" s="20" t="s">
        <v>84</v>
      </c>
      <c r="D67" s="47">
        <v>0</v>
      </c>
      <c r="E67" s="47">
        <v>32258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32258</v>
      </c>
      <c r="O67" s="48">
        <f t="shared" si="7"/>
        <v>0.16412943929988807</v>
      </c>
      <c r="P67" s="9"/>
    </row>
    <row r="68" spans="1:16">
      <c r="A68" s="12"/>
      <c r="B68" s="25">
        <v>343.9</v>
      </c>
      <c r="C68" s="20" t="s">
        <v>85</v>
      </c>
      <c r="D68" s="47">
        <v>0</v>
      </c>
      <c r="E68" s="47">
        <v>104033</v>
      </c>
      <c r="F68" s="47">
        <v>0</v>
      </c>
      <c r="G68" s="47">
        <v>0</v>
      </c>
      <c r="H68" s="47">
        <v>0</v>
      </c>
      <c r="I68" s="47">
        <v>337303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441336</v>
      </c>
      <c r="O68" s="48">
        <f t="shared" si="7"/>
        <v>2.2455276279637735</v>
      </c>
      <c r="P68" s="9"/>
    </row>
    <row r="69" spans="1:16">
      <c r="A69" s="12"/>
      <c r="B69" s="25">
        <v>344.1</v>
      </c>
      <c r="C69" s="20" t="s">
        <v>86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7737470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7737470</v>
      </c>
      <c r="O69" s="48">
        <f t="shared" ref="O69:O100" si="10">(N69/O$122)</f>
        <v>39.368423730538311</v>
      </c>
      <c r="P69" s="9"/>
    </row>
    <row r="70" spans="1:16">
      <c r="A70" s="12"/>
      <c r="B70" s="25">
        <v>344.9</v>
      </c>
      <c r="C70" s="20" t="s">
        <v>87</v>
      </c>
      <c r="D70" s="47">
        <v>0</v>
      </c>
      <c r="E70" s="47">
        <v>197605</v>
      </c>
      <c r="F70" s="47">
        <v>0</v>
      </c>
      <c r="G70" s="47">
        <v>-24594</v>
      </c>
      <c r="H70" s="47">
        <v>0</v>
      </c>
      <c r="I70" s="47">
        <v>34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173045</v>
      </c>
      <c r="O70" s="48">
        <f t="shared" si="10"/>
        <v>0.88045690444693192</v>
      </c>
      <c r="P70" s="9"/>
    </row>
    <row r="71" spans="1:16">
      <c r="A71" s="12"/>
      <c r="B71" s="25">
        <v>345.9</v>
      </c>
      <c r="C71" s="20" t="s">
        <v>150</v>
      </c>
      <c r="D71" s="47">
        <v>25960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25960</v>
      </c>
      <c r="O71" s="48">
        <f t="shared" si="10"/>
        <v>0.13208507174112141</v>
      </c>
      <c r="P71" s="9"/>
    </row>
    <row r="72" spans="1:16">
      <c r="A72" s="12"/>
      <c r="B72" s="25">
        <v>347.2</v>
      </c>
      <c r="C72" s="20" t="s">
        <v>88</v>
      </c>
      <c r="D72" s="47">
        <v>12650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12650</v>
      </c>
      <c r="O72" s="48">
        <f t="shared" si="10"/>
        <v>6.4363488348427797E-2</v>
      </c>
      <c r="P72" s="9"/>
    </row>
    <row r="73" spans="1:16">
      <c r="A73" s="12"/>
      <c r="B73" s="25">
        <v>347.3</v>
      </c>
      <c r="C73" s="20" t="s">
        <v>89</v>
      </c>
      <c r="D73" s="47">
        <v>273250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273250</v>
      </c>
      <c r="O73" s="48">
        <f t="shared" si="10"/>
        <v>1.3903022285539839</v>
      </c>
      <c r="P73" s="9"/>
    </row>
    <row r="74" spans="1:16">
      <c r="A74" s="12"/>
      <c r="B74" s="25">
        <v>347.5</v>
      </c>
      <c r="C74" s="20" t="s">
        <v>90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707164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707164</v>
      </c>
      <c r="O74" s="48">
        <f t="shared" si="10"/>
        <v>3.59806655133815</v>
      </c>
      <c r="P74" s="9"/>
    </row>
    <row r="75" spans="1:16">
      <c r="A75" s="12"/>
      <c r="B75" s="25">
        <v>347.9</v>
      </c>
      <c r="C75" s="20" t="s">
        <v>91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1195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1195</v>
      </c>
      <c r="O75" s="48">
        <f t="shared" si="10"/>
        <v>6.0801872392388318E-3</v>
      </c>
      <c r="P75" s="9"/>
    </row>
    <row r="76" spans="1:16">
      <c r="A76" s="12"/>
      <c r="B76" s="25">
        <v>348.12</v>
      </c>
      <c r="C76" s="39" t="s">
        <v>98</v>
      </c>
      <c r="D76" s="47">
        <v>0</v>
      </c>
      <c r="E76" s="47">
        <v>165881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165881</v>
      </c>
      <c r="O76" s="48">
        <f t="shared" si="10"/>
        <v>0.84400630914826502</v>
      </c>
      <c r="P76" s="9"/>
    </row>
    <row r="77" spans="1:16">
      <c r="A77" s="12"/>
      <c r="B77" s="25">
        <v>348.13</v>
      </c>
      <c r="C77" s="39" t="s">
        <v>99</v>
      </c>
      <c r="D77" s="47">
        <v>0</v>
      </c>
      <c r="E77" s="47">
        <v>708635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708635</v>
      </c>
      <c r="O77" s="48">
        <f t="shared" si="10"/>
        <v>3.6055510328686271</v>
      </c>
      <c r="P77" s="9"/>
    </row>
    <row r="78" spans="1:16">
      <c r="A78" s="12"/>
      <c r="B78" s="25">
        <v>348.21</v>
      </c>
      <c r="C78" s="39" t="s">
        <v>100</v>
      </c>
      <c r="D78" s="47">
        <v>0</v>
      </c>
      <c r="E78" s="47">
        <v>365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365</v>
      </c>
      <c r="O78" s="48">
        <f t="shared" si="10"/>
        <v>1.8571283199348733E-3</v>
      </c>
      <c r="P78" s="9"/>
    </row>
    <row r="79" spans="1:16">
      <c r="A79" s="12"/>
      <c r="B79" s="25">
        <v>348.22</v>
      </c>
      <c r="C79" s="39" t="s">
        <v>101</v>
      </c>
      <c r="D79" s="47">
        <v>0</v>
      </c>
      <c r="E79" s="47">
        <v>2519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2519</v>
      </c>
      <c r="O79" s="48">
        <f t="shared" si="10"/>
        <v>1.2816729418947797E-2</v>
      </c>
      <c r="P79" s="9"/>
    </row>
    <row r="80" spans="1:16">
      <c r="A80" s="12"/>
      <c r="B80" s="25">
        <v>348.23</v>
      </c>
      <c r="C80" s="39" t="s">
        <v>102</v>
      </c>
      <c r="D80" s="47">
        <v>0</v>
      </c>
      <c r="E80" s="47">
        <v>1800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1800</v>
      </c>
      <c r="O80" s="48">
        <f t="shared" si="10"/>
        <v>9.1584410298158128E-3</v>
      </c>
      <c r="P80" s="9"/>
    </row>
    <row r="81" spans="1:16">
      <c r="A81" s="12"/>
      <c r="B81" s="25">
        <v>348.31</v>
      </c>
      <c r="C81" s="39" t="s">
        <v>103</v>
      </c>
      <c r="D81" s="47">
        <v>0</v>
      </c>
      <c r="E81" s="47">
        <v>680135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680135</v>
      </c>
      <c r="O81" s="48">
        <f t="shared" si="10"/>
        <v>3.460542383229877</v>
      </c>
      <c r="P81" s="9"/>
    </row>
    <row r="82" spans="1:16">
      <c r="A82" s="12"/>
      <c r="B82" s="25">
        <v>348.32</v>
      </c>
      <c r="C82" s="39" t="s">
        <v>104</v>
      </c>
      <c r="D82" s="47">
        <v>0</v>
      </c>
      <c r="E82" s="47">
        <v>44356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44356</v>
      </c>
      <c r="O82" s="48">
        <f t="shared" si="10"/>
        <v>0.22568433906583901</v>
      </c>
      <c r="P82" s="9"/>
    </row>
    <row r="83" spans="1:16">
      <c r="A83" s="12"/>
      <c r="B83" s="25">
        <v>348.41</v>
      </c>
      <c r="C83" s="39" t="s">
        <v>105</v>
      </c>
      <c r="D83" s="47">
        <v>0</v>
      </c>
      <c r="E83" s="47">
        <v>707138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707138</v>
      </c>
      <c r="O83" s="48">
        <f t="shared" si="10"/>
        <v>3.5979342627454969</v>
      </c>
      <c r="P83" s="9"/>
    </row>
    <row r="84" spans="1:16">
      <c r="A84" s="12"/>
      <c r="B84" s="25">
        <v>348.42</v>
      </c>
      <c r="C84" s="39" t="s">
        <v>106</v>
      </c>
      <c r="D84" s="47">
        <v>1173313</v>
      </c>
      <c r="E84" s="47">
        <v>29160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1202473</v>
      </c>
      <c r="O84" s="48">
        <f t="shared" si="10"/>
        <v>6.1182100335809508</v>
      </c>
      <c r="P84" s="9"/>
    </row>
    <row r="85" spans="1:16">
      <c r="A85" s="12"/>
      <c r="B85" s="25">
        <v>348.51</v>
      </c>
      <c r="C85" s="39" t="s">
        <v>107</v>
      </c>
      <c r="D85" s="47">
        <v>0</v>
      </c>
      <c r="E85" s="47">
        <v>16996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9"/>
        <v>16996</v>
      </c>
      <c r="O85" s="48">
        <f t="shared" si="10"/>
        <v>8.6476035412638652E-2</v>
      </c>
      <c r="P85" s="9"/>
    </row>
    <row r="86" spans="1:16">
      <c r="A86" s="12"/>
      <c r="B86" s="25">
        <v>348.52</v>
      </c>
      <c r="C86" s="39" t="s">
        <v>108</v>
      </c>
      <c r="D86" s="47">
        <v>0</v>
      </c>
      <c r="E86" s="47">
        <v>198216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9"/>
        <v>198216</v>
      </c>
      <c r="O86" s="48">
        <f t="shared" si="10"/>
        <v>1.0085275262033173</v>
      </c>
      <c r="P86" s="9"/>
    </row>
    <row r="87" spans="1:16">
      <c r="A87" s="12"/>
      <c r="B87" s="25">
        <v>348.53</v>
      </c>
      <c r="C87" s="39" t="s">
        <v>109</v>
      </c>
      <c r="D87" s="47">
        <v>0</v>
      </c>
      <c r="E87" s="47">
        <v>1420321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1420321</v>
      </c>
      <c r="O87" s="48">
        <f t="shared" si="10"/>
        <v>7.2266256232827919</v>
      </c>
      <c r="P87" s="9"/>
    </row>
    <row r="88" spans="1:16">
      <c r="A88" s="12"/>
      <c r="B88" s="25">
        <v>348.61</v>
      </c>
      <c r="C88" s="39" t="s">
        <v>110</v>
      </c>
      <c r="D88" s="47">
        <v>0</v>
      </c>
      <c r="E88" s="47">
        <v>8190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8190</v>
      </c>
      <c r="O88" s="48">
        <f t="shared" si="10"/>
        <v>4.1670906685661951E-2</v>
      </c>
      <c r="P88" s="9"/>
    </row>
    <row r="89" spans="1:16">
      <c r="A89" s="12"/>
      <c r="B89" s="25">
        <v>348.62</v>
      </c>
      <c r="C89" s="39" t="s">
        <v>111</v>
      </c>
      <c r="D89" s="47">
        <v>0</v>
      </c>
      <c r="E89" s="47">
        <v>17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9"/>
        <v>17</v>
      </c>
      <c r="O89" s="48">
        <f t="shared" si="10"/>
        <v>8.6496387503816015E-5</v>
      </c>
      <c r="P89" s="9"/>
    </row>
    <row r="90" spans="1:16">
      <c r="A90" s="12"/>
      <c r="B90" s="25">
        <v>348.63</v>
      </c>
      <c r="C90" s="39" t="s">
        <v>112</v>
      </c>
      <c r="D90" s="47">
        <v>0</v>
      </c>
      <c r="E90" s="47">
        <v>4623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9"/>
        <v>4623</v>
      </c>
      <c r="O90" s="48">
        <f t="shared" si="10"/>
        <v>2.3521929378243614E-2</v>
      </c>
      <c r="P90" s="9"/>
    </row>
    <row r="91" spans="1:16">
      <c r="A91" s="12"/>
      <c r="B91" s="25">
        <v>348.71</v>
      </c>
      <c r="C91" s="39" t="s">
        <v>113</v>
      </c>
      <c r="D91" s="47">
        <v>0</v>
      </c>
      <c r="E91" s="47">
        <v>144875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96" si="11">SUM(D91:M91)</f>
        <v>144875</v>
      </c>
      <c r="O91" s="48">
        <f t="shared" si="10"/>
        <v>0.73712730233031443</v>
      </c>
      <c r="P91" s="9"/>
    </row>
    <row r="92" spans="1:16">
      <c r="A92" s="12"/>
      <c r="B92" s="25">
        <v>348.92099999999999</v>
      </c>
      <c r="C92" s="20" t="s">
        <v>92</v>
      </c>
      <c r="D92" s="47">
        <v>0</v>
      </c>
      <c r="E92" s="47">
        <v>129956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129956</v>
      </c>
      <c r="O92" s="48">
        <f t="shared" si="10"/>
        <v>0.66121909026152437</v>
      </c>
      <c r="P92" s="9"/>
    </row>
    <row r="93" spans="1:16">
      <c r="A93" s="12"/>
      <c r="B93" s="25">
        <v>348.92200000000003</v>
      </c>
      <c r="C93" s="20" t="s">
        <v>93</v>
      </c>
      <c r="D93" s="47">
        <v>0</v>
      </c>
      <c r="E93" s="47">
        <v>129956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129956</v>
      </c>
      <c r="O93" s="48">
        <f t="shared" si="10"/>
        <v>0.66121909026152437</v>
      </c>
      <c r="P93" s="9"/>
    </row>
    <row r="94" spans="1:16">
      <c r="A94" s="12"/>
      <c r="B94" s="25">
        <v>348.923</v>
      </c>
      <c r="C94" s="20" t="s">
        <v>94</v>
      </c>
      <c r="D94" s="47">
        <v>0</v>
      </c>
      <c r="E94" s="47">
        <v>129956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129956</v>
      </c>
      <c r="O94" s="48">
        <f t="shared" si="10"/>
        <v>0.66121909026152437</v>
      </c>
      <c r="P94" s="9"/>
    </row>
    <row r="95" spans="1:16">
      <c r="A95" s="12"/>
      <c r="B95" s="25">
        <v>348.92399999999998</v>
      </c>
      <c r="C95" s="20" t="s">
        <v>95</v>
      </c>
      <c r="D95" s="47">
        <v>0</v>
      </c>
      <c r="E95" s="47">
        <v>129956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129956</v>
      </c>
      <c r="O95" s="48">
        <f t="shared" si="10"/>
        <v>0.66121909026152437</v>
      </c>
      <c r="P95" s="9"/>
    </row>
    <row r="96" spans="1:16">
      <c r="A96" s="12"/>
      <c r="B96" s="25">
        <v>348.93</v>
      </c>
      <c r="C96" s="20" t="s">
        <v>96</v>
      </c>
      <c r="D96" s="47">
        <v>0</v>
      </c>
      <c r="E96" s="47">
        <v>590530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590530</v>
      </c>
      <c r="O96" s="48">
        <f t="shared" si="10"/>
        <v>3.0046301007428515</v>
      </c>
      <c r="P96" s="9"/>
    </row>
    <row r="97" spans="1:16">
      <c r="A97" s="12"/>
      <c r="B97" s="25">
        <v>349</v>
      </c>
      <c r="C97" s="20" t="s">
        <v>1</v>
      </c>
      <c r="D97" s="47">
        <v>0</v>
      </c>
      <c r="E97" s="47">
        <v>103778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9"/>
        <v>103778</v>
      </c>
      <c r="O97" s="48">
        <f t="shared" si="10"/>
        <v>0.52802482955123642</v>
      </c>
      <c r="P97" s="9"/>
    </row>
    <row r="98" spans="1:16" ht="15.75">
      <c r="A98" s="29" t="s">
        <v>64</v>
      </c>
      <c r="B98" s="30"/>
      <c r="C98" s="31"/>
      <c r="D98" s="32">
        <f t="shared" ref="D98:M98" si="12">SUM(D99:D102)</f>
        <v>0</v>
      </c>
      <c r="E98" s="32">
        <f t="shared" si="12"/>
        <v>2522536</v>
      </c>
      <c r="F98" s="32">
        <f t="shared" si="12"/>
        <v>0</v>
      </c>
      <c r="G98" s="32">
        <f t="shared" si="12"/>
        <v>0</v>
      </c>
      <c r="H98" s="32">
        <f t="shared" si="12"/>
        <v>0</v>
      </c>
      <c r="I98" s="32">
        <f t="shared" si="12"/>
        <v>0</v>
      </c>
      <c r="J98" s="32">
        <f t="shared" si="12"/>
        <v>0</v>
      </c>
      <c r="K98" s="32">
        <f t="shared" si="12"/>
        <v>0</v>
      </c>
      <c r="L98" s="32">
        <f t="shared" si="12"/>
        <v>0</v>
      </c>
      <c r="M98" s="32">
        <f t="shared" si="12"/>
        <v>0</v>
      </c>
      <c r="N98" s="32">
        <f t="shared" ref="N98:N104" si="13">SUM(D98:M98)</f>
        <v>2522536</v>
      </c>
      <c r="O98" s="46">
        <f t="shared" si="10"/>
        <v>12.834720667548591</v>
      </c>
      <c r="P98" s="10"/>
    </row>
    <row r="99" spans="1:16">
      <c r="A99" s="13"/>
      <c r="B99" s="40">
        <v>351.1</v>
      </c>
      <c r="C99" s="21" t="s">
        <v>115</v>
      </c>
      <c r="D99" s="47">
        <v>0</v>
      </c>
      <c r="E99" s="47">
        <v>155213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155213</v>
      </c>
      <c r="O99" s="48">
        <f t="shared" si="10"/>
        <v>0.78972728197822328</v>
      </c>
      <c r="P99" s="9"/>
    </row>
    <row r="100" spans="1:16">
      <c r="A100" s="13"/>
      <c r="B100" s="40">
        <v>351.2</v>
      </c>
      <c r="C100" s="21" t="s">
        <v>118</v>
      </c>
      <c r="D100" s="47">
        <v>0</v>
      </c>
      <c r="E100" s="47">
        <v>401050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401050</v>
      </c>
      <c r="O100" s="48">
        <f t="shared" si="10"/>
        <v>2.0405515416709066</v>
      </c>
      <c r="P100" s="9"/>
    </row>
    <row r="101" spans="1:16">
      <c r="A101" s="13"/>
      <c r="B101" s="40">
        <v>351.5</v>
      </c>
      <c r="C101" s="21" t="s">
        <v>119</v>
      </c>
      <c r="D101" s="47">
        <v>0</v>
      </c>
      <c r="E101" s="47">
        <v>1464944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1464944</v>
      </c>
      <c r="O101" s="48">
        <f t="shared" ref="O101:O120" si="14">(N101/O$122)</f>
        <v>7.4536684644347204</v>
      </c>
      <c r="P101" s="9"/>
    </row>
    <row r="102" spans="1:16">
      <c r="A102" s="13"/>
      <c r="B102" s="40">
        <v>359</v>
      </c>
      <c r="C102" s="21" t="s">
        <v>121</v>
      </c>
      <c r="D102" s="47">
        <v>0</v>
      </c>
      <c r="E102" s="47">
        <v>501329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501329</v>
      </c>
      <c r="O102" s="48">
        <f t="shared" si="14"/>
        <v>2.55077337946474</v>
      </c>
      <c r="P102" s="9"/>
    </row>
    <row r="103" spans="1:16" ht="15.75">
      <c r="A103" s="29" t="s">
        <v>5</v>
      </c>
      <c r="B103" s="30"/>
      <c r="C103" s="31"/>
      <c r="D103" s="32">
        <f t="shared" ref="D103:M103" si="15">SUM(D104:D112)</f>
        <v>1753181</v>
      </c>
      <c r="E103" s="32">
        <f t="shared" si="15"/>
        <v>2153717</v>
      </c>
      <c r="F103" s="32">
        <f t="shared" si="15"/>
        <v>-2972</v>
      </c>
      <c r="G103" s="32">
        <f t="shared" si="15"/>
        <v>1455671</v>
      </c>
      <c r="H103" s="32">
        <f t="shared" si="15"/>
        <v>0</v>
      </c>
      <c r="I103" s="32">
        <f t="shared" si="15"/>
        <v>8579175</v>
      </c>
      <c r="J103" s="32">
        <f t="shared" si="15"/>
        <v>252285</v>
      </c>
      <c r="K103" s="32">
        <f t="shared" si="15"/>
        <v>0</v>
      </c>
      <c r="L103" s="32">
        <f t="shared" si="15"/>
        <v>0</v>
      </c>
      <c r="M103" s="32">
        <f t="shared" si="15"/>
        <v>0</v>
      </c>
      <c r="N103" s="32">
        <f t="shared" si="13"/>
        <v>14191057</v>
      </c>
      <c r="O103" s="46">
        <f t="shared" si="14"/>
        <v>72.20442149180829</v>
      </c>
      <c r="P103" s="10"/>
    </row>
    <row r="104" spans="1:16">
      <c r="A104" s="12"/>
      <c r="B104" s="25">
        <v>361.1</v>
      </c>
      <c r="C104" s="20" t="s">
        <v>122</v>
      </c>
      <c r="D104" s="47">
        <v>695736</v>
      </c>
      <c r="E104" s="47">
        <v>680794</v>
      </c>
      <c r="F104" s="47">
        <v>-3149</v>
      </c>
      <c r="G104" s="47">
        <v>856550</v>
      </c>
      <c r="H104" s="47">
        <v>0</v>
      </c>
      <c r="I104" s="47">
        <v>5432413</v>
      </c>
      <c r="J104" s="47">
        <v>119784</v>
      </c>
      <c r="K104" s="47">
        <v>0</v>
      </c>
      <c r="L104" s="47">
        <v>0</v>
      </c>
      <c r="M104" s="47">
        <v>0</v>
      </c>
      <c r="N104" s="47">
        <f t="shared" si="13"/>
        <v>7782128</v>
      </c>
      <c r="O104" s="48">
        <f t="shared" si="14"/>
        <v>39.595644652488041</v>
      </c>
      <c r="P104" s="9"/>
    </row>
    <row r="105" spans="1:16">
      <c r="A105" s="12"/>
      <c r="B105" s="25">
        <v>361.4</v>
      </c>
      <c r="C105" s="20" t="s">
        <v>199</v>
      </c>
      <c r="D105" s="47">
        <v>450</v>
      </c>
      <c r="E105" s="47">
        <v>17735</v>
      </c>
      <c r="F105" s="47">
        <v>177</v>
      </c>
      <c r="G105" s="47">
        <v>16437</v>
      </c>
      <c r="H105" s="47">
        <v>0</v>
      </c>
      <c r="I105" s="47">
        <v>140225</v>
      </c>
      <c r="J105" s="47">
        <v>2540</v>
      </c>
      <c r="K105" s="47">
        <v>0</v>
      </c>
      <c r="L105" s="47">
        <v>0</v>
      </c>
      <c r="M105" s="47">
        <v>0</v>
      </c>
      <c r="N105" s="47">
        <f t="shared" ref="N105:N112" si="16">SUM(D105:M105)</f>
        <v>177564</v>
      </c>
      <c r="O105" s="48">
        <f t="shared" si="14"/>
        <v>0.903449679454564</v>
      </c>
      <c r="P105" s="9"/>
    </row>
    <row r="106" spans="1:16">
      <c r="A106" s="12"/>
      <c r="B106" s="25">
        <v>362</v>
      </c>
      <c r="C106" s="20" t="s">
        <v>124</v>
      </c>
      <c r="D106" s="47">
        <v>308536</v>
      </c>
      <c r="E106" s="47">
        <v>271032</v>
      </c>
      <c r="F106" s="47">
        <v>0</v>
      </c>
      <c r="G106" s="47">
        <v>0</v>
      </c>
      <c r="H106" s="47">
        <v>0</v>
      </c>
      <c r="I106" s="47">
        <v>350636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930204</v>
      </c>
      <c r="O106" s="48">
        <f t="shared" si="14"/>
        <v>4.7328991553882158</v>
      </c>
      <c r="P106" s="9"/>
    </row>
    <row r="107" spans="1:16">
      <c r="A107" s="12"/>
      <c r="B107" s="25">
        <v>363.11</v>
      </c>
      <c r="C107" s="20" t="s">
        <v>18</v>
      </c>
      <c r="D107" s="47">
        <v>0</v>
      </c>
      <c r="E107" s="47">
        <v>20888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20888</v>
      </c>
      <c r="O107" s="48">
        <f t="shared" si="14"/>
        <v>0.10627862012821818</v>
      </c>
      <c r="P107" s="9"/>
    </row>
    <row r="108" spans="1:16">
      <c r="A108" s="12"/>
      <c r="B108" s="25">
        <v>363.12</v>
      </c>
      <c r="C108" s="20" t="s">
        <v>165</v>
      </c>
      <c r="D108" s="47">
        <v>0</v>
      </c>
      <c r="E108" s="47">
        <v>453779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453779</v>
      </c>
      <c r="O108" s="48">
        <f t="shared" si="14"/>
        <v>2.3088378955937721</v>
      </c>
      <c r="P108" s="9"/>
    </row>
    <row r="109" spans="1:16">
      <c r="A109" s="12"/>
      <c r="B109" s="25">
        <v>364</v>
      </c>
      <c r="C109" s="20" t="s">
        <v>200</v>
      </c>
      <c r="D109" s="47">
        <v>98280</v>
      </c>
      <c r="E109" s="47">
        <v>2520</v>
      </c>
      <c r="F109" s="47">
        <v>0</v>
      </c>
      <c r="G109" s="47">
        <v>0</v>
      </c>
      <c r="H109" s="47">
        <v>0</v>
      </c>
      <c r="I109" s="47">
        <v>39700</v>
      </c>
      <c r="J109" s="47">
        <v>126883</v>
      </c>
      <c r="K109" s="47">
        <v>0</v>
      </c>
      <c r="L109" s="47">
        <v>0</v>
      </c>
      <c r="M109" s="47">
        <v>0</v>
      </c>
      <c r="N109" s="47">
        <f t="shared" si="16"/>
        <v>267383</v>
      </c>
      <c r="O109" s="48">
        <f t="shared" si="14"/>
        <v>1.3604507988195786</v>
      </c>
      <c r="P109" s="9"/>
    </row>
    <row r="110" spans="1:16">
      <c r="A110" s="12"/>
      <c r="B110" s="25">
        <v>366</v>
      </c>
      <c r="C110" s="20" t="s">
        <v>126</v>
      </c>
      <c r="D110" s="47">
        <v>210205</v>
      </c>
      <c r="E110" s="47">
        <v>3740</v>
      </c>
      <c r="F110" s="47">
        <v>0</v>
      </c>
      <c r="G110" s="47">
        <v>561500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775445</v>
      </c>
      <c r="O110" s="48">
        <f t="shared" si="14"/>
        <v>3.9454818357586241</v>
      </c>
      <c r="P110" s="9"/>
    </row>
    <row r="111" spans="1:16">
      <c r="A111" s="12"/>
      <c r="B111" s="25">
        <v>369.3</v>
      </c>
      <c r="C111" s="20" t="s">
        <v>127</v>
      </c>
      <c r="D111" s="47">
        <v>395</v>
      </c>
      <c r="E111" s="47">
        <v>99813</v>
      </c>
      <c r="F111" s="47">
        <v>0</v>
      </c>
      <c r="G111" s="47">
        <v>0</v>
      </c>
      <c r="H111" s="47">
        <v>0</v>
      </c>
      <c r="I111" s="47">
        <v>423</v>
      </c>
      <c r="J111" s="47">
        <v>2793</v>
      </c>
      <c r="K111" s="47">
        <v>0</v>
      </c>
      <c r="L111" s="47">
        <v>0</v>
      </c>
      <c r="M111" s="47">
        <v>0</v>
      </c>
      <c r="N111" s="47">
        <f t="shared" si="16"/>
        <v>103424</v>
      </c>
      <c r="O111" s="48">
        <f t="shared" si="14"/>
        <v>0.52622366948203925</v>
      </c>
      <c r="P111" s="9"/>
    </row>
    <row r="112" spans="1:16">
      <c r="A112" s="12"/>
      <c r="B112" s="25">
        <v>369.9</v>
      </c>
      <c r="C112" s="20" t="s">
        <v>128</v>
      </c>
      <c r="D112" s="47">
        <v>439579</v>
      </c>
      <c r="E112" s="47">
        <v>603416</v>
      </c>
      <c r="F112" s="47">
        <v>0</v>
      </c>
      <c r="G112" s="47">
        <v>21184</v>
      </c>
      <c r="H112" s="47">
        <v>0</v>
      </c>
      <c r="I112" s="47">
        <v>2615778</v>
      </c>
      <c r="J112" s="47">
        <v>285</v>
      </c>
      <c r="K112" s="47">
        <v>0</v>
      </c>
      <c r="L112" s="47">
        <v>0</v>
      </c>
      <c r="M112" s="47">
        <v>0</v>
      </c>
      <c r="N112" s="47">
        <f t="shared" si="16"/>
        <v>3680242</v>
      </c>
      <c r="O112" s="48">
        <f t="shared" si="14"/>
        <v>18.725155184695229</v>
      </c>
      <c r="P112" s="9"/>
    </row>
    <row r="113" spans="1:119" ht="15.75">
      <c r="A113" s="29" t="s">
        <v>65</v>
      </c>
      <c r="B113" s="30"/>
      <c r="C113" s="31"/>
      <c r="D113" s="32">
        <f t="shared" ref="D113:M113" si="17">SUM(D114:D119)</f>
        <v>39822887</v>
      </c>
      <c r="E113" s="32">
        <f t="shared" si="17"/>
        <v>9358140</v>
      </c>
      <c r="F113" s="32">
        <f t="shared" si="17"/>
        <v>61547</v>
      </c>
      <c r="G113" s="32">
        <f t="shared" si="17"/>
        <v>5099106</v>
      </c>
      <c r="H113" s="32">
        <f t="shared" si="17"/>
        <v>0</v>
      </c>
      <c r="I113" s="32">
        <f t="shared" si="17"/>
        <v>7121223</v>
      </c>
      <c r="J113" s="32">
        <f t="shared" si="17"/>
        <v>68108</v>
      </c>
      <c r="K113" s="32">
        <f t="shared" si="17"/>
        <v>0</v>
      </c>
      <c r="L113" s="32">
        <f t="shared" si="17"/>
        <v>0</v>
      </c>
      <c r="M113" s="32">
        <f t="shared" si="17"/>
        <v>0</v>
      </c>
      <c r="N113" s="32">
        <f t="shared" ref="N113:N120" si="18">SUM(D113:M113)</f>
        <v>61531011</v>
      </c>
      <c r="O113" s="46">
        <f t="shared" si="14"/>
        <v>313.07118652691565</v>
      </c>
      <c r="P113" s="9"/>
    </row>
    <row r="114" spans="1:119">
      <c r="A114" s="12"/>
      <c r="B114" s="25">
        <v>381</v>
      </c>
      <c r="C114" s="20" t="s">
        <v>129</v>
      </c>
      <c r="D114" s="47">
        <v>38635330</v>
      </c>
      <c r="E114" s="47">
        <v>4443150</v>
      </c>
      <c r="F114" s="47">
        <v>61547</v>
      </c>
      <c r="G114" s="47">
        <v>5099106</v>
      </c>
      <c r="H114" s="47">
        <v>0</v>
      </c>
      <c r="I114" s="47">
        <v>33000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48272133</v>
      </c>
      <c r="O114" s="48">
        <f t="shared" si="14"/>
        <v>245.6097130355144</v>
      </c>
      <c r="P114" s="9"/>
    </row>
    <row r="115" spans="1:119">
      <c r="A115" s="12"/>
      <c r="B115" s="25">
        <v>384</v>
      </c>
      <c r="C115" s="20" t="s">
        <v>154</v>
      </c>
      <c r="D115" s="47">
        <v>0</v>
      </c>
      <c r="E115" s="47">
        <v>3800000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8"/>
        <v>3800000</v>
      </c>
      <c r="O115" s="48">
        <f t="shared" si="14"/>
        <v>19.334486618500051</v>
      </c>
      <c r="P115" s="9"/>
    </row>
    <row r="116" spans="1:119">
      <c r="A116" s="12"/>
      <c r="B116" s="25">
        <v>386.2</v>
      </c>
      <c r="C116" s="20" t="s">
        <v>130</v>
      </c>
      <c r="D116" s="47">
        <v>0</v>
      </c>
      <c r="E116" s="47">
        <v>1103885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1103885</v>
      </c>
      <c r="O116" s="48">
        <f t="shared" si="14"/>
        <v>5.6165920423323499</v>
      </c>
      <c r="P116" s="9"/>
    </row>
    <row r="117" spans="1:119">
      <c r="A117" s="12"/>
      <c r="B117" s="25">
        <v>386.7</v>
      </c>
      <c r="C117" s="20" t="s">
        <v>133</v>
      </c>
      <c r="D117" s="47">
        <v>1187557</v>
      </c>
      <c r="E117" s="47">
        <v>11105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1198662</v>
      </c>
      <c r="O117" s="48">
        <f t="shared" si="14"/>
        <v>6.098819578711713</v>
      </c>
      <c r="P117" s="9"/>
    </row>
    <row r="118" spans="1:119">
      <c r="A118" s="12"/>
      <c r="B118" s="25">
        <v>389.4</v>
      </c>
      <c r="C118" s="20" t="s">
        <v>201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7107850</v>
      </c>
      <c r="J118" s="47">
        <v>68108</v>
      </c>
      <c r="K118" s="47">
        <v>0</v>
      </c>
      <c r="L118" s="47">
        <v>0</v>
      </c>
      <c r="M118" s="47">
        <v>0</v>
      </c>
      <c r="N118" s="47">
        <f t="shared" si="18"/>
        <v>7175958</v>
      </c>
      <c r="O118" s="48">
        <f t="shared" si="14"/>
        <v>36.511437875241683</v>
      </c>
      <c r="P118" s="9"/>
    </row>
    <row r="119" spans="1:119" ht="15.75" thickBot="1">
      <c r="A119" s="12"/>
      <c r="B119" s="25">
        <v>389.9</v>
      </c>
      <c r="C119" s="20" t="s">
        <v>218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-19627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8"/>
        <v>-19627</v>
      </c>
      <c r="O119" s="48">
        <f t="shared" si="14"/>
        <v>-9.9862623384552762E-2</v>
      </c>
      <c r="P119" s="9"/>
    </row>
    <row r="120" spans="1:119" ht="16.5" thickBot="1">
      <c r="A120" s="14" t="s">
        <v>97</v>
      </c>
      <c r="B120" s="23"/>
      <c r="C120" s="22"/>
      <c r="D120" s="15">
        <f t="shared" ref="D120:M120" si="19">SUM(D5,D12,D15,D51,D98,D103,D113)</f>
        <v>88500304</v>
      </c>
      <c r="E120" s="15">
        <f t="shared" si="19"/>
        <v>82472022</v>
      </c>
      <c r="F120" s="15">
        <f t="shared" si="19"/>
        <v>4973844</v>
      </c>
      <c r="G120" s="15">
        <f t="shared" si="19"/>
        <v>15180349</v>
      </c>
      <c r="H120" s="15">
        <f t="shared" si="19"/>
        <v>0</v>
      </c>
      <c r="I120" s="15">
        <f t="shared" si="19"/>
        <v>69679712</v>
      </c>
      <c r="J120" s="15">
        <f t="shared" si="19"/>
        <v>20783217</v>
      </c>
      <c r="K120" s="15">
        <f t="shared" si="19"/>
        <v>0</v>
      </c>
      <c r="L120" s="15">
        <f t="shared" si="19"/>
        <v>0</v>
      </c>
      <c r="M120" s="15">
        <f t="shared" si="19"/>
        <v>0</v>
      </c>
      <c r="N120" s="15">
        <f t="shared" si="18"/>
        <v>281589448</v>
      </c>
      <c r="O120" s="38">
        <f t="shared" si="14"/>
        <v>1432.7335300702148</v>
      </c>
      <c r="P120" s="6"/>
      <c r="Q120" s="2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</row>
    <row r="121" spans="1:119">
      <c r="A121" s="16"/>
      <c r="B121" s="18"/>
      <c r="C121" s="18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9"/>
    </row>
    <row r="122" spans="1:119">
      <c r="A122" s="41"/>
      <c r="B122" s="42"/>
      <c r="C122" s="42"/>
      <c r="D122" s="43"/>
      <c r="E122" s="43"/>
      <c r="F122" s="43"/>
      <c r="G122" s="43"/>
      <c r="H122" s="43"/>
      <c r="I122" s="43"/>
      <c r="J122" s="43"/>
      <c r="K122" s="43"/>
      <c r="L122" s="52" t="s">
        <v>219</v>
      </c>
      <c r="M122" s="52"/>
      <c r="N122" s="52"/>
      <c r="O122" s="44">
        <v>196540</v>
      </c>
    </row>
    <row r="123" spans="1:119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5"/>
    </row>
    <row r="124" spans="1:119" ht="15.75" customHeight="1" thickBot="1">
      <c r="A124" s="56" t="s">
        <v>156</v>
      </c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8"/>
    </row>
  </sheetData>
  <mergeCells count="10">
    <mergeCell ref="L122:N122"/>
    <mergeCell ref="A123:O123"/>
    <mergeCell ref="A124:O1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220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3"/>
      <c r="M3" s="36"/>
      <c r="N3" s="37"/>
      <c r="O3" s="74" t="s">
        <v>142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11</v>
      </c>
      <c r="N4" s="35" t="s">
        <v>61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24941648</v>
      </c>
      <c r="E5" s="27">
        <f t="shared" si="0"/>
        <v>36040288</v>
      </c>
      <c r="F5" s="27">
        <f t="shared" si="0"/>
        <v>0</v>
      </c>
      <c r="G5" s="27">
        <f t="shared" si="0"/>
        <v>5060809</v>
      </c>
      <c r="H5" s="27">
        <f t="shared" si="0"/>
        <v>0</v>
      </c>
      <c r="I5" s="27">
        <f t="shared" si="0"/>
        <v>6497192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72539937</v>
      </c>
      <c r="O5" s="33">
        <f t="shared" ref="O5:O36" si="1">(N5/O$120)</f>
        <v>376.49444133034382</v>
      </c>
      <c r="P5" s="6"/>
    </row>
    <row r="6" spans="1:133">
      <c r="A6" s="12"/>
      <c r="B6" s="25">
        <v>311</v>
      </c>
      <c r="C6" s="20" t="s">
        <v>3</v>
      </c>
      <c r="D6" s="47">
        <v>24941648</v>
      </c>
      <c r="E6" s="47">
        <v>26823939</v>
      </c>
      <c r="F6" s="47">
        <v>0</v>
      </c>
      <c r="G6" s="47">
        <v>3131808</v>
      </c>
      <c r="H6" s="47">
        <v>0</v>
      </c>
      <c r="I6" s="47">
        <v>2474065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57371460</v>
      </c>
      <c r="O6" s="48">
        <f t="shared" si="1"/>
        <v>297.76750124564023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4023127</v>
      </c>
      <c r="F7" s="47">
        <v>0</v>
      </c>
      <c r="G7" s="47">
        <v>0</v>
      </c>
      <c r="H7" s="47">
        <v>0</v>
      </c>
      <c r="I7" s="47">
        <v>4023127</v>
      </c>
      <c r="J7" s="47">
        <v>0</v>
      </c>
      <c r="K7" s="47">
        <v>0</v>
      </c>
      <c r="L7" s="47">
        <v>0</v>
      </c>
      <c r="M7" s="47">
        <v>0</v>
      </c>
      <c r="N7" s="47">
        <f t="shared" ref="N7:N30" si="2">SUM(D7:M7)</f>
        <v>8046254</v>
      </c>
      <c r="O7" s="48">
        <f t="shared" si="1"/>
        <v>41.761407988706196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1160768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1160768</v>
      </c>
      <c r="O8" s="48">
        <f t="shared" si="1"/>
        <v>6.0245806344461057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1929001</v>
      </c>
      <c r="F9" s="47">
        <v>0</v>
      </c>
      <c r="G9" s="47">
        <v>1929001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3858002</v>
      </c>
      <c r="O9" s="48">
        <f t="shared" si="1"/>
        <v>20.023677545258263</v>
      </c>
      <c r="P9" s="9"/>
    </row>
    <row r="10" spans="1:133">
      <c r="A10" s="12"/>
      <c r="B10" s="25">
        <v>315</v>
      </c>
      <c r="C10" s="20" t="s">
        <v>172</v>
      </c>
      <c r="D10" s="47">
        <v>0</v>
      </c>
      <c r="E10" s="47">
        <v>2103453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2103453</v>
      </c>
      <c r="O10" s="48">
        <f t="shared" si="1"/>
        <v>10.917273916292974</v>
      </c>
      <c r="P10" s="9"/>
    </row>
    <row r="11" spans="1:133" ht="15.75">
      <c r="A11" s="29" t="s">
        <v>221</v>
      </c>
      <c r="B11" s="30"/>
      <c r="C11" s="31"/>
      <c r="D11" s="32">
        <f t="shared" ref="D11:M11" si="3">SUM(D12:D14)</f>
        <v>284662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1846783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2"/>
        <v>2131445</v>
      </c>
      <c r="O11" s="46">
        <f t="shared" si="1"/>
        <v>11.062557091845209</v>
      </c>
      <c r="P11" s="10"/>
    </row>
    <row r="12" spans="1:133">
      <c r="A12" s="12"/>
      <c r="B12" s="25">
        <v>321</v>
      </c>
      <c r="C12" s="20" t="s">
        <v>222</v>
      </c>
      <c r="D12" s="47">
        <v>284362</v>
      </c>
      <c r="E12" s="47">
        <v>0</v>
      </c>
      <c r="F12" s="47">
        <v>0</v>
      </c>
      <c r="G12" s="47">
        <v>0</v>
      </c>
      <c r="H12" s="47">
        <v>0</v>
      </c>
      <c r="I12" s="47">
        <v>90655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375017</v>
      </c>
      <c r="O12" s="48">
        <f t="shared" si="1"/>
        <v>1.9464011376847701</v>
      </c>
      <c r="P12" s="9"/>
    </row>
    <row r="13" spans="1:133">
      <c r="A13" s="12"/>
      <c r="B13" s="25">
        <v>322</v>
      </c>
      <c r="C13" s="20" t="s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1669333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1669333</v>
      </c>
      <c r="O13" s="48">
        <f t="shared" si="1"/>
        <v>8.6641182943032717</v>
      </c>
      <c r="P13" s="9"/>
    </row>
    <row r="14" spans="1:133">
      <c r="A14" s="12"/>
      <c r="B14" s="25">
        <v>329</v>
      </c>
      <c r="C14" s="20" t="s">
        <v>216</v>
      </c>
      <c r="D14" s="47">
        <v>300</v>
      </c>
      <c r="E14" s="47">
        <v>0</v>
      </c>
      <c r="F14" s="47">
        <v>0</v>
      </c>
      <c r="G14" s="47">
        <v>0</v>
      </c>
      <c r="H14" s="47">
        <v>0</v>
      </c>
      <c r="I14" s="47">
        <v>86795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87095</v>
      </c>
      <c r="O14" s="48">
        <f t="shared" si="1"/>
        <v>0.4520376598571666</v>
      </c>
      <c r="P14" s="9"/>
    </row>
    <row r="15" spans="1:133" ht="15.75">
      <c r="A15" s="29" t="s">
        <v>23</v>
      </c>
      <c r="B15" s="30"/>
      <c r="C15" s="31"/>
      <c r="D15" s="32">
        <f t="shared" ref="D15:M15" si="4">SUM(D16:D50)</f>
        <v>6399328</v>
      </c>
      <c r="E15" s="32">
        <f t="shared" si="4"/>
        <v>25492273</v>
      </c>
      <c r="F15" s="32">
        <f t="shared" si="4"/>
        <v>5079760</v>
      </c>
      <c r="G15" s="32">
        <f t="shared" si="4"/>
        <v>5568132</v>
      </c>
      <c r="H15" s="32">
        <f t="shared" si="4"/>
        <v>0</v>
      </c>
      <c r="I15" s="32">
        <f t="shared" si="4"/>
        <v>856029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2"/>
        <v>43395522</v>
      </c>
      <c r="O15" s="46">
        <f t="shared" si="1"/>
        <v>225.23003861484804</v>
      </c>
      <c r="P15" s="10"/>
    </row>
    <row r="16" spans="1:133">
      <c r="A16" s="12"/>
      <c r="B16" s="25">
        <v>331.1</v>
      </c>
      <c r="C16" s="20" t="s">
        <v>21</v>
      </c>
      <c r="D16" s="47">
        <v>54245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54245</v>
      </c>
      <c r="O16" s="48">
        <f t="shared" si="1"/>
        <v>0.28154064939378842</v>
      </c>
      <c r="P16" s="9"/>
    </row>
    <row r="17" spans="1:16">
      <c r="A17" s="12"/>
      <c r="B17" s="25">
        <v>331.2</v>
      </c>
      <c r="C17" s="20" t="s">
        <v>22</v>
      </c>
      <c r="D17" s="47">
        <v>153341</v>
      </c>
      <c r="E17" s="47">
        <v>842986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996327</v>
      </c>
      <c r="O17" s="48">
        <f t="shared" si="1"/>
        <v>5.1711042600896864</v>
      </c>
      <c r="P17" s="9"/>
    </row>
    <row r="18" spans="1:16">
      <c r="A18" s="12"/>
      <c r="B18" s="25">
        <v>331.41</v>
      </c>
      <c r="C18" s="20" t="s">
        <v>29</v>
      </c>
      <c r="D18" s="47">
        <v>0</v>
      </c>
      <c r="E18" s="47">
        <v>20439</v>
      </c>
      <c r="F18" s="47">
        <v>0</v>
      </c>
      <c r="G18" s="47">
        <v>0</v>
      </c>
      <c r="H18" s="47">
        <v>0</v>
      </c>
      <c r="I18" s="47">
        <v>42437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62876</v>
      </c>
      <c r="O18" s="48">
        <f t="shared" si="1"/>
        <v>0.32633698721142668</v>
      </c>
      <c r="P18" s="9"/>
    </row>
    <row r="19" spans="1:16">
      <c r="A19" s="12"/>
      <c r="B19" s="25">
        <v>331.42</v>
      </c>
      <c r="C19" s="20" t="s">
        <v>30</v>
      </c>
      <c r="D19" s="47">
        <v>1667579</v>
      </c>
      <c r="E19" s="47">
        <v>221840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1889419</v>
      </c>
      <c r="O19" s="48">
        <f t="shared" si="1"/>
        <v>9.8064015528981905</v>
      </c>
      <c r="P19" s="9"/>
    </row>
    <row r="20" spans="1:16">
      <c r="A20" s="12"/>
      <c r="B20" s="25">
        <v>331.49</v>
      </c>
      <c r="C20" s="20" t="s">
        <v>31</v>
      </c>
      <c r="D20" s="47">
        <v>0</v>
      </c>
      <c r="E20" s="47">
        <v>181476</v>
      </c>
      <c r="F20" s="47">
        <v>0</v>
      </c>
      <c r="G20" s="47">
        <v>1094487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1275963</v>
      </c>
      <c r="O20" s="48">
        <f t="shared" si="1"/>
        <v>6.6224620079720973</v>
      </c>
      <c r="P20" s="9"/>
    </row>
    <row r="21" spans="1:16">
      <c r="A21" s="12"/>
      <c r="B21" s="25">
        <v>331.5</v>
      </c>
      <c r="C21" s="20" t="s">
        <v>24</v>
      </c>
      <c r="D21" s="47">
        <v>0</v>
      </c>
      <c r="E21" s="47">
        <v>7051650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7051650</v>
      </c>
      <c r="O21" s="48">
        <f t="shared" si="1"/>
        <v>36.599246387643248</v>
      </c>
      <c r="P21" s="9"/>
    </row>
    <row r="22" spans="1:16">
      <c r="A22" s="12"/>
      <c r="B22" s="25">
        <v>331.62</v>
      </c>
      <c r="C22" s="20" t="s">
        <v>163</v>
      </c>
      <c r="D22" s="47">
        <v>83169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83169</v>
      </c>
      <c r="O22" s="48">
        <f t="shared" si="1"/>
        <v>0.43166106128550075</v>
      </c>
      <c r="P22" s="9"/>
    </row>
    <row r="23" spans="1:16">
      <c r="A23" s="12"/>
      <c r="B23" s="25">
        <v>331.65</v>
      </c>
      <c r="C23" s="20" t="s">
        <v>32</v>
      </c>
      <c r="D23" s="47">
        <v>513944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513944</v>
      </c>
      <c r="O23" s="48">
        <f t="shared" si="1"/>
        <v>2.6674555721640925</v>
      </c>
      <c r="P23" s="9"/>
    </row>
    <row r="24" spans="1:16">
      <c r="A24" s="12"/>
      <c r="B24" s="25">
        <v>331.7</v>
      </c>
      <c r="C24" s="20" t="s">
        <v>25</v>
      </c>
      <c r="D24" s="47">
        <v>0</v>
      </c>
      <c r="E24" s="47">
        <v>53396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53396</v>
      </c>
      <c r="O24" s="48">
        <f t="shared" si="1"/>
        <v>0.27713419697724628</v>
      </c>
      <c r="P24" s="9"/>
    </row>
    <row r="25" spans="1:16">
      <c r="A25" s="12"/>
      <c r="B25" s="25">
        <v>331.81</v>
      </c>
      <c r="C25" s="20" t="s">
        <v>33</v>
      </c>
      <c r="D25" s="47">
        <v>0</v>
      </c>
      <c r="E25" s="47">
        <v>13101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13101</v>
      </c>
      <c r="O25" s="48">
        <f t="shared" si="1"/>
        <v>6.7996387643248626E-2</v>
      </c>
      <c r="P25" s="9"/>
    </row>
    <row r="26" spans="1:16">
      <c r="A26" s="12"/>
      <c r="B26" s="25">
        <v>331.82</v>
      </c>
      <c r="C26" s="20" t="s">
        <v>217</v>
      </c>
      <c r="D26" s="47">
        <v>0</v>
      </c>
      <c r="E26" s="47">
        <v>86568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86568</v>
      </c>
      <c r="O26" s="48">
        <f t="shared" si="1"/>
        <v>0.44930244145490783</v>
      </c>
      <c r="P26" s="9"/>
    </row>
    <row r="27" spans="1:16">
      <c r="A27" s="12"/>
      <c r="B27" s="25">
        <v>331.9</v>
      </c>
      <c r="C27" s="20" t="s">
        <v>26</v>
      </c>
      <c r="D27" s="47">
        <v>0</v>
      </c>
      <c r="E27" s="47">
        <v>-2604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-2604</v>
      </c>
      <c r="O27" s="48">
        <f t="shared" si="1"/>
        <v>-1.3515196811160937E-2</v>
      </c>
      <c r="P27" s="9"/>
    </row>
    <row r="28" spans="1:16">
      <c r="A28" s="12"/>
      <c r="B28" s="25">
        <v>333</v>
      </c>
      <c r="C28" s="20" t="s">
        <v>4</v>
      </c>
      <c r="D28" s="47">
        <v>0</v>
      </c>
      <c r="E28" s="47">
        <v>11000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11000</v>
      </c>
      <c r="O28" s="48">
        <f t="shared" si="1"/>
        <v>5.7091845208437138E-2</v>
      </c>
      <c r="P28" s="9"/>
    </row>
    <row r="29" spans="1:16">
      <c r="A29" s="12"/>
      <c r="B29" s="25">
        <v>334.1</v>
      </c>
      <c r="C29" s="20" t="s">
        <v>27</v>
      </c>
      <c r="D29" s="47">
        <v>378779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2"/>
        <v>378779</v>
      </c>
      <c r="O29" s="48">
        <f t="shared" si="1"/>
        <v>1.9659265487460555</v>
      </c>
      <c r="P29" s="9"/>
    </row>
    <row r="30" spans="1:16">
      <c r="A30" s="12"/>
      <c r="B30" s="25">
        <v>334.2</v>
      </c>
      <c r="C30" s="20" t="s">
        <v>28</v>
      </c>
      <c r="D30" s="47">
        <v>115558</v>
      </c>
      <c r="E30" s="47">
        <v>40746</v>
      </c>
      <c r="F30" s="47">
        <v>0</v>
      </c>
      <c r="G30" s="47">
        <v>0</v>
      </c>
      <c r="H30" s="47">
        <v>0</v>
      </c>
      <c r="I30" s="47">
        <v>61702</v>
      </c>
      <c r="J30" s="47">
        <v>0</v>
      </c>
      <c r="K30" s="47">
        <v>0</v>
      </c>
      <c r="L30" s="47">
        <v>0</v>
      </c>
      <c r="M30" s="47">
        <v>0</v>
      </c>
      <c r="N30" s="47">
        <f t="shared" si="2"/>
        <v>218006</v>
      </c>
      <c r="O30" s="48">
        <f t="shared" si="1"/>
        <v>1.1314877096827769</v>
      </c>
      <c r="P30" s="9"/>
    </row>
    <row r="31" spans="1:16">
      <c r="A31" s="12"/>
      <c r="B31" s="25">
        <v>334.34</v>
      </c>
      <c r="C31" s="20" t="s">
        <v>35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168115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168115</v>
      </c>
      <c r="O31" s="48">
        <f t="shared" si="1"/>
        <v>0.87254505065603716</v>
      </c>
      <c r="P31" s="9"/>
    </row>
    <row r="32" spans="1:16">
      <c r="A32" s="12"/>
      <c r="B32" s="25">
        <v>334.41</v>
      </c>
      <c r="C32" s="20" t="s">
        <v>38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580126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50" si="5">SUM(D32:M32)</f>
        <v>580126</v>
      </c>
      <c r="O32" s="48">
        <f t="shared" si="1"/>
        <v>3.0109512539445276</v>
      </c>
      <c r="P32" s="9"/>
    </row>
    <row r="33" spans="1:16">
      <c r="A33" s="12"/>
      <c r="B33" s="25">
        <v>334.42</v>
      </c>
      <c r="C33" s="20" t="s">
        <v>39</v>
      </c>
      <c r="D33" s="47">
        <v>739924</v>
      </c>
      <c r="E33" s="47">
        <v>360488</v>
      </c>
      <c r="F33" s="47">
        <v>0</v>
      </c>
      <c r="G33" s="47">
        <v>0</v>
      </c>
      <c r="H33" s="47">
        <v>0</v>
      </c>
      <c r="I33" s="47">
        <v>3649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1104061</v>
      </c>
      <c r="O33" s="48">
        <f t="shared" si="1"/>
        <v>5.7302617920611194</v>
      </c>
      <c r="P33" s="9"/>
    </row>
    <row r="34" spans="1:16">
      <c r="A34" s="12"/>
      <c r="B34" s="25">
        <v>334.49</v>
      </c>
      <c r="C34" s="20" t="s">
        <v>40</v>
      </c>
      <c r="D34" s="47">
        <v>0</v>
      </c>
      <c r="E34" s="47">
        <v>0</v>
      </c>
      <c r="F34" s="47">
        <v>0</v>
      </c>
      <c r="G34" s="47">
        <v>2090150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2090150</v>
      </c>
      <c r="O34" s="48">
        <f t="shared" si="1"/>
        <v>10.848229114764989</v>
      </c>
      <c r="P34" s="9"/>
    </row>
    <row r="35" spans="1:16">
      <c r="A35" s="12"/>
      <c r="B35" s="25">
        <v>334.5</v>
      </c>
      <c r="C35" s="20" t="s">
        <v>41</v>
      </c>
      <c r="D35" s="47">
        <v>0</v>
      </c>
      <c r="E35" s="47">
        <v>432315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432315</v>
      </c>
      <c r="O35" s="48">
        <f t="shared" si="1"/>
        <v>2.243787369207773</v>
      </c>
      <c r="P35" s="9"/>
    </row>
    <row r="36" spans="1:16">
      <c r="A36" s="12"/>
      <c r="B36" s="25">
        <v>334.61</v>
      </c>
      <c r="C36" s="20" t="s">
        <v>42</v>
      </c>
      <c r="D36" s="47">
        <v>93538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93538</v>
      </c>
      <c r="O36" s="48">
        <f t="shared" si="1"/>
        <v>0.4854779106460721</v>
      </c>
      <c r="P36" s="9"/>
    </row>
    <row r="37" spans="1:16">
      <c r="A37" s="12"/>
      <c r="B37" s="25">
        <v>334.62</v>
      </c>
      <c r="C37" s="20" t="s">
        <v>164</v>
      </c>
      <c r="D37" s="47">
        <v>83169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83169</v>
      </c>
      <c r="O37" s="48">
        <f t="shared" ref="O37:O68" si="6">(N37/O$120)</f>
        <v>0.43166106128550075</v>
      </c>
      <c r="P37" s="9"/>
    </row>
    <row r="38" spans="1:16">
      <c r="A38" s="12"/>
      <c r="B38" s="25">
        <v>334.7</v>
      </c>
      <c r="C38" s="20" t="s">
        <v>43</v>
      </c>
      <c r="D38" s="47">
        <v>0</v>
      </c>
      <c r="E38" s="47">
        <v>463807</v>
      </c>
      <c r="F38" s="47">
        <v>0</v>
      </c>
      <c r="G38" s="47">
        <v>176110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639917</v>
      </c>
      <c r="O38" s="48">
        <f t="shared" si="6"/>
        <v>3.3212765736588605</v>
      </c>
      <c r="P38" s="9"/>
    </row>
    <row r="39" spans="1:16">
      <c r="A39" s="12"/>
      <c r="B39" s="25">
        <v>334.9</v>
      </c>
      <c r="C39" s="20" t="s">
        <v>45</v>
      </c>
      <c r="D39" s="47">
        <v>0</v>
      </c>
      <c r="E39" s="47">
        <v>4823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4823</v>
      </c>
      <c r="O39" s="48">
        <f t="shared" si="6"/>
        <v>2.5032179040026574E-2</v>
      </c>
      <c r="P39" s="9"/>
    </row>
    <row r="40" spans="1:16">
      <c r="A40" s="12"/>
      <c r="B40" s="25">
        <v>335.12</v>
      </c>
      <c r="C40" s="20" t="s">
        <v>46</v>
      </c>
      <c r="D40" s="47">
        <v>0</v>
      </c>
      <c r="E40" s="47">
        <v>0</v>
      </c>
      <c r="F40" s="47">
        <v>4633260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4633260</v>
      </c>
      <c r="O40" s="48">
        <f t="shared" si="6"/>
        <v>24.047396611858495</v>
      </c>
      <c r="P40" s="9"/>
    </row>
    <row r="41" spans="1:16">
      <c r="A41" s="12"/>
      <c r="B41" s="25">
        <v>335.13</v>
      </c>
      <c r="C41" s="20" t="s">
        <v>47</v>
      </c>
      <c r="D41" s="47">
        <v>68699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68699</v>
      </c>
      <c r="O41" s="48">
        <f t="shared" si="6"/>
        <v>0.35655933399767481</v>
      </c>
      <c r="P41" s="9"/>
    </row>
    <row r="42" spans="1:16">
      <c r="A42" s="12"/>
      <c r="B42" s="25">
        <v>335.14</v>
      </c>
      <c r="C42" s="20" t="s">
        <v>48</v>
      </c>
      <c r="D42" s="47">
        <v>38754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38754</v>
      </c>
      <c r="O42" s="48">
        <f t="shared" si="6"/>
        <v>0.20113976083707025</v>
      </c>
      <c r="P42" s="9"/>
    </row>
    <row r="43" spans="1:16">
      <c r="A43" s="12"/>
      <c r="B43" s="25">
        <v>335.15</v>
      </c>
      <c r="C43" s="20" t="s">
        <v>49</v>
      </c>
      <c r="D43" s="47">
        <v>88910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88910</v>
      </c>
      <c r="O43" s="48">
        <f t="shared" si="6"/>
        <v>0.46145781431655869</v>
      </c>
      <c r="P43" s="9"/>
    </row>
    <row r="44" spans="1:16">
      <c r="A44" s="12"/>
      <c r="B44" s="25">
        <v>335.16</v>
      </c>
      <c r="C44" s="20" t="s">
        <v>50</v>
      </c>
      <c r="D44" s="47">
        <v>0</v>
      </c>
      <c r="E44" s="47">
        <v>0</v>
      </c>
      <c r="F44" s="47">
        <v>446500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446500</v>
      </c>
      <c r="O44" s="48">
        <f t="shared" si="6"/>
        <v>2.3174098986879255</v>
      </c>
      <c r="P44" s="9"/>
    </row>
    <row r="45" spans="1:16">
      <c r="A45" s="12"/>
      <c r="B45" s="25">
        <v>335.18</v>
      </c>
      <c r="C45" s="20" t="s">
        <v>51</v>
      </c>
      <c r="D45" s="47">
        <v>0</v>
      </c>
      <c r="E45" s="47">
        <v>13996979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13996979</v>
      </c>
      <c r="O45" s="48">
        <f t="shared" si="6"/>
        <v>72.646668950340469</v>
      </c>
      <c r="P45" s="9"/>
    </row>
    <row r="46" spans="1:16">
      <c r="A46" s="12"/>
      <c r="B46" s="25">
        <v>335.22</v>
      </c>
      <c r="C46" s="20" t="s">
        <v>52</v>
      </c>
      <c r="D46" s="47">
        <v>550049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550049</v>
      </c>
      <c r="O46" s="48">
        <f t="shared" si="6"/>
        <v>2.8548465786414217</v>
      </c>
      <c r="P46" s="9"/>
    </row>
    <row r="47" spans="1:16">
      <c r="A47" s="12"/>
      <c r="B47" s="25">
        <v>335.49</v>
      </c>
      <c r="C47" s="20" t="s">
        <v>53</v>
      </c>
      <c r="D47" s="47">
        <v>0</v>
      </c>
      <c r="E47" s="47">
        <v>1713263</v>
      </c>
      <c r="F47" s="47">
        <v>0</v>
      </c>
      <c r="G47" s="47">
        <v>2081398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5"/>
        <v>3794661</v>
      </c>
      <c r="O47" s="48">
        <f t="shared" si="6"/>
        <v>19.694927130044842</v>
      </c>
      <c r="P47" s="9"/>
    </row>
    <row r="48" spans="1:16">
      <c r="A48" s="12"/>
      <c r="B48" s="25">
        <v>335.5</v>
      </c>
      <c r="C48" s="20" t="s">
        <v>54</v>
      </c>
      <c r="D48" s="47">
        <v>1747322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5"/>
        <v>1747322</v>
      </c>
      <c r="O48" s="48">
        <f t="shared" si="6"/>
        <v>9.0688942866633457</v>
      </c>
      <c r="P48" s="9"/>
    </row>
    <row r="49" spans="1:16">
      <c r="A49" s="12"/>
      <c r="B49" s="25">
        <v>335.69</v>
      </c>
      <c r="C49" s="20" t="s">
        <v>55</v>
      </c>
      <c r="D49" s="47">
        <v>22348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5"/>
        <v>22348</v>
      </c>
      <c r="O49" s="48">
        <f t="shared" si="6"/>
        <v>0.11598986879255938</v>
      </c>
      <c r="P49" s="9"/>
    </row>
    <row r="50" spans="1:16">
      <c r="A50" s="12"/>
      <c r="B50" s="25">
        <v>335.7</v>
      </c>
      <c r="C50" s="20" t="s">
        <v>56</v>
      </c>
      <c r="D50" s="47">
        <v>0</v>
      </c>
      <c r="E50" s="47">
        <v>0</v>
      </c>
      <c r="F50" s="47">
        <v>0</v>
      </c>
      <c r="G50" s="47">
        <v>125987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5"/>
        <v>125987</v>
      </c>
      <c r="O50" s="48">
        <f t="shared" si="6"/>
        <v>0.65389366384321546</v>
      </c>
      <c r="P50" s="9"/>
    </row>
    <row r="51" spans="1:16" ht="15.75">
      <c r="A51" s="29" t="s">
        <v>63</v>
      </c>
      <c r="B51" s="30"/>
      <c r="C51" s="31"/>
      <c r="D51" s="32">
        <f t="shared" ref="D51:M51" si="7">SUM(D52:D98)</f>
        <v>12595786</v>
      </c>
      <c r="E51" s="32">
        <f t="shared" si="7"/>
        <v>12139910</v>
      </c>
      <c r="F51" s="32">
        <f t="shared" si="7"/>
        <v>0</v>
      </c>
      <c r="G51" s="32">
        <f t="shared" si="7"/>
        <v>0</v>
      </c>
      <c r="H51" s="32">
        <f t="shared" si="7"/>
        <v>0</v>
      </c>
      <c r="I51" s="32">
        <f t="shared" si="7"/>
        <v>42455512</v>
      </c>
      <c r="J51" s="32">
        <f t="shared" si="7"/>
        <v>18111087</v>
      </c>
      <c r="K51" s="32">
        <f t="shared" si="7"/>
        <v>0</v>
      </c>
      <c r="L51" s="32">
        <f t="shared" si="7"/>
        <v>0</v>
      </c>
      <c r="M51" s="32">
        <f t="shared" si="7"/>
        <v>0</v>
      </c>
      <c r="N51" s="32">
        <f>SUM(D51:M51)</f>
        <v>85302295</v>
      </c>
      <c r="O51" s="46">
        <f t="shared" si="6"/>
        <v>442.73322018767647</v>
      </c>
      <c r="P51" s="10"/>
    </row>
    <row r="52" spans="1:16">
      <c r="A52" s="12"/>
      <c r="B52" s="25">
        <v>341.1</v>
      </c>
      <c r="C52" s="20" t="s">
        <v>66</v>
      </c>
      <c r="D52" s="47">
        <v>1599378</v>
      </c>
      <c r="E52" s="47">
        <v>1580720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3180098</v>
      </c>
      <c r="O52" s="48">
        <f t="shared" si="6"/>
        <v>16.505242069423684</v>
      </c>
      <c r="P52" s="9"/>
    </row>
    <row r="53" spans="1:16">
      <c r="A53" s="12"/>
      <c r="B53" s="25">
        <v>341.2</v>
      </c>
      <c r="C53" s="20" t="s">
        <v>68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18109368</v>
      </c>
      <c r="K53" s="47">
        <v>0</v>
      </c>
      <c r="L53" s="47">
        <v>0</v>
      </c>
      <c r="M53" s="47">
        <v>0</v>
      </c>
      <c r="N53" s="47">
        <f t="shared" ref="N53:N98" si="8">SUM(D53:M53)</f>
        <v>18109368</v>
      </c>
      <c r="O53" s="48">
        <f t="shared" si="6"/>
        <v>93.990657698056808</v>
      </c>
      <c r="P53" s="9"/>
    </row>
    <row r="54" spans="1:16">
      <c r="A54" s="12"/>
      <c r="B54" s="25">
        <v>341.3</v>
      </c>
      <c r="C54" s="20" t="s">
        <v>69</v>
      </c>
      <c r="D54" s="47">
        <v>48689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48689</v>
      </c>
      <c r="O54" s="48">
        <f t="shared" si="6"/>
        <v>0.25270407739578143</v>
      </c>
      <c r="P54" s="9"/>
    </row>
    <row r="55" spans="1:16">
      <c r="A55" s="12"/>
      <c r="B55" s="25">
        <v>341.51</v>
      </c>
      <c r="C55" s="20" t="s">
        <v>70</v>
      </c>
      <c r="D55" s="47">
        <v>5098175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5098175</v>
      </c>
      <c r="O55" s="48">
        <f t="shared" si="6"/>
        <v>26.460383449593092</v>
      </c>
      <c r="P55" s="9"/>
    </row>
    <row r="56" spans="1:16">
      <c r="A56" s="12"/>
      <c r="B56" s="25">
        <v>341.52</v>
      </c>
      <c r="C56" s="20" t="s">
        <v>71</v>
      </c>
      <c r="D56" s="47">
        <v>0</v>
      </c>
      <c r="E56" s="47">
        <v>140054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140054</v>
      </c>
      <c r="O56" s="48">
        <f t="shared" si="6"/>
        <v>0.72690375352931402</v>
      </c>
      <c r="P56" s="9"/>
    </row>
    <row r="57" spans="1:16">
      <c r="A57" s="12"/>
      <c r="B57" s="25">
        <v>341.55</v>
      </c>
      <c r="C57" s="20" t="s">
        <v>73</v>
      </c>
      <c r="D57" s="47">
        <v>33428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33428</v>
      </c>
      <c r="O57" s="48">
        <f t="shared" si="6"/>
        <v>0.17349692742069422</v>
      </c>
      <c r="P57" s="9"/>
    </row>
    <row r="58" spans="1:16">
      <c r="A58" s="12"/>
      <c r="B58" s="25">
        <v>341.56</v>
      </c>
      <c r="C58" s="20" t="s">
        <v>74</v>
      </c>
      <c r="D58" s="47">
        <v>243817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243817</v>
      </c>
      <c r="O58" s="48">
        <f t="shared" si="6"/>
        <v>1.2654511293805015</v>
      </c>
      <c r="P58" s="9"/>
    </row>
    <row r="59" spans="1:16">
      <c r="A59" s="12"/>
      <c r="B59" s="25">
        <v>341.9</v>
      </c>
      <c r="C59" s="20" t="s">
        <v>75</v>
      </c>
      <c r="D59" s="47">
        <v>3247657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1719</v>
      </c>
      <c r="K59" s="47">
        <v>0</v>
      </c>
      <c r="L59" s="47">
        <v>0</v>
      </c>
      <c r="M59" s="47">
        <v>0</v>
      </c>
      <c r="N59" s="47">
        <f t="shared" si="8"/>
        <v>3249376</v>
      </c>
      <c r="O59" s="48">
        <f t="shared" si="6"/>
        <v>16.864806510546419</v>
      </c>
      <c r="P59" s="9"/>
    </row>
    <row r="60" spans="1:16">
      <c r="A60" s="12"/>
      <c r="B60" s="25">
        <v>342.1</v>
      </c>
      <c r="C60" s="20" t="s">
        <v>76</v>
      </c>
      <c r="D60" s="47">
        <v>0</v>
      </c>
      <c r="E60" s="47">
        <v>2405484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2405484</v>
      </c>
      <c r="O60" s="48">
        <f t="shared" si="6"/>
        <v>12.484865470852018</v>
      </c>
      <c r="P60" s="9"/>
    </row>
    <row r="61" spans="1:16">
      <c r="A61" s="12"/>
      <c r="B61" s="25">
        <v>342.3</v>
      </c>
      <c r="C61" s="20" t="s">
        <v>77</v>
      </c>
      <c r="D61" s="47">
        <v>0</v>
      </c>
      <c r="E61" s="47">
        <v>44420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44420</v>
      </c>
      <c r="O61" s="48">
        <f t="shared" si="6"/>
        <v>0.23054725128716161</v>
      </c>
      <c r="P61" s="9"/>
    </row>
    <row r="62" spans="1:16">
      <c r="A62" s="12"/>
      <c r="B62" s="25">
        <v>342.4</v>
      </c>
      <c r="C62" s="20" t="s">
        <v>78</v>
      </c>
      <c r="D62" s="47">
        <v>955806</v>
      </c>
      <c r="E62" s="47">
        <v>84370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1040176</v>
      </c>
      <c r="O62" s="48">
        <f t="shared" si="6"/>
        <v>5.3986879255937552</v>
      </c>
      <c r="P62" s="9"/>
    </row>
    <row r="63" spans="1:16">
      <c r="A63" s="12"/>
      <c r="B63" s="25">
        <v>342.6</v>
      </c>
      <c r="C63" s="20" t="s">
        <v>80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3871376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3871376</v>
      </c>
      <c r="O63" s="48">
        <f t="shared" si="6"/>
        <v>20.093090848696232</v>
      </c>
      <c r="P63" s="9"/>
    </row>
    <row r="64" spans="1:16">
      <c r="A64" s="12"/>
      <c r="B64" s="25">
        <v>342.9</v>
      </c>
      <c r="C64" s="20" t="s">
        <v>81</v>
      </c>
      <c r="D64" s="47">
        <v>73074</v>
      </c>
      <c r="E64" s="47">
        <v>579756</v>
      </c>
      <c r="F64" s="47">
        <v>0</v>
      </c>
      <c r="G64" s="47">
        <v>0</v>
      </c>
      <c r="H64" s="47">
        <v>0</v>
      </c>
      <c r="I64" s="47">
        <v>203646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856476</v>
      </c>
      <c r="O64" s="48">
        <f t="shared" si="6"/>
        <v>4.4452541106128551</v>
      </c>
      <c r="P64" s="9"/>
    </row>
    <row r="65" spans="1:16">
      <c r="A65" s="12"/>
      <c r="B65" s="25">
        <v>343.4</v>
      </c>
      <c r="C65" s="20" t="s">
        <v>82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8161505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8161505</v>
      </c>
      <c r="O65" s="48">
        <f t="shared" si="6"/>
        <v>42.359580011625972</v>
      </c>
      <c r="P65" s="9"/>
    </row>
    <row r="66" spans="1:16">
      <c r="A66" s="12"/>
      <c r="B66" s="25">
        <v>343.6</v>
      </c>
      <c r="C66" s="20" t="s">
        <v>83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22165516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22165516</v>
      </c>
      <c r="O66" s="48">
        <f t="shared" si="6"/>
        <v>115.04274622155788</v>
      </c>
      <c r="P66" s="9"/>
    </row>
    <row r="67" spans="1:16">
      <c r="A67" s="12"/>
      <c r="B67" s="25">
        <v>343.7</v>
      </c>
      <c r="C67" s="20" t="s">
        <v>84</v>
      </c>
      <c r="D67" s="47">
        <v>0</v>
      </c>
      <c r="E67" s="47">
        <v>28433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28433</v>
      </c>
      <c r="O67" s="48">
        <f t="shared" si="6"/>
        <v>0.14757203952831754</v>
      </c>
      <c r="P67" s="9"/>
    </row>
    <row r="68" spans="1:16">
      <c r="A68" s="12"/>
      <c r="B68" s="25">
        <v>343.9</v>
      </c>
      <c r="C68" s="20" t="s">
        <v>85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343942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343942</v>
      </c>
      <c r="O68" s="48">
        <f t="shared" si="6"/>
        <v>1.7851166749709351</v>
      </c>
      <c r="P68" s="9"/>
    </row>
    <row r="69" spans="1:16">
      <c r="A69" s="12"/>
      <c r="B69" s="25">
        <v>344.1</v>
      </c>
      <c r="C69" s="20" t="s">
        <v>86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7064507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7064507</v>
      </c>
      <c r="O69" s="48">
        <f t="shared" ref="O69:O100" si="9">(N69/O$120)</f>
        <v>36.665976374356418</v>
      </c>
      <c r="P69" s="9"/>
    </row>
    <row r="70" spans="1:16">
      <c r="A70" s="12"/>
      <c r="B70" s="25">
        <v>344.9</v>
      </c>
      <c r="C70" s="20" t="s">
        <v>87</v>
      </c>
      <c r="D70" s="47">
        <v>0</v>
      </c>
      <c r="E70" s="47">
        <v>350268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350268</v>
      </c>
      <c r="O70" s="48">
        <f t="shared" si="9"/>
        <v>1.8179496761335325</v>
      </c>
      <c r="P70" s="9"/>
    </row>
    <row r="71" spans="1:16">
      <c r="A71" s="12"/>
      <c r="B71" s="25">
        <v>345.9</v>
      </c>
      <c r="C71" s="20" t="s">
        <v>150</v>
      </c>
      <c r="D71" s="47">
        <v>34613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34613</v>
      </c>
      <c r="O71" s="48">
        <f t="shared" si="9"/>
        <v>0.17964727619996679</v>
      </c>
      <c r="P71" s="9"/>
    </row>
    <row r="72" spans="1:16">
      <c r="A72" s="12"/>
      <c r="B72" s="25">
        <v>347.2</v>
      </c>
      <c r="C72" s="20" t="s">
        <v>88</v>
      </c>
      <c r="D72" s="47">
        <v>6850</v>
      </c>
      <c r="E72" s="47">
        <v>1500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8350</v>
      </c>
      <c r="O72" s="48">
        <f t="shared" si="9"/>
        <v>4.333790068095001E-2</v>
      </c>
      <c r="P72" s="9"/>
    </row>
    <row r="73" spans="1:16">
      <c r="A73" s="12"/>
      <c r="B73" s="25">
        <v>347.3</v>
      </c>
      <c r="C73" s="20" t="s">
        <v>89</v>
      </c>
      <c r="D73" s="47">
        <v>230276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230276</v>
      </c>
      <c r="O73" s="48">
        <f t="shared" si="9"/>
        <v>1.1951710679289154</v>
      </c>
      <c r="P73" s="9"/>
    </row>
    <row r="74" spans="1:16">
      <c r="A74" s="12"/>
      <c r="B74" s="25">
        <v>347.5</v>
      </c>
      <c r="C74" s="20" t="s">
        <v>90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643595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643595</v>
      </c>
      <c r="O74" s="48">
        <f t="shared" si="9"/>
        <v>3.3403660106294635</v>
      </c>
      <c r="P74" s="9"/>
    </row>
    <row r="75" spans="1:16">
      <c r="A75" s="12"/>
      <c r="B75" s="25">
        <v>347.9</v>
      </c>
      <c r="C75" s="20" t="s">
        <v>91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1425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1425</v>
      </c>
      <c r="O75" s="48">
        <f t="shared" si="9"/>
        <v>7.3959890383657198E-3</v>
      </c>
      <c r="P75" s="9"/>
    </row>
    <row r="76" spans="1:16">
      <c r="A76" s="12"/>
      <c r="B76" s="25">
        <v>348.12</v>
      </c>
      <c r="C76" s="39" t="s">
        <v>98</v>
      </c>
      <c r="D76" s="47">
        <v>0</v>
      </c>
      <c r="E76" s="47">
        <v>153094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153094</v>
      </c>
      <c r="O76" s="48">
        <f t="shared" si="9"/>
        <v>0.79458354094004313</v>
      </c>
      <c r="P76" s="9"/>
    </row>
    <row r="77" spans="1:16">
      <c r="A77" s="12"/>
      <c r="B77" s="25">
        <v>348.13</v>
      </c>
      <c r="C77" s="39" t="s">
        <v>99</v>
      </c>
      <c r="D77" s="47">
        <v>0</v>
      </c>
      <c r="E77" s="47">
        <v>944948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944948</v>
      </c>
      <c r="O77" s="48">
        <f t="shared" si="9"/>
        <v>4.9044386314565687</v>
      </c>
      <c r="P77" s="9"/>
    </row>
    <row r="78" spans="1:16">
      <c r="A78" s="12"/>
      <c r="B78" s="25">
        <v>348.21</v>
      </c>
      <c r="C78" s="39" t="s">
        <v>100</v>
      </c>
      <c r="D78" s="47">
        <v>0</v>
      </c>
      <c r="E78" s="47">
        <v>270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270</v>
      </c>
      <c r="O78" s="48">
        <f t="shared" si="9"/>
        <v>1.4013452914798206E-3</v>
      </c>
      <c r="P78" s="9"/>
    </row>
    <row r="79" spans="1:16">
      <c r="A79" s="12"/>
      <c r="B79" s="25">
        <v>348.22</v>
      </c>
      <c r="C79" s="39" t="s">
        <v>101</v>
      </c>
      <c r="D79" s="47">
        <v>0</v>
      </c>
      <c r="E79" s="47">
        <v>2711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2711</v>
      </c>
      <c r="O79" s="48">
        <f t="shared" si="9"/>
        <v>1.4070544760006643E-2</v>
      </c>
      <c r="P79" s="9"/>
    </row>
    <row r="80" spans="1:16">
      <c r="A80" s="12"/>
      <c r="B80" s="25">
        <v>348.23</v>
      </c>
      <c r="C80" s="39" t="s">
        <v>102</v>
      </c>
      <c r="D80" s="47">
        <v>0</v>
      </c>
      <c r="E80" s="47">
        <v>-5154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8"/>
        <v>-5154</v>
      </c>
      <c r="O80" s="48">
        <f t="shared" si="9"/>
        <v>-2.6750124564025909E-2</v>
      </c>
      <c r="P80" s="9"/>
    </row>
    <row r="81" spans="1:16">
      <c r="A81" s="12"/>
      <c r="B81" s="25">
        <v>348.31</v>
      </c>
      <c r="C81" s="39" t="s">
        <v>103</v>
      </c>
      <c r="D81" s="47">
        <v>0</v>
      </c>
      <c r="E81" s="47">
        <v>524022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8"/>
        <v>524022</v>
      </c>
      <c r="O81" s="48">
        <f t="shared" si="9"/>
        <v>2.7197620827105133</v>
      </c>
      <c r="P81" s="9"/>
    </row>
    <row r="82" spans="1:16">
      <c r="A82" s="12"/>
      <c r="B82" s="25">
        <v>348.32</v>
      </c>
      <c r="C82" s="39" t="s">
        <v>104</v>
      </c>
      <c r="D82" s="47">
        <v>0</v>
      </c>
      <c r="E82" s="47">
        <v>72956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8"/>
        <v>72956</v>
      </c>
      <c r="O82" s="48">
        <f t="shared" si="9"/>
        <v>0.37865387809334</v>
      </c>
      <c r="P82" s="9"/>
    </row>
    <row r="83" spans="1:16">
      <c r="A83" s="12"/>
      <c r="B83" s="25">
        <v>348.41</v>
      </c>
      <c r="C83" s="39" t="s">
        <v>105</v>
      </c>
      <c r="D83" s="47">
        <v>0</v>
      </c>
      <c r="E83" s="47">
        <v>583380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583380</v>
      </c>
      <c r="O83" s="48">
        <f t="shared" si="9"/>
        <v>3.0278400597907322</v>
      </c>
      <c r="P83" s="9"/>
    </row>
    <row r="84" spans="1:16">
      <c r="A84" s="12"/>
      <c r="B84" s="25">
        <v>348.42</v>
      </c>
      <c r="C84" s="39" t="s">
        <v>106</v>
      </c>
      <c r="D84" s="47">
        <v>7924</v>
      </c>
      <c r="E84" s="47">
        <v>27934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35858</v>
      </c>
      <c r="O84" s="48">
        <f t="shared" si="9"/>
        <v>0.18610903504401263</v>
      </c>
      <c r="P84" s="9"/>
    </row>
    <row r="85" spans="1:16">
      <c r="A85" s="12"/>
      <c r="B85" s="25">
        <v>348.48</v>
      </c>
      <c r="C85" s="39" t="s">
        <v>223</v>
      </c>
      <c r="D85" s="47">
        <v>0</v>
      </c>
      <c r="E85" s="47">
        <v>25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8"/>
        <v>25</v>
      </c>
      <c r="O85" s="48">
        <f t="shared" si="9"/>
        <v>1.2975419365553894E-4</v>
      </c>
      <c r="P85" s="9"/>
    </row>
    <row r="86" spans="1:16">
      <c r="A86" s="12"/>
      <c r="B86" s="25">
        <v>348.51</v>
      </c>
      <c r="C86" s="39" t="s">
        <v>107</v>
      </c>
      <c r="D86" s="47">
        <v>0</v>
      </c>
      <c r="E86" s="47">
        <v>957800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8"/>
        <v>957800</v>
      </c>
      <c r="O86" s="48">
        <f t="shared" si="9"/>
        <v>4.9711426673310077</v>
      </c>
      <c r="P86" s="9"/>
    </row>
    <row r="87" spans="1:16">
      <c r="A87" s="12"/>
      <c r="B87" s="25">
        <v>348.52</v>
      </c>
      <c r="C87" s="39" t="s">
        <v>108</v>
      </c>
      <c r="D87" s="47">
        <v>0</v>
      </c>
      <c r="E87" s="47">
        <v>193702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8"/>
        <v>193702</v>
      </c>
      <c r="O87" s="48">
        <f t="shared" si="9"/>
        <v>1.0053458727786082</v>
      </c>
      <c r="P87" s="9"/>
    </row>
    <row r="88" spans="1:16">
      <c r="A88" s="12"/>
      <c r="B88" s="25">
        <v>348.53</v>
      </c>
      <c r="C88" s="39" t="s">
        <v>109</v>
      </c>
      <c r="D88" s="47">
        <v>0</v>
      </c>
      <c r="E88" s="47">
        <v>1740403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8"/>
        <v>1740403</v>
      </c>
      <c r="O88" s="48">
        <f t="shared" si="9"/>
        <v>9.0329835160272385</v>
      </c>
      <c r="P88" s="9"/>
    </row>
    <row r="89" spans="1:16">
      <c r="A89" s="12"/>
      <c r="B89" s="25">
        <v>348.61</v>
      </c>
      <c r="C89" s="39" t="s">
        <v>110</v>
      </c>
      <c r="D89" s="47">
        <v>0</v>
      </c>
      <c r="E89" s="47">
        <v>8580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8"/>
        <v>8580</v>
      </c>
      <c r="O89" s="48">
        <f t="shared" si="9"/>
        <v>4.4531639262580969E-2</v>
      </c>
      <c r="P89" s="9"/>
    </row>
    <row r="90" spans="1:16">
      <c r="A90" s="12"/>
      <c r="B90" s="25">
        <v>348.62</v>
      </c>
      <c r="C90" s="39" t="s">
        <v>111</v>
      </c>
      <c r="D90" s="47">
        <v>0</v>
      </c>
      <c r="E90" s="47">
        <v>101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8"/>
        <v>101</v>
      </c>
      <c r="O90" s="48">
        <f t="shared" si="9"/>
        <v>5.2420694236837739E-4</v>
      </c>
      <c r="P90" s="9"/>
    </row>
    <row r="91" spans="1:16">
      <c r="A91" s="12"/>
      <c r="B91" s="25">
        <v>348.63</v>
      </c>
      <c r="C91" s="39" t="s">
        <v>112</v>
      </c>
      <c r="D91" s="47">
        <v>0</v>
      </c>
      <c r="E91" s="47">
        <v>6459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8"/>
        <v>6459</v>
      </c>
      <c r="O91" s="48">
        <f t="shared" si="9"/>
        <v>3.3523293472845044E-2</v>
      </c>
      <c r="P91" s="9"/>
    </row>
    <row r="92" spans="1:16">
      <c r="A92" s="12"/>
      <c r="B92" s="25">
        <v>348.71</v>
      </c>
      <c r="C92" s="39" t="s">
        <v>113</v>
      </c>
      <c r="D92" s="47">
        <v>0</v>
      </c>
      <c r="E92" s="47">
        <v>137880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8"/>
        <v>137880</v>
      </c>
      <c r="O92" s="48">
        <f t="shared" si="9"/>
        <v>0.71562032884902838</v>
      </c>
      <c r="P92" s="9"/>
    </row>
    <row r="93" spans="1:16">
      <c r="A93" s="12"/>
      <c r="B93" s="25">
        <v>348.92099999999999</v>
      </c>
      <c r="C93" s="20" t="s">
        <v>92</v>
      </c>
      <c r="D93" s="47">
        <v>0</v>
      </c>
      <c r="E93" s="47">
        <v>121067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121067</v>
      </c>
      <c r="O93" s="48">
        <f t="shared" si="9"/>
        <v>0.62835803853180539</v>
      </c>
      <c r="P93" s="9"/>
    </row>
    <row r="94" spans="1:16">
      <c r="A94" s="12"/>
      <c r="B94" s="25">
        <v>348.92200000000003</v>
      </c>
      <c r="C94" s="20" t="s">
        <v>93</v>
      </c>
      <c r="D94" s="47">
        <v>0</v>
      </c>
      <c r="E94" s="47">
        <v>121067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121067</v>
      </c>
      <c r="O94" s="48">
        <f t="shared" si="9"/>
        <v>0.62835803853180539</v>
      </c>
      <c r="P94" s="9"/>
    </row>
    <row r="95" spans="1:16">
      <c r="A95" s="12"/>
      <c r="B95" s="25">
        <v>348.923</v>
      </c>
      <c r="C95" s="20" t="s">
        <v>94</v>
      </c>
      <c r="D95" s="47">
        <v>0</v>
      </c>
      <c r="E95" s="47">
        <v>121067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121067</v>
      </c>
      <c r="O95" s="48">
        <f t="shared" si="9"/>
        <v>0.62835803853180539</v>
      </c>
      <c r="P95" s="9"/>
    </row>
    <row r="96" spans="1:16">
      <c r="A96" s="12"/>
      <c r="B96" s="25">
        <v>348.92399999999998</v>
      </c>
      <c r="C96" s="20" t="s">
        <v>95</v>
      </c>
      <c r="D96" s="47">
        <v>0</v>
      </c>
      <c r="E96" s="47">
        <v>121067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121067</v>
      </c>
      <c r="O96" s="48">
        <f t="shared" si="9"/>
        <v>0.62835803853180539</v>
      </c>
      <c r="P96" s="9"/>
    </row>
    <row r="97" spans="1:16">
      <c r="A97" s="12"/>
      <c r="B97" s="25">
        <v>348.93</v>
      </c>
      <c r="C97" s="20" t="s">
        <v>96</v>
      </c>
      <c r="D97" s="47">
        <v>0</v>
      </c>
      <c r="E97" s="47">
        <v>576048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576048</v>
      </c>
      <c r="O97" s="48">
        <f t="shared" si="9"/>
        <v>2.9897857498754359</v>
      </c>
      <c r="P97" s="9"/>
    </row>
    <row r="98" spans="1:16">
      <c r="A98" s="12"/>
      <c r="B98" s="25">
        <v>349</v>
      </c>
      <c r="C98" s="20" t="s">
        <v>1</v>
      </c>
      <c r="D98" s="47">
        <v>1016099</v>
      </c>
      <c r="E98" s="47">
        <v>515478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8"/>
        <v>1531577</v>
      </c>
      <c r="O98" s="48">
        <f t="shared" si="9"/>
        <v>7.9491415462547748</v>
      </c>
      <c r="P98" s="9"/>
    </row>
    <row r="99" spans="1:16" ht="15.75">
      <c r="A99" s="29" t="s">
        <v>64</v>
      </c>
      <c r="B99" s="30"/>
      <c r="C99" s="31"/>
      <c r="D99" s="32">
        <f t="shared" ref="D99:M99" si="10">SUM(D100:D101)</f>
        <v>0</v>
      </c>
      <c r="E99" s="32">
        <f t="shared" si="10"/>
        <v>719436</v>
      </c>
      <c r="F99" s="32">
        <f t="shared" si="10"/>
        <v>0</v>
      </c>
      <c r="G99" s="32">
        <f t="shared" si="10"/>
        <v>0</v>
      </c>
      <c r="H99" s="32">
        <f t="shared" si="10"/>
        <v>0</v>
      </c>
      <c r="I99" s="32">
        <f t="shared" si="10"/>
        <v>0</v>
      </c>
      <c r="J99" s="32">
        <f t="shared" si="10"/>
        <v>0</v>
      </c>
      <c r="K99" s="32">
        <f t="shared" si="10"/>
        <v>0</v>
      </c>
      <c r="L99" s="32">
        <f t="shared" si="10"/>
        <v>0</v>
      </c>
      <c r="M99" s="32">
        <f t="shared" si="10"/>
        <v>0</v>
      </c>
      <c r="N99" s="32">
        <f>SUM(D99:M99)</f>
        <v>719436</v>
      </c>
      <c r="O99" s="46">
        <f t="shared" si="9"/>
        <v>3.7339935226706529</v>
      </c>
      <c r="P99" s="10"/>
    </row>
    <row r="100" spans="1:16">
      <c r="A100" s="13"/>
      <c r="B100" s="40">
        <v>351.5</v>
      </c>
      <c r="C100" s="21" t="s">
        <v>119</v>
      </c>
      <c r="D100" s="47">
        <v>0</v>
      </c>
      <c r="E100" s="47">
        <v>445412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445412</v>
      </c>
      <c r="O100" s="48">
        <f t="shared" si="9"/>
        <v>2.3117629961800366</v>
      </c>
      <c r="P100" s="9"/>
    </row>
    <row r="101" spans="1:16">
      <c r="A101" s="13"/>
      <c r="B101" s="40">
        <v>359</v>
      </c>
      <c r="C101" s="21" t="s">
        <v>121</v>
      </c>
      <c r="D101" s="47">
        <v>0</v>
      </c>
      <c r="E101" s="47">
        <v>274024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274024</v>
      </c>
      <c r="O101" s="48">
        <f t="shared" ref="O101:O118" si="11">(N101/O$120)</f>
        <v>1.4222305264906161</v>
      </c>
      <c r="P101" s="9"/>
    </row>
    <row r="102" spans="1:16" ht="15.75">
      <c r="A102" s="29" t="s">
        <v>5</v>
      </c>
      <c r="B102" s="30"/>
      <c r="C102" s="31"/>
      <c r="D102" s="32">
        <f t="shared" ref="D102:M102" si="12">SUM(D103:D109)</f>
        <v>1647371</v>
      </c>
      <c r="E102" s="32">
        <f t="shared" si="12"/>
        <v>1594865</v>
      </c>
      <c r="F102" s="32">
        <f t="shared" si="12"/>
        <v>30172</v>
      </c>
      <c r="G102" s="32">
        <f t="shared" si="12"/>
        <v>3032743</v>
      </c>
      <c r="H102" s="32">
        <f t="shared" si="12"/>
        <v>0</v>
      </c>
      <c r="I102" s="32">
        <f t="shared" si="12"/>
        <v>5555196</v>
      </c>
      <c r="J102" s="32">
        <f t="shared" si="12"/>
        <v>201924</v>
      </c>
      <c r="K102" s="32">
        <f t="shared" si="12"/>
        <v>0</v>
      </c>
      <c r="L102" s="32">
        <f t="shared" si="12"/>
        <v>0</v>
      </c>
      <c r="M102" s="32">
        <f t="shared" si="12"/>
        <v>0</v>
      </c>
      <c r="N102" s="32">
        <f>SUM(D102:M102)</f>
        <v>12062271</v>
      </c>
      <c r="O102" s="46">
        <f t="shared" si="11"/>
        <v>62.605209890383655</v>
      </c>
      <c r="P102" s="10"/>
    </row>
    <row r="103" spans="1:16">
      <c r="A103" s="12"/>
      <c r="B103" s="25">
        <v>361.1</v>
      </c>
      <c r="C103" s="20" t="s">
        <v>122</v>
      </c>
      <c r="D103" s="47">
        <v>187753</v>
      </c>
      <c r="E103" s="47">
        <v>398540</v>
      </c>
      <c r="F103" s="47">
        <v>30496</v>
      </c>
      <c r="G103" s="47">
        <v>710839</v>
      </c>
      <c r="H103" s="47">
        <v>0</v>
      </c>
      <c r="I103" s="47">
        <v>2331738</v>
      </c>
      <c r="J103" s="47">
        <v>40662</v>
      </c>
      <c r="K103" s="47">
        <v>0</v>
      </c>
      <c r="L103" s="47">
        <v>0</v>
      </c>
      <c r="M103" s="47">
        <v>0</v>
      </c>
      <c r="N103" s="47">
        <f>SUM(D103:M103)</f>
        <v>3700028</v>
      </c>
      <c r="O103" s="48">
        <f t="shared" si="11"/>
        <v>19.203765985716657</v>
      </c>
      <c r="P103" s="9"/>
    </row>
    <row r="104" spans="1:16">
      <c r="A104" s="12"/>
      <c r="B104" s="25">
        <v>361.4</v>
      </c>
      <c r="C104" s="20" t="s">
        <v>199</v>
      </c>
      <c r="D104" s="47">
        <v>-285</v>
      </c>
      <c r="E104" s="47">
        <v>-8563</v>
      </c>
      <c r="F104" s="47">
        <v>-324</v>
      </c>
      <c r="G104" s="47">
        <v>-27684</v>
      </c>
      <c r="H104" s="47">
        <v>0</v>
      </c>
      <c r="I104" s="47">
        <v>-55006</v>
      </c>
      <c r="J104" s="47">
        <v>345</v>
      </c>
      <c r="K104" s="47">
        <v>0</v>
      </c>
      <c r="L104" s="47">
        <v>0</v>
      </c>
      <c r="M104" s="47">
        <v>0</v>
      </c>
      <c r="N104" s="47">
        <f t="shared" ref="N104:N109" si="13">SUM(D104:M104)</f>
        <v>-91517</v>
      </c>
      <c r="O104" s="48">
        <f t="shared" si="11"/>
        <v>-0.47498858163095831</v>
      </c>
      <c r="P104" s="9"/>
    </row>
    <row r="105" spans="1:16">
      <c r="A105" s="12"/>
      <c r="B105" s="25">
        <v>362</v>
      </c>
      <c r="C105" s="20" t="s">
        <v>124</v>
      </c>
      <c r="D105" s="47">
        <v>332676</v>
      </c>
      <c r="E105" s="47">
        <v>293097</v>
      </c>
      <c r="F105" s="47">
        <v>0</v>
      </c>
      <c r="G105" s="47">
        <v>0</v>
      </c>
      <c r="H105" s="47">
        <v>0</v>
      </c>
      <c r="I105" s="47">
        <v>294375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920148</v>
      </c>
      <c r="O105" s="48">
        <f t="shared" si="11"/>
        <v>4.7757224713502744</v>
      </c>
      <c r="P105" s="9"/>
    </row>
    <row r="106" spans="1:16">
      <c r="A106" s="12"/>
      <c r="B106" s="25">
        <v>364</v>
      </c>
      <c r="C106" s="20" t="s">
        <v>200</v>
      </c>
      <c r="D106" s="47">
        <v>48884</v>
      </c>
      <c r="E106" s="47">
        <v>0</v>
      </c>
      <c r="F106" s="47">
        <v>0</v>
      </c>
      <c r="G106" s="47">
        <v>0</v>
      </c>
      <c r="H106" s="47">
        <v>0</v>
      </c>
      <c r="I106" s="47">
        <v>69874</v>
      </c>
      <c r="J106" s="47">
        <v>158551</v>
      </c>
      <c r="K106" s="47">
        <v>0</v>
      </c>
      <c r="L106" s="47">
        <v>0</v>
      </c>
      <c r="M106" s="47">
        <v>0</v>
      </c>
      <c r="N106" s="47">
        <f t="shared" si="13"/>
        <v>277309</v>
      </c>
      <c r="O106" s="48">
        <f t="shared" si="11"/>
        <v>1.4392802275369541</v>
      </c>
      <c r="P106" s="9"/>
    </row>
    <row r="107" spans="1:16">
      <c r="A107" s="12"/>
      <c r="B107" s="25">
        <v>366</v>
      </c>
      <c r="C107" s="20" t="s">
        <v>126</v>
      </c>
      <c r="D107" s="47">
        <v>224343</v>
      </c>
      <c r="E107" s="47">
        <v>218837</v>
      </c>
      <c r="F107" s="47">
        <v>0</v>
      </c>
      <c r="G107" s="47">
        <v>2136316</v>
      </c>
      <c r="H107" s="47">
        <v>0</v>
      </c>
      <c r="I107" s="47">
        <v>674577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3254073</v>
      </c>
      <c r="O107" s="48">
        <f t="shared" si="11"/>
        <v>16.889184728450424</v>
      </c>
      <c r="P107" s="9"/>
    </row>
    <row r="108" spans="1:16">
      <c r="A108" s="12"/>
      <c r="B108" s="25">
        <v>369.3</v>
      </c>
      <c r="C108" s="20" t="s">
        <v>127</v>
      </c>
      <c r="D108" s="47">
        <v>12218</v>
      </c>
      <c r="E108" s="47">
        <v>81485</v>
      </c>
      <c r="F108" s="47">
        <v>0</v>
      </c>
      <c r="G108" s="47">
        <v>0</v>
      </c>
      <c r="H108" s="47">
        <v>0</v>
      </c>
      <c r="I108" s="47">
        <v>0</v>
      </c>
      <c r="J108" s="47">
        <v>2303</v>
      </c>
      <c r="K108" s="47">
        <v>0</v>
      </c>
      <c r="L108" s="47">
        <v>0</v>
      </c>
      <c r="M108" s="47">
        <v>0</v>
      </c>
      <c r="N108" s="47">
        <f t="shared" si="13"/>
        <v>96006</v>
      </c>
      <c r="O108" s="48">
        <f t="shared" si="11"/>
        <v>0.49828724464374691</v>
      </c>
      <c r="P108" s="9"/>
    </row>
    <row r="109" spans="1:16">
      <c r="A109" s="12"/>
      <c r="B109" s="25">
        <v>369.9</v>
      </c>
      <c r="C109" s="20" t="s">
        <v>128</v>
      </c>
      <c r="D109" s="47">
        <v>841782</v>
      </c>
      <c r="E109" s="47">
        <v>611469</v>
      </c>
      <c r="F109" s="47">
        <v>0</v>
      </c>
      <c r="G109" s="47">
        <v>213272</v>
      </c>
      <c r="H109" s="47">
        <v>0</v>
      </c>
      <c r="I109" s="47">
        <v>2239638</v>
      </c>
      <c r="J109" s="47">
        <v>63</v>
      </c>
      <c r="K109" s="47">
        <v>0</v>
      </c>
      <c r="L109" s="47">
        <v>0</v>
      </c>
      <c r="M109" s="47">
        <v>0</v>
      </c>
      <c r="N109" s="47">
        <f t="shared" si="13"/>
        <v>3906224</v>
      </c>
      <c r="O109" s="48">
        <f t="shared" si="11"/>
        <v>20.27395781431656</v>
      </c>
      <c r="P109" s="9"/>
    </row>
    <row r="110" spans="1:16" ht="15.75">
      <c r="A110" s="29" t="s">
        <v>65</v>
      </c>
      <c r="B110" s="30"/>
      <c r="C110" s="31"/>
      <c r="D110" s="32">
        <f t="shared" ref="D110:M110" si="14">SUM(D111:D117)</f>
        <v>34738437</v>
      </c>
      <c r="E110" s="32">
        <f t="shared" si="14"/>
        <v>4467633</v>
      </c>
      <c r="F110" s="32">
        <f t="shared" si="14"/>
        <v>0</v>
      </c>
      <c r="G110" s="32">
        <f t="shared" si="14"/>
        <v>6774779</v>
      </c>
      <c r="H110" s="32">
        <f t="shared" si="14"/>
        <v>0</v>
      </c>
      <c r="I110" s="32">
        <f t="shared" si="14"/>
        <v>3611581</v>
      </c>
      <c r="J110" s="32">
        <f t="shared" si="14"/>
        <v>361952</v>
      </c>
      <c r="K110" s="32">
        <f t="shared" si="14"/>
        <v>0</v>
      </c>
      <c r="L110" s="32">
        <f t="shared" si="14"/>
        <v>0</v>
      </c>
      <c r="M110" s="32">
        <f t="shared" si="14"/>
        <v>0</v>
      </c>
      <c r="N110" s="32">
        <f>SUM(D110:M110)</f>
        <v>49954382</v>
      </c>
      <c r="O110" s="46">
        <f t="shared" si="11"/>
        <v>259.27162223883079</v>
      </c>
      <c r="P110" s="9"/>
    </row>
    <row r="111" spans="1:16">
      <c r="A111" s="12"/>
      <c r="B111" s="25">
        <v>381</v>
      </c>
      <c r="C111" s="20" t="s">
        <v>129</v>
      </c>
      <c r="D111" s="47">
        <v>4773321</v>
      </c>
      <c r="E111" s="47">
        <v>3105608</v>
      </c>
      <c r="F111" s="47">
        <v>0</v>
      </c>
      <c r="G111" s="47">
        <v>4774779</v>
      </c>
      <c r="H111" s="47">
        <v>0</v>
      </c>
      <c r="I111" s="47">
        <v>33000</v>
      </c>
      <c r="J111" s="47">
        <v>315000</v>
      </c>
      <c r="K111" s="47">
        <v>0</v>
      </c>
      <c r="L111" s="47">
        <v>0</v>
      </c>
      <c r="M111" s="47">
        <v>0</v>
      </c>
      <c r="N111" s="47">
        <f>SUM(D111:M111)</f>
        <v>13001708</v>
      </c>
      <c r="O111" s="48">
        <f t="shared" si="11"/>
        <v>67.481045507390803</v>
      </c>
      <c r="P111" s="9"/>
    </row>
    <row r="112" spans="1:16">
      <c r="A112" s="12"/>
      <c r="B112" s="25">
        <v>384</v>
      </c>
      <c r="C112" s="20" t="s">
        <v>154</v>
      </c>
      <c r="D112" s="47">
        <v>550000</v>
      </c>
      <c r="E112" s="47">
        <v>0</v>
      </c>
      <c r="F112" s="47">
        <v>0</v>
      </c>
      <c r="G112" s="47">
        <v>2000000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ref="N112:N117" si="15">SUM(D112:M112)</f>
        <v>2550000</v>
      </c>
      <c r="O112" s="48">
        <f t="shared" si="11"/>
        <v>13.234927752864973</v>
      </c>
      <c r="P112" s="9"/>
    </row>
    <row r="113" spans="1:119">
      <c r="A113" s="12"/>
      <c r="B113" s="25">
        <v>386.2</v>
      </c>
      <c r="C113" s="20" t="s">
        <v>130</v>
      </c>
      <c r="D113" s="47">
        <v>0</v>
      </c>
      <c r="E113" s="47">
        <v>1354259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1354259</v>
      </c>
      <c r="O113" s="48">
        <f t="shared" si="11"/>
        <v>7.028831381830261</v>
      </c>
      <c r="P113" s="9"/>
    </row>
    <row r="114" spans="1:119">
      <c r="A114" s="12"/>
      <c r="B114" s="25">
        <v>386.4</v>
      </c>
      <c r="C114" s="20" t="s">
        <v>131</v>
      </c>
      <c r="D114" s="47">
        <v>28842528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5"/>
        <v>28842528</v>
      </c>
      <c r="O114" s="48">
        <f t="shared" si="11"/>
        <v>149.69755854509216</v>
      </c>
      <c r="P114" s="9"/>
    </row>
    <row r="115" spans="1:119">
      <c r="A115" s="12"/>
      <c r="B115" s="25">
        <v>386.7</v>
      </c>
      <c r="C115" s="20" t="s">
        <v>133</v>
      </c>
      <c r="D115" s="47">
        <v>572588</v>
      </c>
      <c r="E115" s="47">
        <v>7766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580354</v>
      </c>
      <c r="O115" s="48">
        <f t="shared" si="11"/>
        <v>3.0121346121906658</v>
      </c>
      <c r="P115" s="9"/>
    </row>
    <row r="116" spans="1:119">
      <c r="A116" s="12"/>
      <c r="B116" s="25">
        <v>389.4</v>
      </c>
      <c r="C116" s="20" t="s">
        <v>201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3563447</v>
      </c>
      <c r="J116" s="47">
        <v>46952</v>
      </c>
      <c r="K116" s="47">
        <v>0</v>
      </c>
      <c r="L116" s="47">
        <v>0</v>
      </c>
      <c r="M116" s="47">
        <v>0</v>
      </c>
      <c r="N116" s="47">
        <f t="shared" si="15"/>
        <v>3610399</v>
      </c>
      <c r="O116" s="48">
        <f t="shared" si="11"/>
        <v>18.738576440790567</v>
      </c>
      <c r="P116" s="9"/>
    </row>
    <row r="117" spans="1:119" ht="15.75" thickBot="1">
      <c r="A117" s="12"/>
      <c r="B117" s="25">
        <v>389.9</v>
      </c>
      <c r="C117" s="20" t="s">
        <v>218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15134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15134</v>
      </c>
      <c r="O117" s="48">
        <f t="shared" si="11"/>
        <v>7.8547998671317051E-2</v>
      </c>
      <c r="P117" s="9"/>
    </row>
    <row r="118" spans="1:119" ht="16.5" thickBot="1">
      <c r="A118" s="14" t="s">
        <v>97</v>
      </c>
      <c r="B118" s="23"/>
      <c r="C118" s="22"/>
      <c r="D118" s="15">
        <f t="shared" ref="D118:M118" si="16">SUM(D5,D11,D15,D51,D99,D102,D110)</f>
        <v>80607232</v>
      </c>
      <c r="E118" s="15">
        <f t="shared" si="16"/>
        <v>80454405</v>
      </c>
      <c r="F118" s="15">
        <f t="shared" si="16"/>
        <v>5109932</v>
      </c>
      <c r="G118" s="15">
        <f t="shared" si="16"/>
        <v>20436463</v>
      </c>
      <c r="H118" s="15">
        <f t="shared" si="16"/>
        <v>0</v>
      </c>
      <c r="I118" s="15">
        <f t="shared" si="16"/>
        <v>60822293</v>
      </c>
      <c r="J118" s="15">
        <f t="shared" si="16"/>
        <v>18674963</v>
      </c>
      <c r="K118" s="15">
        <f t="shared" si="16"/>
        <v>0</v>
      </c>
      <c r="L118" s="15">
        <f t="shared" si="16"/>
        <v>0</v>
      </c>
      <c r="M118" s="15">
        <f t="shared" si="16"/>
        <v>0</v>
      </c>
      <c r="N118" s="15">
        <f>SUM(D118:M118)</f>
        <v>266105288</v>
      </c>
      <c r="O118" s="38">
        <f t="shared" si="11"/>
        <v>1381.1310828765986</v>
      </c>
      <c r="P118" s="6"/>
      <c r="Q118" s="2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</row>
    <row r="119" spans="1:119">
      <c r="A119" s="16"/>
      <c r="B119" s="18"/>
      <c r="C119" s="18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/>
    </row>
    <row r="120" spans="1:119">
      <c r="A120" s="41"/>
      <c r="B120" s="42"/>
      <c r="C120" s="42"/>
      <c r="D120" s="43"/>
      <c r="E120" s="43"/>
      <c r="F120" s="43"/>
      <c r="G120" s="43"/>
      <c r="H120" s="43"/>
      <c r="I120" s="43"/>
      <c r="J120" s="43"/>
      <c r="K120" s="43"/>
      <c r="L120" s="52" t="s">
        <v>224</v>
      </c>
      <c r="M120" s="52"/>
      <c r="N120" s="52"/>
      <c r="O120" s="44">
        <v>192672</v>
      </c>
    </row>
    <row r="121" spans="1:119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5"/>
    </row>
    <row r="122" spans="1:119" ht="15.75" customHeight="1" thickBot="1">
      <c r="A122" s="56" t="s">
        <v>156</v>
      </c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8"/>
    </row>
  </sheetData>
  <mergeCells count="10">
    <mergeCell ref="L120:N120"/>
    <mergeCell ref="A121:O121"/>
    <mergeCell ref="A122:O1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267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2"/>
      <c r="M3" s="73"/>
      <c r="N3" s="36"/>
      <c r="O3" s="37"/>
      <c r="P3" s="74" t="s">
        <v>249</v>
      </c>
      <c r="Q3" s="11"/>
      <c r="R3"/>
    </row>
    <row r="4" spans="1:134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250</v>
      </c>
      <c r="N4" s="35" t="s">
        <v>11</v>
      </c>
      <c r="O4" s="35" t="s">
        <v>251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252</v>
      </c>
      <c r="B5" s="26"/>
      <c r="C5" s="26"/>
      <c r="D5" s="27">
        <f t="shared" ref="D5:N5" si="0">SUM(D6:D13)</f>
        <v>77204298</v>
      </c>
      <c r="E5" s="27">
        <f t="shared" si="0"/>
        <v>45812040</v>
      </c>
      <c r="F5" s="27">
        <f t="shared" si="0"/>
        <v>0</v>
      </c>
      <c r="G5" s="27">
        <f t="shared" si="0"/>
        <v>25842763</v>
      </c>
      <c r="H5" s="27">
        <f t="shared" si="0"/>
        <v>0</v>
      </c>
      <c r="I5" s="27">
        <f t="shared" si="0"/>
        <v>523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148859624</v>
      </c>
      <c r="P5" s="33">
        <f t="shared" ref="P5:P36" si="1">(O5/P$142)</f>
        <v>689.96029682365315</v>
      </c>
      <c r="Q5" s="6"/>
    </row>
    <row r="6" spans="1:134">
      <c r="A6" s="12"/>
      <c r="B6" s="25">
        <v>311</v>
      </c>
      <c r="C6" s="20" t="s">
        <v>3</v>
      </c>
      <c r="D6" s="47">
        <v>75531473</v>
      </c>
      <c r="E6" s="47">
        <v>3440418</v>
      </c>
      <c r="F6" s="47">
        <v>0</v>
      </c>
      <c r="G6" s="47">
        <v>1810247</v>
      </c>
      <c r="H6" s="47">
        <v>0</v>
      </c>
      <c r="I6" s="47">
        <v>523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80782661</v>
      </c>
      <c r="P6" s="48">
        <f t="shared" si="1"/>
        <v>374.42543024134301</v>
      </c>
      <c r="Q6" s="9"/>
    </row>
    <row r="7" spans="1:134">
      <c r="A7" s="12"/>
      <c r="B7" s="25">
        <v>312.13</v>
      </c>
      <c r="C7" s="20" t="s">
        <v>253</v>
      </c>
      <c r="D7" s="47">
        <v>0</v>
      </c>
      <c r="E7" s="47">
        <v>36875379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36875379</v>
      </c>
      <c r="P7" s="48">
        <f t="shared" si="1"/>
        <v>170.91637582212829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1238295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1238295</v>
      </c>
      <c r="P8" s="48">
        <f t="shared" si="1"/>
        <v>5.7394635482570182</v>
      </c>
      <c r="Q8" s="9"/>
    </row>
    <row r="9" spans="1:134">
      <c r="A9" s="12"/>
      <c r="B9" s="25">
        <v>312.41000000000003</v>
      </c>
      <c r="C9" s="20" t="s">
        <v>254</v>
      </c>
      <c r="D9" s="47">
        <v>0</v>
      </c>
      <c r="E9" s="47">
        <v>2262673</v>
      </c>
      <c r="F9" s="47">
        <v>0</v>
      </c>
      <c r="G9" s="47">
        <v>2262673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4525346</v>
      </c>
      <c r="P9" s="48">
        <f t="shared" si="1"/>
        <v>20.974855272976718</v>
      </c>
      <c r="Q9" s="9"/>
    </row>
    <row r="10" spans="1:134">
      <c r="A10" s="12"/>
      <c r="B10" s="25">
        <v>312.42</v>
      </c>
      <c r="C10" s="20" t="s">
        <v>255</v>
      </c>
      <c r="D10" s="47">
        <v>0</v>
      </c>
      <c r="E10" s="47">
        <v>1995275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1995275</v>
      </c>
      <c r="P10" s="48">
        <f t="shared" si="1"/>
        <v>9.2480452002539959</v>
      </c>
      <c r="Q10" s="9"/>
    </row>
    <row r="11" spans="1:134">
      <c r="A11" s="12"/>
      <c r="B11" s="25">
        <v>312.63</v>
      </c>
      <c r="C11" s="20" t="s">
        <v>256</v>
      </c>
      <c r="D11" s="47">
        <v>0</v>
      </c>
      <c r="E11" s="47">
        <v>0</v>
      </c>
      <c r="F11" s="47">
        <v>0</v>
      </c>
      <c r="G11" s="47">
        <v>21769843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21769843</v>
      </c>
      <c r="P11" s="48">
        <f t="shared" si="1"/>
        <v>100.90262849303132</v>
      </c>
      <c r="Q11" s="9"/>
    </row>
    <row r="12" spans="1:134">
      <c r="A12" s="12"/>
      <c r="B12" s="25">
        <v>315.10000000000002</v>
      </c>
      <c r="C12" s="20" t="s">
        <v>257</v>
      </c>
      <c r="D12" s="47">
        <v>1366516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1366516</v>
      </c>
      <c r="P12" s="48">
        <f t="shared" si="1"/>
        <v>6.3337643857965897</v>
      </c>
      <c r="Q12" s="9"/>
    </row>
    <row r="13" spans="1:134">
      <c r="A13" s="12"/>
      <c r="B13" s="25">
        <v>316</v>
      </c>
      <c r="C13" s="20" t="s">
        <v>173</v>
      </c>
      <c r="D13" s="47">
        <v>306309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306309</v>
      </c>
      <c r="P13" s="48">
        <f t="shared" si="1"/>
        <v>1.4197338598662348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SUM(D15:D20)</f>
        <v>25500</v>
      </c>
      <c r="E14" s="32">
        <f t="shared" si="3"/>
        <v>605980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3001435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3632915</v>
      </c>
      <c r="P14" s="46">
        <f t="shared" si="1"/>
        <v>16.838461930651537</v>
      </c>
      <c r="Q14" s="10"/>
    </row>
    <row r="15" spans="1:134">
      <c r="A15" s="12"/>
      <c r="B15" s="25">
        <v>322</v>
      </c>
      <c r="C15" s="20" t="s">
        <v>258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2793918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2793918</v>
      </c>
      <c r="P15" s="48">
        <f t="shared" si="1"/>
        <v>12.949733720817052</v>
      </c>
      <c r="Q15" s="9"/>
    </row>
    <row r="16" spans="1:134">
      <c r="A16" s="12"/>
      <c r="B16" s="25">
        <v>325.10000000000002</v>
      </c>
      <c r="C16" s="20" t="s">
        <v>18</v>
      </c>
      <c r="D16" s="47">
        <v>0</v>
      </c>
      <c r="E16" s="47">
        <v>21344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0" si="4">SUM(D16:N16)</f>
        <v>21344</v>
      </c>
      <c r="P16" s="48">
        <f t="shared" si="1"/>
        <v>9.8928857803671819E-2</v>
      </c>
      <c r="Q16" s="9"/>
    </row>
    <row r="17" spans="1:17">
      <c r="A17" s="12"/>
      <c r="B17" s="25">
        <v>325.2</v>
      </c>
      <c r="C17" s="20" t="s">
        <v>19</v>
      </c>
      <c r="D17" s="47">
        <v>0</v>
      </c>
      <c r="E17" s="47">
        <v>584636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584636</v>
      </c>
      <c r="P17" s="48">
        <f t="shared" si="1"/>
        <v>2.7097719129922919</v>
      </c>
      <c r="Q17" s="9"/>
    </row>
    <row r="18" spans="1:17">
      <c r="A18" s="12"/>
      <c r="B18" s="25">
        <v>329.1</v>
      </c>
      <c r="C18" s="20" t="s">
        <v>268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141690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141690</v>
      </c>
      <c r="P18" s="48">
        <f t="shared" si="1"/>
        <v>0.65672928514815687</v>
      </c>
      <c r="Q18" s="9"/>
    </row>
    <row r="19" spans="1:17">
      <c r="A19" s="12"/>
      <c r="B19" s="25">
        <v>329.2</v>
      </c>
      <c r="C19" s="20" t="s">
        <v>269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65827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65827</v>
      </c>
      <c r="P19" s="48">
        <f t="shared" si="1"/>
        <v>0.30510634944913351</v>
      </c>
      <c r="Q19" s="9"/>
    </row>
    <row r="20" spans="1:17">
      <c r="A20" s="12"/>
      <c r="B20" s="25">
        <v>329.5</v>
      </c>
      <c r="C20" s="20" t="s">
        <v>259</v>
      </c>
      <c r="D20" s="47">
        <v>25500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25500</v>
      </c>
      <c r="P20" s="48">
        <f t="shared" si="1"/>
        <v>0.11819180444123087</v>
      </c>
      <c r="Q20" s="9"/>
    </row>
    <row r="21" spans="1:17" ht="15.75">
      <c r="A21" s="29" t="s">
        <v>260</v>
      </c>
      <c r="B21" s="30"/>
      <c r="C21" s="31"/>
      <c r="D21" s="32">
        <f t="shared" ref="D21:N21" si="5">SUM(D22:D61)</f>
        <v>37368185</v>
      </c>
      <c r="E21" s="32">
        <f t="shared" si="5"/>
        <v>8018859</v>
      </c>
      <c r="F21" s="32">
        <f t="shared" si="5"/>
        <v>446500</v>
      </c>
      <c r="G21" s="32">
        <f t="shared" si="5"/>
        <v>3097315</v>
      </c>
      <c r="H21" s="32">
        <f t="shared" si="5"/>
        <v>0</v>
      </c>
      <c r="I21" s="32">
        <f t="shared" si="5"/>
        <v>4639337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5">
        <f>SUM(D21:N21)</f>
        <v>53570196</v>
      </c>
      <c r="P21" s="46">
        <f t="shared" si="1"/>
        <v>248.29639723570227</v>
      </c>
      <c r="Q21" s="10"/>
    </row>
    <row r="22" spans="1:17">
      <c r="A22" s="12"/>
      <c r="B22" s="25">
        <v>331.1</v>
      </c>
      <c r="C22" s="20" t="s">
        <v>21</v>
      </c>
      <c r="D22" s="47">
        <v>3990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>SUM(D22:N22)</f>
        <v>3990</v>
      </c>
      <c r="P22" s="48">
        <f t="shared" si="1"/>
        <v>1.849354116551024E-2</v>
      </c>
      <c r="Q22" s="9"/>
    </row>
    <row r="23" spans="1:17">
      <c r="A23" s="12"/>
      <c r="B23" s="25">
        <v>331.2</v>
      </c>
      <c r="C23" s="20" t="s">
        <v>22</v>
      </c>
      <c r="D23" s="47">
        <v>526503</v>
      </c>
      <c r="E23" s="47">
        <v>2518131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>SUM(D23:N23)</f>
        <v>3044634</v>
      </c>
      <c r="P23" s="48">
        <f t="shared" si="1"/>
        <v>14.111795542083234</v>
      </c>
      <c r="Q23" s="9"/>
    </row>
    <row r="24" spans="1:17">
      <c r="A24" s="12"/>
      <c r="B24" s="25">
        <v>331.35</v>
      </c>
      <c r="C24" s="20" t="s">
        <v>270</v>
      </c>
      <c r="D24" s="47">
        <v>4450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ref="O24:O55" si="6">SUM(D24:N24)</f>
        <v>4450</v>
      </c>
      <c r="P24" s="48">
        <f t="shared" si="1"/>
        <v>2.0625628618175584E-2</v>
      </c>
      <c r="Q24" s="9"/>
    </row>
    <row r="25" spans="1:17">
      <c r="A25" s="12"/>
      <c r="B25" s="25">
        <v>331.41</v>
      </c>
      <c r="C25" s="20" t="s">
        <v>29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2973157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2973157</v>
      </c>
      <c r="P25" s="48">
        <f t="shared" si="1"/>
        <v>13.780501596748103</v>
      </c>
      <c r="Q25" s="9"/>
    </row>
    <row r="26" spans="1:17">
      <c r="A26" s="12"/>
      <c r="B26" s="25">
        <v>331.42</v>
      </c>
      <c r="C26" s="20" t="s">
        <v>30</v>
      </c>
      <c r="D26" s="47">
        <v>2559858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2559858</v>
      </c>
      <c r="P26" s="48">
        <f t="shared" si="1"/>
        <v>11.86487200522825</v>
      </c>
      <c r="Q26" s="9"/>
    </row>
    <row r="27" spans="1:17">
      <c r="A27" s="12"/>
      <c r="B27" s="25">
        <v>331.49</v>
      </c>
      <c r="C27" s="20" t="s">
        <v>31</v>
      </c>
      <c r="D27" s="47">
        <v>0</v>
      </c>
      <c r="E27" s="47">
        <v>57097</v>
      </c>
      <c r="F27" s="47">
        <v>0</v>
      </c>
      <c r="G27" s="47">
        <v>530111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587208</v>
      </c>
      <c r="P27" s="48">
        <f t="shared" si="1"/>
        <v>2.7216930628363252</v>
      </c>
      <c r="Q27" s="9"/>
    </row>
    <row r="28" spans="1:17">
      <c r="A28" s="12"/>
      <c r="B28" s="25">
        <v>331.5</v>
      </c>
      <c r="C28" s="20" t="s">
        <v>24</v>
      </c>
      <c r="D28" s="47">
        <v>0</v>
      </c>
      <c r="E28" s="47">
        <v>746673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746673</v>
      </c>
      <c r="P28" s="48">
        <f t="shared" si="1"/>
        <v>3.4608089881391049</v>
      </c>
      <c r="Q28" s="9"/>
    </row>
    <row r="29" spans="1:17">
      <c r="A29" s="12"/>
      <c r="B29" s="25">
        <v>331.65</v>
      </c>
      <c r="C29" s="20" t="s">
        <v>32</v>
      </c>
      <c r="D29" s="47">
        <v>97013</v>
      </c>
      <c r="E29" s="47">
        <v>182643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279656</v>
      </c>
      <c r="P29" s="48">
        <f t="shared" si="1"/>
        <v>1.2961979318751709</v>
      </c>
      <c r="Q29" s="9"/>
    </row>
    <row r="30" spans="1:17">
      <c r="A30" s="12"/>
      <c r="B30" s="25">
        <v>331.7</v>
      </c>
      <c r="C30" s="20" t="s">
        <v>25</v>
      </c>
      <c r="D30" s="47">
        <v>50000</v>
      </c>
      <c r="E30" s="47">
        <v>53147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103147</v>
      </c>
      <c r="P30" s="48">
        <f t="shared" si="1"/>
        <v>0.47808353147841726</v>
      </c>
      <c r="Q30" s="9"/>
    </row>
    <row r="31" spans="1:17">
      <c r="A31" s="12"/>
      <c r="B31" s="25">
        <v>331.81</v>
      </c>
      <c r="C31" s="20" t="s">
        <v>33</v>
      </c>
      <c r="D31" s="47">
        <v>7762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7762</v>
      </c>
      <c r="P31" s="48">
        <f t="shared" si="1"/>
        <v>3.5976658277366035E-2</v>
      </c>
      <c r="Q31" s="9"/>
    </row>
    <row r="32" spans="1:17">
      <c r="A32" s="12"/>
      <c r="B32" s="25">
        <v>331.89</v>
      </c>
      <c r="C32" s="20" t="s">
        <v>168</v>
      </c>
      <c r="D32" s="47">
        <v>241664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241664</v>
      </c>
      <c r="P32" s="48">
        <f t="shared" si="1"/>
        <v>1.1201060481759064</v>
      </c>
      <c r="Q32" s="9"/>
    </row>
    <row r="33" spans="1:17">
      <c r="A33" s="12"/>
      <c r="B33" s="25">
        <v>331.9</v>
      </c>
      <c r="C33" s="20" t="s">
        <v>26</v>
      </c>
      <c r="D33" s="47">
        <v>508195</v>
      </c>
      <c r="E33" s="47">
        <v>282283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790478</v>
      </c>
      <c r="P33" s="48">
        <f t="shared" si="1"/>
        <v>3.6638439682782469</v>
      </c>
      <c r="Q33" s="9"/>
    </row>
    <row r="34" spans="1:17">
      <c r="A34" s="12"/>
      <c r="B34" s="25">
        <v>333</v>
      </c>
      <c r="C34" s="20" t="s">
        <v>4</v>
      </c>
      <c r="D34" s="47">
        <v>0</v>
      </c>
      <c r="E34" s="47">
        <v>23243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23243</v>
      </c>
      <c r="P34" s="48">
        <f t="shared" si="1"/>
        <v>0.10773067100500114</v>
      </c>
      <c r="Q34" s="9"/>
    </row>
    <row r="35" spans="1:17">
      <c r="A35" s="12"/>
      <c r="B35" s="25">
        <v>334.1</v>
      </c>
      <c r="C35" s="20" t="s">
        <v>27</v>
      </c>
      <c r="D35" s="47">
        <v>25386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25386</v>
      </c>
      <c r="P35" s="48">
        <f t="shared" si="1"/>
        <v>0.11766341755078771</v>
      </c>
      <c r="Q35" s="9"/>
    </row>
    <row r="36" spans="1:17">
      <c r="A36" s="12"/>
      <c r="B36" s="25">
        <v>334.2</v>
      </c>
      <c r="C36" s="20" t="s">
        <v>28</v>
      </c>
      <c r="D36" s="47">
        <v>112160</v>
      </c>
      <c r="E36" s="47">
        <v>328453</v>
      </c>
      <c r="F36" s="47">
        <v>0</v>
      </c>
      <c r="G36" s="47">
        <v>0</v>
      </c>
      <c r="H36" s="47">
        <v>0</v>
      </c>
      <c r="I36" s="47">
        <v>39329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479942</v>
      </c>
      <c r="P36" s="48">
        <f t="shared" si="1"/>
        <v>2.2245180787111067</v>
      </c>
      <c r="Q36" s="9"/>
    </row>
    <row r="37" spans="1:17">
      <c r="A37" s="12"/>
      <c r="B37" s="25">
        <v>334.31</v>
      </c>
      <c r="C37" s="20" t="s">
        <v>34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232451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232451</v>
      </c>
      <c r="P37" s="48">
        <f t="shared" ref="P37:P68" si="7">(O37/P$142)</f>
        <v>1.0774040444771982</v>
      </c>
      <c r="Q37" s="9"/>
    </row>
    <row r="38" spans="1:17">
      <c r="A38" s="12"/>
      <c r="B38" s="25">
        <v>334.34</v>
      </c>
      <c r="C38" s="20" t="s">
        <v>35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217104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217104</v>
      </c>
      <c r="P38" s="48">
        <f t="shared" si="7"/>
        <v>1.0062711180944701</v>
      </c>
      <c r="Q38" s="9"/>
    </row>
    <row r="39" spans="1:17">
      <c r="A39" s="12"/>
      <c r="B39" s="25">
        <v>334.35</v>
      </c>
      <c r="C39" s="20" t="s">
        <v>36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110817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110817</v>
      </c>
      <c r="P39" s="48">
        <f t="shared" si="7"/>
        <v>0.5136337722652502</v>
      </c>
      <c r="Q39" s="9"/>
    </row>
    <row r="40" spans="1:17">
      <c r="A40" s="12"/>
      <c r="B40" s="25">
        <v>334.36</v>
      </c>
      <c r="C40" s="20" t="s">
        <v>37</v>
      </c>
      <c r="D40" s="47">
        <v>0</v>
      </c>
      <c r="E40" s="47">
        <v>0</v>
      </c>
      <c r="F40" s="47">
        <v>0</v>
      </c>
      <c r="G40" s="47">
        <v>30886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30886</v>
      </c>
      <c r="P40" s="48">
        <f t="shared" si="7"/>
        <v>0.14315576752830811</v>
      </c>
      <c r="Q40" s="9"/>
    </row>
    <row r="41" spans="1:17">
      <c r="A41" s="12"/>
      <c r="B41" s="25">
        <v>334.41</v>
      </c>
      <c r="C41" s="20" t="s">
        <v>38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1066479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1066479</v>
      </c>
      <c r="P41" s="48">
        <f t="shared" si="7"/>
        <v>4.9431010748501745</v>
      </c>
      <c r="Q41" s="9"/>
    </row>
    <row r="42" spans="1:17">
      <c r="A42" s="12"/>
      <c r="B42" s="25">
        <v>334.42</v>
      </c>
      <c r="C42" s="20" t="s">
        <v>39</v>
      </c>
      <c r="D42" s="47">
        <v>992736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992736</v>
      </c>
      <c r="P42" s="48">
        <f t="shared" si="7"/>
        <v>4.6013042813243041</v>
      </c>
      <c r="Q42" s="9"/>
    </row>
    <row r="43" spans="1:17">
      <c r="A43" s="12"/>
      <c r="B43" s="25">
        <v>334.49</v>
      </c>
      <c r="C43" s="20" t="s">
        <v>40</v>
      </c>
      <c r="D43" s="47">
        <v>0</v>
      </c>
      <c r="E43" s="47">
        <v>252243</v>
      </c>
      <c r="F43" s="47">
        <v>0</v>
      </c>
      <c r="G43" s="47">
        <v>154610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406853</v>
      </c>
      <c r="P43" s="48">
        <f t="shared" si="7"/>
        <v>1.8857525573462</v>
      </c>
      <c r="Q43" s="9"/>
    </row>
    <row r="44" spans="1:17">
      <c r="A44" s="12"/>
      <c r="B44" s="25">
        <v>334.5</v>
      </c>
      <c r="C44" s="20" t="s">
        <v>41</v>
      </c>
      <c r="D44" s="47">
        <v>0</v>
      </c>
      <c r="E44" s="47">
        <v>130063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130063</v>
      </c>
      <c r="P44" s="48">
        <f t="shared" si="7"/>
        <v>0.60283845729567886</v>
      </c>
      <c r="Q44" s="9"/>
    </row>
    <row r="45" spans="1:17">
      <c r="A45" s="12"/>
      <c r="B45" s="25">
        <v>334.61</v>
      </c>
      <c r="C45" s="20" t="s">
        <v>42</v>
      </c>
      <c r="D45" s="47">
        <v>26188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26188</v>
      </c>
      <c r="P45" s="48">
        <f t="shared" si="7"/>
        <v>0.12138066567478251</v>
      </c>
      <c r="Q45" s="9"/>
    </row>
    <row r="46" spans="1:17">
      <c r="A46" s="12"/>
      <c r="B46" s="25">
        <v>334.7</v>
      </c>
      <c r="C46" s="20" t="s">
        <v>43</v>
      </c>
      <c r="D46" s="47">
        <v>63482</v>
      </c>
      <c r="E46" s="47">
        <v>72380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135862</v>
      </c>
      <c r="P46" s="48">
        <f t="shared" si="7"/>
        <v>0.62971666411743166</v>
      </c>
      <c r="Q46" s="9"/>
    </row>
    <row r="47" spans="1:17">
      <c r="A47" s="12"/>
      <c r="B47" s="25">
        <v>334.89</v>
      </c>
      <c r="C47" s="20" t="s">
        <v>44</v>
      </c>
      <c r="D47" s="47">
        <v>384679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384679</v>
      </c>
      <c r="P47" s="48">
        <f t="shared" si="7"/>
        <v>1.7829766721822842</v>
      </c>
      <c r="Q47" s="9"/>
    </row>
    <row r="48" spans="1:17">
      <c r="A48" s="12"/>
      <c r="B48" s="25">
        <v>334.9</v>
      </c>
      <c r="C48" s="20" t="s">
        <v>45</v>
      </c>
      <c r="D48" s="47">
        <v>35600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35600</v>
      </c>
      <c r="P48" s="48">
        <f t="shared" si="7"/>
        <v>0.16500502894540467</v>
      </c>
      <c r="Q48" s="9"/>
    </row>
    <row r="49" spans="1:17">
      <c r="A49" s="12"/>
      <c r="B49" s="25">
        <v>335.12099999999998</v>
      </c>
      <c r="C49" s="20" t="s">
        <v>271</v>
      </c>
      <c r="D49" s="47">
        <v>7967838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7967838</v>
      </c>
      <c r="P49" s="48">
        <f t="shared" si="7"/>
        <v>36.930711792761102</v>
      </c>
      <c r="Q49" s="9"/>
    </row>
    <row r="50" spans="1:17">
      <c r="A50" s="12"/>
      <c r="B50" s="25">
        <v>335.13</v>
      </c>
      <c r="C50" s="20" t="s">
        <v>175</v>
      </c>
      <c r="D50" s="47">
        <v>54902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54902</v>
      </c>
      <c r="P50" s="48">
        <f t="shared" si="7"/>
        <v>0.25446927244833162</v>
      </c>
      <c r="Q50" s="9"/>
    </row>
    <row r="51" spans="1:17">
      <c r="A51" s="12"/>
      <c r="B51" s="25">
        <v>335.14</v>
      </c>
      <c r="C51" s="20" t="s">
        <v>176</v>
      </c>
      <c r="D51" s="47">
        <v>35913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35913</v>
      </c>
      <c r="P51" s="48">
        <f t="shared" si="7"/>
        <v>0.16645577540776171</v>
      </c>
      <c r="Q51" s="9"/>
    </row>
    <row r="52" spans="1:17">
      <c r="A52" s="12"/>
      <c r="B52" s="25">
        <v>335.15</v>
      </c>
      <c r="C52" s="20" t="s">
        <v>177</v>
      </c>
      <c r="D52" s="47">
        <v>224496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224496</v>
      </c>
      <c r="P52" s="48">
        <f t="shared" si="7"/>
        <v>1.0405328364642574</v>
      </c>
      <c r="Q52" s="9"/>
    </row>
    <row r="53" spans="1:17">
      <c r="A53" s="12"/>
      <c r="B53" s="25">
        <v>335.16</v>
      </c>
      <c r="C53" s="20" t="s">
        <v>261</v>
      </c>
      <c r="D53" s="47">
        <v>0</v>
      </c>
      <c r="E53" s="47">
        <v>0</v>
      </c>
      <c r="F53" s="47">
        <v>446500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446500</v>
      </c>
      <c r="P53" s="48">
        <f t="shared" si="7"/>
        <v>2.0695153209023367</v>
      </c>
      <c r="Q53" s="9"/>
    </row>
    <row r="54" spans="1:17">
      <c r="A54" s="12"/>
      <c r="B54" s="25">
        <v>335.18</v>
      </c>
      <c r="C54" s="20" t="s">
        <v>262</v>
      </c>
      <c r="D54" s="47">
        <v>22866186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22866186</v>
      </c>
      <c r="P54" s="48">
        <f t="shared" si="7"/>
        <v>105.9841483932867</v>
      </c>
      <c r="Q54" s="9"/>
    </row>
    <row r="55" spans="1:17">
      <c r="A55" s="12"/>
      <c r="B55" s="25">
        <v>335.22</v>
      </c>
      <c r="C55" s="20" t="s">
        <v>52</v>
      </c>
      <c r="D55" s="47">
        <v>0</v>
      </c>
      <c r="E55" s="47">
        <v>1285864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1285864</v>
      </c>
      <c r="P55" s="48">
        <f t="shared" si="7"/>
        <v>5.9599445657262304</v>
      </c>
      <c r="Q55" s="9"/>
    </row>
    <row r="56" spans="1:17">
      <c r="A56" s="12"/>
      <c r="B56" s="25">
        <v>335.43</v>
      </c>
      <c r="C56" s="20" t="s">
        <v>272</v>
      </c>
      <c r="D56" s="47">
        <v>0</v>
      </c>
      <c r="E56" s="47">
        <v>569786</v>
      </c>
      <c r="F56" s="47">
        <v>0</v>
      </c>
      <c r="G56" s="47">
        <v>2279142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ref="O56:O61" si="8">SUM(D56:N56)</f>
        <v>2848928</v>
      </c>
      <c r="P56" s="48">
        <f t="shared" si="7"/>
        <v>13.204703570319488</v>
      </c>
      <c r="Q56" s="9"/>
    </row>
    <row r="57" spans="1:17">
      <c r="A57" s="12"/>
      <c r="B57" s="25">
        <v>335.44</v>
      </c>
      <c r="C57" s="20" t="s">
        <v>263</v>
      </c>
      <c r="D57" s="47">
        <v>0</v>
      </c>
      <c r="E57" s="47">
        <v>1243018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1243018</v>
      </c>
      <c r="P57" s="48">
        <f t="shared" si="7"/>
        <v>5.7613545244286239</v>
      </c>
      <c r="Q57" s="9"/>
    </row>
    <row r="58" spans="1:17">
      <c r="A58" s="12"/>
      <c r="B58" s="25">
        <v>335.45</v>
      </c>
      <c r="C58" s="20" t="s">
        <v>273</v>
      </c>
      <c r="D58" s="47">
        <v>0</v>
      </c>
      <c r="E58" s="47">
        <v>24246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24246</v>
      </c>
      <c r="P58" s="48">
        <f t="shared" si="7"/>
        <v>0.11237954864635621</v>
      </c>
      <c r="Q58" s="9"/>
    </row>
    <row r="59" spans="1:17">
      <c r="A59" s="12"/>
      <c r="B59" s="25">
        <v>335.7</v>
      </c>
      <c r="C59" s="20" t="s">
        <v>56</v>
      </c>
      <c r="D59" s="47">
        <v>0</v>
      </c>
      <c r="E59" s="47">
        <v>0</v>
      </c>
      <c r="F59" s="47">
        <v>0</v>
      </c>
      <c r="G59" s="47">
        <v>102566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102566</v>
      </c>
      <c r="P59" s="48">
        <f t="shared" si="7"/>
        <v>0.47539061232624646</v>
      </c>
      <c r="Q59" s="9"/>
    </row>
    <row r="60" spans="1:17">
      <c r="A60" s="12"/>
      <c r="B60" s="25">
        <v>335.9</v>
      </c>
      <c r="C60" s="20" t="s">
        <v>205</v>
      </c>
      <c r="D60" s="47">
        <v>0</v>
      </c>
      <c r="E60" s="47">
        <v>249589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249589</v>
      </c>
      <c r="P60" s="48">
        <f t="shared" si="7"/>
        <v>1.1568382070071517</v>
      </c>
      <c r="Q60" s="9"/>
    </row>
    <row r="61" spans="1:17">
      <c r="A61" s="12"/>
      <c r="B61" s="25">
        <v>337.1</v>
      </c>
      <c r="C61" s="20" t="s">
        <v>274</v>
      </c>
      <c r="D61" s="47">
        <v>579184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579184</v>
      </c>
      <c r="P61" s="48">
        <f t="shared" si="7"/>
        <v>2.6845020417054846</v>
      </c>
      <c r="Q61" s="9"/>
    </row>
    <row r="62" spans="1:17" ht="15.75">
      <c r="A62" s="29" t="s">
        <v>63</v>
      </c>
      <c r="B62" s="30"/>
      <c r="C62" s="31"/>
      <c r="D62" s="32">
        <f t="shared" ref="D62:N62" si="9">SUM(D63:D112)</f>
        <v>21292257</v>
      </c>
      <c r="E62" s="32">
        <f t="shared" si="9"/>
        <v>7826269</v>
      </c>
      <c r="F62" s="32">
        <f t="shared" si="9"/>
        <v>0</v>
      </c>
      <c r="G62" s="32">
        <f t="shared" si="9"/>
        <v>0</v>
      </c>
      <c r="H62" s="32">
        <f t="shared" si="9"/>
        <v>0</v>
      </c>
      <c r="I62" s="32">
        <f t="shared" si="9"/>
        <v>86566873</v>
      </c>
      <c r="J62" s="32">
        <f t="shared" si="9"/>
        <v>18139456</v>
      </c>
      <c r="K62" s="32">
        <f t="shared" si="9"/>
        <v>0</v>
      </c>
      <c r="L62" s="32">
        <f t="shared" si="9"/>
        <v>0</v>
      </c>
      <c r="M62" s="32">
        <f t="shared" si="9"/>
        <v>537345441</v>
      </c>
      <c r="N62" s="32">
        <f t="shared" si="9"/>
        <v>0</v>
      </c>
      <c r="O62" s="32">
        <f>SUM(D62:N62)</f>
        <v>671170296</v>
      </c>
      <c r="P62" s="46">
        <f t="shared" si="7"/>
        <v>3110.8560145723541</v>
      </c>
      <c r="Q62" s="10"/>
    </row>
    <row r="63" spans="1:17">
      <c r="A63" s="12"/>
      <c r="B63" s="25">
        <v>341.1</v>
      </c>
      <c r="C63" s="20" t="s">
        <v>206</v>
      </c>
      <c r="D63" s="47">
        <v>1318402</v>
      </c>
      <c r="E63" s="47">
        <v>722329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>SUM(D63:N63)</f>
        <v>2040731</v>
      </c>
      <c r="P63" s="48">
        <f t="shared" si="7"/>
        <v>9.458732520359117</v>
      </c>
      <c r="Q63" s="9"/>
    </row>
    <row r="64" spans="1:17">
      <c r="A64" s="12"/>
      <c r="B64" s="25">
        <v>341.16</v>
      </c>
      <c r="C64" s="20" t="s">
        <v>180</v>
      </c>
      <c r="D64" s="47">
        <v>0</v>
      </c>
      <c r="E64" s="47">
        <v>573416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ref="O64:O112" si="10">SUM(D64:N64)</f>
        <v>573416</v>
      </c>
      <c r="P64" s="48">
        <f t="shared" si="7"/>
        <v>2.6577675190381504</v>
      </c>
      <c r="Q64" s="9"/>
    </row>
    <row r="65" spans="1:17">
      <c r="A65" s="12"/>
      <c r="B65" s="25">
        <v>341.2</v>
      </c>
      <c r="C65" s="20" t="s">
        <v>181</v>
      </c>
      <c r="D65" s="47">
        <v>243817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18139456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18383273</v>
      </c>
      <c r="P65" s="48">
        <f t="shared" si="7"/>
        <v>85.205968917872923</v>
      </c>
      <c r="Q65" s="9"/>
    </row>
    <row r="66" spans="1:17">
      <c r="A66" s="12"/>
      <c r="B66" s="25">
        <v>341.3</v>
      </c>
      <c r="C66" s="20" t="s">
        <v>275</v>
      </c>
      <c r="D66" s="47">
        <v>11981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11981</v>
      </c>
      <c r="P66" s="48">
        <f t="shared" si="7"/>
        <v>5.5531608196485761E-2</v>
      </c>
      <c r="Q66" s="9"/>
    </row>
    <row r="67" spans="1:17">
      <c r="A67" s="12"/>
      <c r="B67" s="25">
        <v>341.51</v>
      </c>
      <c r="C67" s="20" t="s">
        <v>182</v>
      </c>
      <c r="D67" s="47">
        <v>7030891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7030891</v>
      </c>
      <c r="P67" s="48">
        <f t="shared" si="7"/>
        <v>32.587988004690594</v>
      </c>
      <c r="Q67" s="9"/>
    </row>
    <row r="68" spans="1:17">
      <c r="A68" s="12"/>
      <c r="B68" s="25">
        <v>341.52</v>
      </c>
      <c r="C68" s="20" t="s">
        <v>183</v>
      </c>
      <c r="D68" s="47">
        <v>123643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123643</v>
      </c>
      <c r="P68" s="48">
        <f t="shared" si="7"/>
        <v>0.57308193241282779</v>
      </c>
      <c r="Q68" s="9"/>
    </row>
    <row r="69" spans="1:17">
      <c r="A69" s="12"/>
      <c r="B69" s="25">
        <v>341.55</v>
      </c>
      <c r="C69" s="20" t="s">
        <v>185</v>
      </c>
      <c r="D69" s="47">
        <v>8224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8224</v>
      </c>
      <c r="P69" s="48">
        <f t="shared" ref="P69:P100" si="11">(O69/P$142)</f>
        <v>3.8118015675477748E-2</v>
      </c>
      <c r="Q69" s="9"/>
    </row>
    <row r="70" spans="1:17">
      <c r="A70" s="12"/>
      <c r="B70" s="25">
        <v>341.56</v>
      </c>
      <c r="C70" s="20" t="s">
        <v>186</v>
      </c>
      <c r="D70" s="47">
        <v>343200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343200</v>
      </c>
      <c r="P70" s="48">
        <f t="shared" si="11"/>
        <v>1.5907226385972719</v>
      </c>
      <c r="Q70" s="9"/>
    </row>
    <row r="71" spans="1:17">
      <c r="A71" s="12"/>
      <c r="B71" s="25">
        <v>341.8</v>
      </c>
      <c r="C71" s="20" t="s">
        <v>244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417528231</v>
      </c>
      <c r="N71" s="47">
        <v>0</v>
      </c>
      <c r="O71" s="47">
        <f t="shared" si="10"/>
        <v>417528231</v>
      </c>
      <c r="P71" s="48">
        <f t="shared" si="11"/>
        <v>1935.2319618449046</v>
      </c>
      <c r="Q71" s="9"/>
    </row>
    <row r="72" spans="1:17">
      <c r="A72" s="12"/>
      <c r="B72" s="25">
        <v>341.9</v>
      </c>
      <c r="C72" s="20" t="s">
        <v>187</v>
      </c>
      <c r="D72" s="47">
        <v>4738029</v>
      </c>
      <c r="E72" s="47">
        <v>71875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4809904</v>
      </c>
      <c r="P72" s="48">
        <f t="shared" si="11"/>
        <v>22.293773841140943</v>
      </c>
      <c r="Q72" s="9"/>
    </row>
    <row r="73" spans="1:17">
      <c r="A73" s="12"/>
      <c r="B73" s="25">
        <v>342.1</v>
      </c>
      <c r="C73" s="20" t="s">
        <v>76</v>
      </c>
      <c r="D73" s="47">
        <v>5666161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2860</v>
      </c>
      <c r="N73" s="47">
        <v>0</v>
      </c>
      <c r="O73" s="47">
        <f t="shared" si="10"/>
        <v>5669021</v>
      </c>
      <c r="P73" s="48">
        <f t="shared" si="11"/>
        <v>26.275757702165922</v>
      </c>
      <c r="Q73" s="9"/>
    </row>
    <row r="74" spans="1:17">
      <c r="A74" s="12"/>
      <c r="B74" s="25">
        <v>342.3</v>
      </c>
      <c r="C74" s="20" t="s">
        <v>77</v>
      </c>
      <c r="D74" s="47">
        <v>38661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38661</v>
      </c>
      <c r="P74" s="48">
        <f t="shared" si="11"/>
        <v>0.17919268045107556</v>
      </c>
      <c r="Q74" s="9"/>
    </row>
    <row r="75" spans="1:17">
      <c r="A75" s="12"/>
      <c r="B75" s="25">
        <v>342.5</v>
      </c>
      <c r="C75" s="20" t="s">
        <v>79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21439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21439</v>
      </c>
      <c r="P75" s="48">
        <f t="shared" si="11"/>
        <v>9.9369180212374453E-2</v>
      </c>
      <c r="Q75" s="9"/>
    </row>
    <row r="76" spans="1:17">
      <c r="A76" s="12"/>
      <c r="B76" s="25">
        <v>342.6</v>
      </c>
      <c r="C76" s="20" t="s">
        <v>80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10364640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10364640</v>
      </c>
      <c r="P76" s="48">
        <f t="shared" si="11"/>
        <v>48.039823685637607</v>
      </c>
      <c r="Q76" s="9"/>
    </row>
    <row r="77" spans="1:17">
      <c r="A77" s="12"/>
      <c r="B77" s="25">
        <v>342.9</v>
      </c>
      <c r="C77" s="20" t="s">
        <v>81</v>
      </c>
      <c r="D77" s="47">
        <v>667573</v>
      </c>
      <c r="E77" s="47">
        <v>1199313</v>
      </c>
      <c r="F77" s="47">
        <v>0</v>
      </c>
      <c r="G77" s="47">
        <v>0</v>
      </c>
      <c r="H77" s="47">
        <v>0</v>
      </c>
      <c r="I77" s="47">
        <v>473074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2339960</v>
      </c>
      <c r="P77" s="48">
        <f t="shared" si="11"/>
        <v>10.845650773345199</v>
      </c>
      <c r="Q77" s="9"/>
    </row>
    <row r="78" spans="1:17">
      <c r="A78" s="12"/>
      <c r="B78" s="25">
        <v>343.4</v>
      </c>
      <c r="C78" s="20" t="s">
        <v>82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14274643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14274643</v>
      </c>
      <c r="P78" s="48">
        <f t="shared" si="11"/>
        <v>66.162580938211178</v>
      </c>
      <c r="Q78" s="9"/>
    </row>
    <row r="79" spans="1:17">
      <c r="A79" s="12"/>
      <c r="B79" s="25">
        <v>343.5</v>
      </c>
      <c r="C79" s="20" t="s">
        <v>149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2987449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2987449</v>
      </c>
      <c r="P79" s="48">
        <f t="shared" si="11"/>
        <v>13.846744626907871</v>
      </c>
      <c r="Q79" s="9"/>
    </row>
    <row r="80" spans="1:17">
      <c r="A80" s="12"/>
      <c r="B80" s="25">
        <v>343.6</v>
      </c>
      <c r="C80" s="20" t="s">
        <v>83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37446119</v>
      </c>
      <c r="J80" s="47">
        <v>0</v>
      </c>
      <c r="K80" s="47">
        <v>0</v>
      </c>
      <c r="L80" s="47">
        <v>0</v>
      </c>
      <c r="M80" s="47">
        <v>445349</v>
      </c>
      <c r="N80" s="47">
        <v>0</v>
      </c>
      <c r="O80" s="47">
        <f t="shared" si="10"/>
        <v>37891468</v>
      </c>
      <c r="P80" s="48">
        <f t="shared" si="11"/>
        <v>175.62592062145714</v>
      </c>
      <c r="Q80" s="9"/>
    </row>
    <row r="81" spans="1:17">
      <c r="A81" s="12"/>
      <c r="B81" s="25">
        <v>343.7</v>
      </c>
      <c r="C81" s="20" t="s">
        <v>84</v>
      </c>
      <c r="D81" s="47">
        <v>0</v>
      </c>
      <c r="E81" s="47">
        <v>10252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10252</v>
      </c>
      <c r="P81" s="48">
        <f t="shared" si="11"/>
        <v>4.7517740358097992E-2</v>
      </c>
      <c r="Q81" s="9"/>
    </row>
    <row r="82" spans="1:17">
      <c r="A82" s="12"/>
      <c r="B82" s="25">
        <v>343.9</v>
      </c>
      <c r="C82" s="20" t="s">
        <v>85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680393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680393</v>
      </c>
      <c r="P82" s="48">
        <f t="shared" si="11"/>
        <v>3.1536029960463683</v>
      </c>
      <c r="Q82" s="9"/>
    </row>
    <row r="83" spans="1:17">
      <c r="A83" s="12"/>
      <c r="B83" s="25">
        <v>344.1</v>
      </c>
      <c r="C83" s="20" t="s">
        <v>188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20318557</v>
      </c>
      <c r="J83" s="47">
        <v>0</v>
      </c>
      <c r="K83" s="47">
        <v>0</v>
      </c>
      <c r="L83" s="47">
        <v>0</v>
      </c>
      <c r="M83" s="47">
        <v>526559</v>
      </c>
      <c r="N83" s="47">
        <v>0</v>
      </c>
      <c r="O83" s="47">
        <f t="shared" si="10"/>
        <v>20845116</v>
      </c>
      <c r="P83" s="48">
        <f t="shared" si="11"/>
        <v>96.616544071638145</v>
      </c>
      <c r="Q83" s="9"/>
    </row>
    <row r="84" spans="1:17">
      <c r="A84" s="12"/>
      <c r="B84" s="25">
        <v>344.3</v>
      </c>
      <c r="C84" s="20" t="s">
        <v>226</v>
      </c>
      <c r="D84" s="47">
        <v>40383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40383</v>
      </c>
      <c r="P84" s="48">
        <f t="shared" si="11"/>
        <v>0.18717410348040101</v>
      </c>
      <c r="Q84" s="9"/>
    </row>
    <row r="85" spans="1:17">
      <c r="A85" s="12"/>
      <c r="B85" s="25">
        <v>344.9</v>
      </c>
      <c r="C85" s="20" t="s">
        <v>189</v>
      </c>
      <c r="D85" s="47">
        <v>103979</v>
      </c>
      <c r="E85" s="47">
        <v>776509</v>
      </c>
      <c r="F85" s="47">
        <v>0</v>
      </c>
      <c r="G85" s="47">
        <v>0</v>
      </c>
      <c r="H85" s="47">
        <v>0</v>
      </c>
      <c r="I85" s="47">
        <v>559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881047</v>
      </c>
      <c r="P85" s="48">
        <f t="shared" si="11"/>
        <v>4.0836288128444362</v>
      </c>
      <c r="Q85" s="9"/>
    </row>
    <row r="86" spans="1:17">
      <c r="A86" s="12"/>
      <c r="B86" s="25">
        <v>347.2</v>
      </c>
      <c r="C86" s="20" t="s">
        <v>88</v>
      </c>
      <c r="D86" s="47">
        <v>54850</v>
      </c>
      <c r="E86" s="47">
        <v>20750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75600</v>
      </c>
      <c r="P86" s="48">
        <f t="shared" si="11"/>
        <v>0.35040393787282564</v>
      </c>
      <c r="Q86" s="9"/>
    </row>
    <row r="87" spans="1:17">
      <c r="A87" s="12"/>
      <c r="B87" s="25">
        <v>347.5</v>
      </c>
      <c r="C87" s="20" t="s">
        <v>90</v>
      </c>
      <c r="D87" s="47">
        <v>0</v>
      </c>
      <c r="E87" s="47">
        <v>861300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0"/>
        <v>861300</v>
      </c>
      <c r="P87" s="48">
        <f t="shared" si="11"/>
        <v>3.9921020064796919</v>
      </c>
      <c r="Q87" s="9"/>
    </row>
    <row r="88" spans="1:17">
      <c r="A88" s="12"/>
      <c r="B88" s="25">
        <v>347.9</v>
      </c>
      <c r="C88" s="20" t="s">
        <v>91</v>
      </c>
      <c r="D88" s="47">
        <v>237660</v>
      </c>
      <c r="E88" s="47">
        <v>1411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0"/>
        <v>239071</v>
      </c>
      <c r="P88" s="48">
        <f t="shared" si="11"/>
        <v>1.1080875639046863</v>
      </c>
      <c r="Q88" s="9"/>
    </row>
    <row r="89" spans="1:17">
      <c r="A89" s="12"/>
      <c r="B89" s="25">
        <v>348.11</v>
      </c>
      <c r="C89" s="20" t="s">
        <v>190</v>
      </c>
      <c r="D89" s="47">
        <v>0</v>
      </c>
      <c r="E89" s="47">
        <v>7866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>SUM(D89:N89)</f>
        <v>7866</v>
      </c>
      <c r="P89" s="48">
        <f t="shared" si="11"/>
        <v>3.6458695440577331E-2</v>
      </c>
      <c r="Q89" s="9"/>
    </row>
    <row r="90" spans="1:17">
      <c r="A90" s="12"/>
      <c r="B90" s="25">
        <v>348.12</v>
      </c>
      <c r="C90" s="20" t="s">
        <v>276</v>
      </c>
      <c r="D90" s="47">
        <v>0</v>
      </c>
      <c r="E90" s="47">
        <v>28435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ref="O90:O103" si="12">SUM(D90:N90)</f>
        <v>28435</v>
      </c>
      <c r="P90" s="48">
        <f t="shared" si="11"/>
        <v>0.13179544938378038</v>
      </c>
      <c r="Q90" s="9"/>
    </row>
    <row r="91" spans="1:17">
      <c r="A91" s="12"/>
      <c r="B91" s="25">
        <v>348.13</v>
      </c>
      <c r="C91" s="20" t="s">
        <v>277</v>
      </c>
      <c r="D91" s="47">
        <v>0</v>
      </c>
      <c r="E91" s="47">
        <v>389201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389201</v>
      </c>
      <c r="P91" s="48">
        <f t="shared" si="11"/>
        <v>1.8039360188365292</v>
      </c>
      <c r="Q91" s="9"/>
    </row>
    <row r="92" spans="1:17">
      <c r="A92" s="12"/>
      <c r="B92" s="25">
        <v>348.22</v>
      </c>
      <c r="C92" s="20" t="s">
        <v>278</v>
      </c>
      <c r="D92" s="47">
        <v>0</v>
      </c>
      <c r="E92" s="47">
        <v>6960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6960</v>
      </c>
      <c r="P92" s="48">
        <f t="shared" si="11"/>
        <v>3.2259410153371249E-2</v>
      </c>
      <c r="Q92" s="9"/>
    </row>
    <row r="93" spans="1:17">
      <c r="A93" s="12"/>
      <c r="B93" s="25">
        <v>348.23</v>
      </c>
      <c r="C93" s="20" t="s">
        <v>279</v>
      </c>
      <c r="D93" s="47">
        <v>0</v>
      </c>
      <c r="E93" s="47">
        <v>244110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244110</v>
      </c>
      <c r="P93" s="48">
        <f t="shared" si="11"/>
        <v>1.1314431914568184</v>
      </c>
      <c r="Q93" s="9"/>
    </row>
    <row r="94" spans="1:17">
      <c r="A94" s="12"/>
      <c r="B94" s="25">
        <v>348.31</v>
      </c>
      <c r="C94" s="20" t="s">
        <v>280</v>
      </c>
      <c r="D94" s="47">
        <v>0</v>
      </c>
      <c r="E94" s="47">
        <v>591277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591277</v>
      </c>
      <c r="P94" s="48">
        <f t="shared" si="11"/>
        <v>2.7405527668469669</v>
      </c>
      <c r="Q94" s="9"/>
    </row>
    <row r="95" spans="1:17">
      <c r="A95" s="12"/>
      <c r="B95" s="25">
        <v>348.32</v>
      </c>
      <c r="C95" s="20" t="s">
        <v>281</v>
      </c>
      <c r="D95" s="47">
        <v>0</v>
      </c>
      <c r="E95" s="47">
        <v>25746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25746</v>
      </c>
      <c r="P95" s="48">
        <f t="shared" si="11"/>
        <v>0.1193320077311345</v>
      </c>
      <c r="Q95" s="9"/>
    </row>
    <row r="96" spans="1:17">
      <c r="A96" s="12"/>
      <c r="B96" s="25">
        <v>348.41</v>
      </c>
      <c r="C96" s="20" t="s">
        <v>282</v>
      </c>
      <c r="D96" s="47">
        <v>0</v>
      </c>
      <c r="E96" s="47">
        <v>523861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523861</v>
      </c>
      <c r="P96" s="48">
        <f t="shared" si="11"/>
        <v>2.4280814457406916</v>
      </c>
      <c r="Q96" s="9"/>
    </row>
    <row r="97" spans="1:17">
      <c r="A97" s="12"/>
      <c r="B97" s="25">
        <v>348.42</v>
      </c>
      <c r="C97" s="20" t="s">
        <v>283</v>
      </c>
      <c r="D97" s="47">
        <v>63769</v>
      </c>
      <c r="E97" s="47">
        <v>193158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256927</v>
      </c>
      <c r="P97" s="48">
        <f t="shared" si="11"/>
        <v>1.1908496368498871</v>
      </c>
      <c r="Q97" s="9"/>
    </row>
    <row r="98" spans="1:17">
      <c r="A98" s="12"/>
      <c r="B98" s="25">
        <v>348.48</v>
      </c>
      <c r="C98" s="20" t="s">
        <v>245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1703133</v>
      </c>
      <c r="N98" s="47">
        <v>0</v>
      </c>
      <c r="O98" s="47">
        <f t="shared" si="12"/>
        <v>1703133</v>
      </c>
      <c r="P98" s="48">
        <f t="shared" si="11"/>
        <v>7.8939749989571313</v>
      </c>
      <c r="Q98" s="9"/>
    </row>
    <row r="99" spans="1:17">
      <c r="A99" s="12"/>
      <c r="B99" s="25">
        <v>348.52</v>
      </c>
      <c r="C99" s="20" t="s">
        <v>284</v>
      </c>
      <c r="D99" s="47">
        <v>0</v>
      </c>
      <c r="E99" s="47">
        <v>112002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112002</v>
      </c>
      <c r="P99" s="48">
        <f t="shared" si="11"/>
        <v>0.51912621494222511</v>
      </c>
      <c r="Q99" s="9"/>
    </row>
    <row r="100" spans="1:17">
      <c r="A100" s="12"/>
      <c r="B100" s="25">
        <v>348.53</v>
      </c>
      <c r="C100" s="20" t="s">
        <v>285</v>
      </c>
      <c r="D100" s="47">
        <v>0</v>
      </c>
      <c r="E100" s="47">
        <v>530576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530576</v>
      </c>
      <c r="P100" s="48">
        <f t="shared" si="11"/>
        <v>2.4592052875768826</v>
      </c>
      <c r="Q100" s="9"/>
    </row>
    <row r="101" spans="1:17">
      <c r="A101" s="12"/>
      <c r="B101" s="25">
        <v>348.61</v>
      </c>
      <c r="C101" s="20" t="s">
        <v>246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21119</v>
      </c>
      <c r="N101" s="47">
        <v>0</v>
      </c>
      <c r="O101" s="47">
        <f t="shared" si="12"/>
        <v>21119</v>
      </c>
      <c r="P101" s="48">
        <f t="shared" ref="P101:P132" si="13">(O101/P$142)</f>
        <v>9.7885988940955085E-2</v>
      </c>
      <c r="Q101" s="9"/>
    </row>
    <row r="102" spans="1:17">
      <c r="A102" s="12"/>
      <c r="B102" s="25">
        <v>348.62</v>
      </c>
      <c r="C102" s="20" t="s">
        <v>286</v>
      </c>
      <c r="D102" s="47">
        <v>0</v>
      </c>
      <c r="E102" s="47">
        <v>279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279</v>
      </c>
      <c r="P102" s="48">
        <f t="shared" si="13"/>
        <v>1.2931573897687612E-3</v>
      </c>
      <c r="Q102" s="9"/>
    </row>
    <row r="103" spans="1:17">
      <c r="A103" s="12"/>
      <c r="B103" s="25">
        <v>348.63</v>
      </c>
      <c r="C103" s="20" t="s">
        <v>287</v>
      </c>
      <c r="D103" s="47">
        <v>0</v>
      </c>
      <c r="E103" s="47">
        <v>5235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5235</v>
      </c>
      <c r="P103" s="48">
        <f t="shared" si="13"/>
        <v>2.4264082205876218E-2</v>
      </c>
      <c r="Q103" s="9"/>
    </row>
    <row r="104" spans="1:17">
      <c r="A104" s="12"/>
      <c r="B104" s="25">
        <v>348.85</v>
      </c>
      <c r="C104" s="20" t="s">
        <v>247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60023884</v>
      </c>
      <c r="N104" s="47">
        <v>0</v>
      </c>
      <c r="O104" s="47">
        <f t="shared" si="10"/>
        <v>60023884</v>
      </c>
      <c r="P104" s="48">
        <f t="shared" si="13"/>
        <v>278.20906507965202</v>
      </c>
      <c r="Q104" s="9"/>
    </row>
    <row r="105" spans="1:17">
      <c r="A105" s="12"/>
      <c r="B105" s="25">
        <v>348.87</v>
      </c>
      <c r="C105" s="20" t="s">
        <v>288</v>
      </c>
      <c r="D105" s="47">
        <v>0</v>
      </c>
      <c r="E105" s="47">
        <v>187900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0"/>
        <v>187900</v>
      </c>
      <c r="P105" s="48">
        <f t="shared" si="13"/>
        <v>0.87091137468655999</v>
      </c>
      <c r="Q105" s="9"/>
    </row>
    <row r="106" spans="1:17">
      <c r="A106" s="12"/>
      <c r="B106" s="25">
        <v>348.92099999999999</v>
      </c>
      <c r="C106" s="20" t="s">
        <v>191</v>
      </c>
      <c r="D106" s="47">
        <v>0</v>
      </c>
      <c r="E106" s="47">
        <v>79512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ref="O106:O111" si="14">SUM(D106:N106)</f>
        <v>79512</v>
      </c>
      <c r="P106" s="48">
        <f t="shared" si="13"/>
        <v>0.36853595116592741</v>
      </c>
      <c r="Q106" s="9"/>
    </row>
    <row r="107" spans="1:17">
      <c r="A107" s="12"/>
      <c r="B107" s="25">
        <v>348.92200000000003</v>
      </c>
      <c r="C107" s="20" t="s">
        <v>207</v>
      </c>
      <c r="D107" s="47">
        <v>0</v>
      </c>
      <c r="E107" s="47">
        <v>79512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4"/>
        <v>79512</v>
      </c>
      <c r="P107" s="48">
        <f t="shared" si="13"/>
        <v>0.36853595116592741</v>
      </c>
      <c r="Q107" s="9"/>
    </row>
    <row r="108" spans="1:17">
      <c r="A108" s="12"/>
      <c r="B108" s="25">
        <v>348.923</v>
      </c>
      <c r="C108" s="20" t="s">
        <v>192</v>
      </c>
      <c r="D108" s="47">
        <v>0</v>
      </c>
      <c r="E108" s="47">
        <v>79512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4"/>
        <v>79512</v>
      </c>
      <c r="P108" s="48">
        <f t="shared" si="13"/>
        <v>0.36853595116592741</v>
      </c>
      <c r="Q108" s="9"/>
    </row>
    <row r="109" spans="1:17">
      <c r="A109" s="12"/>
      <c r="B109" s="25">
        <v>348.92399999999998</v>
      </c>
      <c r="C109" s="20" t="s">
        <v>193</v>
      </c>
      <c r="D109" s="47">
        <v>0</v>
      </c>
      <c r="E109" s="47">
        <v>79512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4"/>
        <v>79512</v>
      </c>
      <c r="P109" s="48">
        <f t="shared" si="13"/>
        <v>0.36853595116592741</v>
      </c>
      <c r="Q109" s="9"/>
    </row>
    <row r="110" spans="1:17">
      <c r="A110" s="12"/>
      <c r="B110" s="25">
        <v>348.93</v>
      </c>
      <c r="C110" s="20" t="s">
        <v>194</v>
      </c>
      <c r="D110" s="47">
        <v>0</v>
      </c>
      <c r="E110" s="47">
        <v>405023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4"/>
        <v>405023</v>
      </c>
      <c r="P110" s="48">
        <f t="shared" si="13"/>
        <v>1.8772705572627706</v>
      </c>
      <c r="Q110" s="9"/>
    </row>
    <row r="111" spans="1:17">
      <c r="A111" s="12"/>
      <c r="B111" s="25">
        <v>348.99</v>
      </c>
      <c r="C111" s="20" t="s">
        <v>195</v>
      </c>
      <c r="D111" s="47">
        <v>119908</v>
      </c>
      <c r="E111" s="47">
        <v>19437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4"/>
        <v>139345</v>
      </c>
      <c r="P111" s="48">
        <f t="shared" si="13"/>
        <v>0.64586027411228686</v>
      </c>
      <c r="Q111" s="9"/>
    </row>
    <row r="112" spans="1:17">
      <c r="A112" s="12"/>
      <c r="B112" s="25">
        <v>349</v>
      </c>
      <c r="C112" s="20" t="s">
        <v>264</v>
      </c>
      <c r="D112" s="47">
        <v>481126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57094306</v>
      </c>
      <c r="N112" s="47">
        <v>0</v>
      </c>
      <c r="O112" s="47">
        <f t="shared" si="10"/>
        <v>57575432</v>
      </c>
      <c r="P112" s="48">
        <f t="shared" si="13"/>
        <v>266.86055684562297</v>
      </c>
      <c r="Q112" s="9"/>
    </row>
    <row r="113" spans="1:17" ht="15.75">
      <c r="A113" s="29" t="s">
        <v>64</v>
      </c>
      <c r="B113" s="30"/>
      <c r="C113" s="31"/>
      <c r="D113" s="32">
        <f t="shared" ref="D113:N113" si="15">SUM(D114:D125)</f>
        <v>100722</v>
      </c>
      <c r="E113" s="32">
        <f t="shared" si="15"/>
        <v>1203991</v>
      </c>
      <c r="F113" s="32">
        <f t="shared" si="15"/>
        <v>0</v>
      </c>
      <c r="G113" s="32">
        <f t="shared" si="15"/>
        <v>0</v>
      </c>
      <c r="H113" s="32">
        <f t="shared" si="15"/>
        <v>0</v>
      </c>
      <c r="I113" s="32">
        <f t="shared" si="15"/>
        <v>1996</v>
      </c>
      <c r="J113" s="32">
        <f t="shared" si="15"/>
        <v>0</v>
      </c>
      <c r="K113" s="32">
        <f t="shared" si="15"/>
        <v>0</v>
      </c>
      <c r="L113" s="32">
        <f t="shared" si="15"/>
        <v>0</v>
      </c>
      <c r="M113" s="32">
        <f t="shared" si="15"/>
        <v>5338063</v>
      </c>
      <c r="N113" s="32">
        <f t="shared" si="15"/>
        <v>0</v>
      </c>
      <c r="O113" s="32">
        <f>SUM(D113:N113)</f>
        <v>6644772</v>
      </c>
      <c r="P113" s="46">
        <f t="shared" si="13"/>
        <v>30.79833697178692</v>
      </c>
      <c r="Q113" s="10"/>
    </row>
    <row r="114" spans="1:17">
      <c r="A114" s="13"/>
      <c r="B114" s="40">
        <v>351.1</v>
      </c>
      <c r="C114" s="21" t="s">
        <v>115</v>
      </c>
      <c r="D114" s="47">
        <v>0</v>
      </c>
      <c r="E114" s="47">
        <v>108189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>SUM(D114:N114)</f>
        <v>108189</v>
      </c>
      <c r="P114" s="48">
        <f t="shared" si="13"/>
        <v>0.50145306394871869</v>
      </c>
      <c r="Q114" s="9"/>
    </row>
    <row r="115" spans="1:17">
      <c r="A115" s="13"/>
      <c r="B115" s="40">
        <v>351.2</v>
      </c>
      <c r="C115" s="21" t="s">
        <v>118</v>
      </c>
      <c r="D115" s="47">
        <v>0</v>
      </c>
      <c r="E115" s="47">
        <v>117421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ref="O115:O125" si="16">SUM(D115:N115)</f>
        <v>117421</v>
      </c>
      <c r="P115" s="48">
        <f t="shared" si="13"/>
        <v>0.54424313212916742</v>
      </c>
      <c r="Q115" s="9"/>
    </row>
    <row r="116" spans="1:17">
      <c r="A116" s="13"/>
      <c r="B116" s="40">
        <v>351.3</v>
      </c>
      <c r="C116" s="21" t="s">
        <v>289</v>
      </c>
      <c r="D116" s="47">
        <v>0</v>
      </c>
      <c r="E116" s="47">
        <v>10677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10677</v>
      </c>
      <c r="P116" s="48">
        <f t="shared" si="13"/>
        <v>4.9487603765451839E-2</v>
      </c>
      <c r="Q116" s="9"/>
    </row>
    <row r="117" spans="1:17">
      <c r="A117" s="13"/>
      <c r="B117" s="40">
        <v>351.4</v>
      </c>
      <c r="C117" s="21" t="s">
        <v>290</v>
      </c>
      <c r="D117" s="47">
        <v>0</v>
      </c>
      <c r="E117" s="47">
        <v>64845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6"/>
        <v>64845</v>
      </c>
      <c r="P117" s="48">
        <f t="shared" si="13"/>
        <v>0.30055480623496533</v>
      </c>
      <c r="Q117" s="9"/>
    </row>
    <row r="118" spans="1:17">
      <c r="A118" s="13"/>
      <c r="B118" s="40">
        <v>351.5</v>
      </c>
      <c r="C118" s="21" t="s">
        <v>119</v>
      </c>
      <c r="D118" s="47">
        <v>0</v>
      </c>
      <c r="E118" s="47">
        <v>610362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6"/>
        <v>610362</v>
      </c>
      <c r="P118" s="48">
        <f t="shared" si="13"/>
        <v>2.8290112212689627</v>
      </c>
      <c r="Q118" s="9"/>
    </row>
    <row r="119" spans="1:17">
      <c r="A119" s="13"/>
      <c r="B119" s="40">
        <v>351.6</v>
      </c>
      <c r="C119" s="21" t="s">
        <v>291</v>
      </c>
      <c r="D119" s="47">
        <v>0</v>
      </c>
      <c r="E119" s="47">
        <v>84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6"/>
        <v>84</v>
      </c>
      <c r="P119" s="48">
        <f t="shared" si="13"/>
        <v>3.8933770874758402E-4</v>
      </c>
      <c r="Q119" s="9"/>
    </row>
    <row r="120" spans="1:17">
      <c r="A120" s="13"/>
      <c r="B120" s="40">
        <v>351.7</v>
      </c>
      <c r="C120" s="21" t="s">
        <v>196</v>
      </c>
      <c r="D120" s="47">
        <v>0</v>
      </c>
      <c r="E120" s="47">
        <v>64218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6"/>
        <v>64218</v>
      </c>
      <c r="P120" s="48">
        <f t="shared" si="13"/>
        <v>0.29764867833752801</v>
      </c>
      <c r="Q120" s="9"/>
    </row>
    <row r="121" spans="1:17">
      <c r="A121" s="13"/>
      <c r="B121" s="40">
        <v>351.8</v>
      </c>
      <c r="C121" s="21" t="s">
        <v>211</v>
      </c>
      <c r="D121" s="47">
        <v>0</v>
      </c>
      <c r="E121" s="47">
        <v>152815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6"/>
        <v>152815</v>
      </c>
      <c r="P121" s="48">
        <f t="shared" si="13"/>
        <v>0.70829335669359583</v>
      </c>
      <c r="Q121" s="9"/>
    </row>
    <row r="122" spans="1:17">
      <c r="A122" s="13"/>
      <c r="B122" s="40">
        <v>351.9</v>
      </c>
      <c r="C122" s="21" t="s">
        <v>265</v>
      </c>
      <c r="D122" s="47">
        <v>6279</v>
      </c>
      <c r="E122" s="47">
        <v>39678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613391</v>
      </c>
      <c r="N122" s="47">
        <v>0</v>
      </c>
      <c r="O122" s="47">
        <f t="shared" si="16"/>
        <v>659348</v>
      </c>
      <c r="P122" s="48">
        <f t="shared" si="13"/>
        <v>3.0560599950869287</v>
      </c>
      <c r="Q122" s="9"/>
    </row>
    <row r="123" spans="1:17">
      <c r="A123" s="13"/>
      <c r="B123" s="40">
        <v>354</v>
      </c>
      <c r="C123" s="21" t="s">
        <v>120</v>
      </c>
      <c r="D123" s="47">
        <v>2921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6"/>
        <v>2921</v>
      </c>
      <c r="P123" s="48">
        <f t="shared" si="13"/>
        <v>1.3538755324424915E-2</v>
      </c>
      <c r="Q123" s="9"/>
    </row>
    <row r="124" spans="1:17">
      <c r="A124" s="13"/>
      <c r="B124" s="40">
        <v>358.2</v>
      </c>
      <c r="C124" s="21" t="s">
        <v>212</v>
      </c>
      <c r="D124" s="47">
        <v>0</v>
      </c>
      <c r="E124" s="47">
        <v>35702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6"/>
        <v>35702</v>
      </c>
      <c r="P124" s="48">
        <f t="shared" si="13"/>
        <v>0.16547779616316957</v>
      </c>
      <c r="Q124" s="9"/>
    </row>
    <row r="125" spans="1:17">
      <c r="A125" s="13"/>
      <c r="B125" s="40">
        <v>359</v>
      </c>
      <c r="C125" s="21" t="s">
        <v>121</v>
      </c>
      <c r="D125" s="47">
        <v>91522</v>
      </c>
      <c r="E125" s="47">
        <v>0</v>
      </c>
      <c r="F125" s="47">
        <v>0</v>
      </c>
      <c r="G125" s="47">
        <v>0</v>
      </c>
      <c r="H125" s="47">
        <v>0</v>
      </c>
      <c r="I125" s="47">
        <v>1996</v>
      </c>
      <c r="J125" s="47">
        <v>0</v>
      </c>
      <c r="K125" s="47">
        <v>0</v>
      </c>
      <c r="L125" s="47">
        <v>0</v>
      </c>
      <c r="M125" s="47">
        <v>4724672</v>
      </c>
      <c r="N125" s="47">
        <v>0</v>
      </c>
      <c r="O125" s="47">
        <f t="shared" si="16"/>
        <v>4818190</v>
      </c>
      <c r="P125" s="48">
        <f t="shared" si="13"/>
        <v>22.332179225125259</v>
      </c>
      <c r="Q125" s="9"/>
    </row>
    <row r="126" spans="1:17" ht="15.75">
      <c r="A126" s="29" t="s">
        <v>5</v>
      </c>
      <c r="B126" s="30"/>
      <c r="C126" s="31"/>
      <c r="D126" s="32">
        <f t="shared" ref="D126:N126" si="17">SUM(D127:D134)</f>
        <v>2645366</v>
      </c>
      <c r="E126" s="32">
        <f t="shared" si="17"/>
        <v>-948367</v>
      </c>
      <c r="F126" s="32">
        <f t="shared" si="17"/>
        <v>482</v>
      </c>
      <c r="G126" s="32">
        <f t="shared" si="17"/>
        <v>11212571</v>
      </c>
      <c r="H126" s="32">
        <f t="shared" si="17"/>
        <v>0</v>
      </c>
      <c r="I126" s="32">
        <f t="shared" si="17"/>
        <v>8579091</v>
      </c>
      <c r="J126" s="32">
        <f t="shared" si="17"/>
        <v>1403405</v>
      </c>
      <c r="K126" s="32">
        <f t="shared" si="17"/>
        <v>0</v>
      </c>
      <c r="L126" s="32">
        <f t="shared" si="17"/>
        <v>0</v>
      </c>
      <c r="M126" s="32">
        <f t="shared" si="17"/>
        <v>0</v>
      </c>
      <c r="N126" s="32">
        <f t="shared" si="17"/>
        <v>0</v>
      </c>
      <c r="O126" s="32">
        <f>SUM(D126:N126)</f>
        <v>22892548</v>
      </c>
      <c r="P126" s="46">
        <f t="shared" si="13"/>
        <v>106.10633554421533</v>
      </c>
      <c r="Q126" s="10"/>
    </row>
    <row r="127" spans="1:17">
      <c r="A127" s="12"/>
      <c r="B127" s="25">
        <v>361.1</v>
      </c>
      <c r="C127" s="20" t="s">
        <v>122</v>
      </c>
      <c r="D127" s="47">
        <v>1134937</v>
      </c>
      <c r="E127" s="47">
        <v>738731</v>
      </c>
      <c r="F127" s="47">
        <v>-11</v>
      </c>
      <c r="G127" s="47">
        <v>624396</v>
      </c>
      <c r="H127" s="47">
        <v>0</v>
      </c>
      <c r="I127" s="47">
        <v>2266969</v>
      </c>
      <c r="J127" s="47">
        <v>28855</v>
      </c>
      <c r="K127" s="47">
        <v>0</v>
      </c>
      <c r="L127" s="47">
        <v>0</v>
      </c>
      <c r="M127" s="47">
        <v>0</v>
      </c>
      <c r="N127" s="47">
        <v>0</v>
      </c>
      <c r="O127" s="47">
        <f>SUM(D127:N127)</f>
        <v>4793877</v>
      </c>
      <c r="P127" s="48">
        <f t="shared" si="13"/>
        <v>22.21948913330645</v>
      </c>
      <c r="Q127" s="9"/>
    </row>
    <row r="128" spans="1:17">
      <c r="A128" s="12"/>
      <c r="B128" s="25">
        <v>361.3</v>
      </c>
      <c r="C128" s="20" t="s">
        <v>198</v>
      </c>
      <c r="D128" s="47">
        <v>-1465281</v>
      </c>
      <c r="E128" s="47">
        <v>-2667004</v>
      </c>
      <c r="F128" s="47">
        <v>493</v>
      </c>
      <c r="G128" s="47">
        <v>-1957333</v>
      </c>
      <c r="H128" s="47">
        <v>0</v>
      </c>
      <c r="I128" s="47">
        <v>-1213030</v>
      </c>
      <c r="J128" s="47">
        <v>-55443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ref="O128:O134" si="18">SUM(D128:N128)</f>
        <v>-7357598</v>
      </c>
      <c r="P128" s="48">
        <f t="shared" si="13"/>
        <v>-34.102266038164366</v>
      </c>
      <c r="Q128" s="9"/>
    </row>
    <row r="129" spans="1:120">
      <c r="A129" s="12"/>
      <c r="B129" s="25">
        <v>361.4</v>
      </c>
      <c r="C129" s="20" t="s">
        <v>199</v>
      </c>
      <c r="D129" s="47">
        <v>-158442</v>
      </c>
      <c r="E129" s="47">
        <v>-2219</v>
      </c>
      <c r="F129" s="47">
        <v>0</v>
      </c>
      <c r="G129" s="47">
        <v>-136008</v>
      </c>
      <c r="H129" s="47">
        <v>0</v>
      </c>
      <c r="I129" s="47">
        <v>-12032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18"/>
        <v>-308701</v>
      </c>
      <c r="P129" s="48">
        <f t="shared" si="13"/>
        <v>-1.4308207146200944</v>
      </c>
      <c r="Q129" s="9"/>
    </row>
    <row r="130" spans="1:120">
      <c r="A130" s="12"/>
      <c r="B130" s="25">
        <v>362</v>
      </c>
      <c r="C130" s="20" t="s">
        <v>124</v>
      </c>
      <c r="D130" s="47">
        <v>1640041</v>
      </c>
      <c r="E130" s="47">
        <v>0</v>
      </c>
      <c r="F130" s="47">
        <v>0</v>
      </c>
      <c r="G130" s="47">
        <v>0</v>
      </c>
      <c r="H130" s="47">
        <v>0</v>
      </c>
      <c r="I130" s="47">
        <v>113169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8"/>
        <v>1753210</v>
      </c>
      <c r="P130" s="48">
        <f t="shared" si="13"/>
        <v>8.126080528016093</v>
      </c>
      <c r="Q130" s="9"/>
    </row>
    <row r="131" spans="1:120">
      <c r="A131" s="12"/>
      <c r="B131" s="25">
        <v>364</v>
      </c>
      <c r="C131" s="20" t="s">
        <v>200</v>
      </c>
      <c r="D131" s="47">
        <v>378419</v>
      </c>
      <c r="E131" s="47">
        <v>0</v>
      </c>
      <c r="F131" s="47">
        <v>0</v>
      </c>
      <c r="G131" s="47">
        <v>0</v>
      </c>
      <c r="H131" s="47">
        <v>0</v>
      </c>
      <c r="I131" s="47">
        <v>623966</v>
      </c>
      <c r="J131" s="47">
        <v>52791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18"/>
        <v>1055176</v>
      </c>
      <c r="P131" s="48">
        <f t="shared" si="13"/>
        <v>4.8907119781600086</v>
      </c>
      <c r="Q131" s="9"/>
    </row>
    <row r="132" spans="1:120">
      <c r="A132" s="12"/>
      <c r="B132" s="25">
        <v>366</v>
      </c>
      <c r="C132" s="20" t="s">
        <v>126</v>
      </c>
      <c r="D132" s="47">
        <v>93821</v>
      </c>
      <c r="E132" s="47">
        <v>60500</v>
      </c>
      <c r="F132" s="47">
        <v>0</v>
      </c>
      <c r="G132" s="47">
        <v>145338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18"/>
        <v>299659</v>
      </c>
      <c r="P132" s="48">
        <f t="shared" si="13"/>
        <v>1.3889112912570509</v>
      </c>
      <c r="Q132" s="9"/>
    </row>
    <row r="133" spans="1:120">
      <c r="A133" s="12"/>
      <c r="B133" s="25">
        <v>369.3</v>
      </c>
      <c r="C133" s="20" t="s">
        <v>127</v>
      </c>
      <c r="D133" s="47">
        <v>216997</v>
      </c>
      <c r="E133" s="47">
        <v>55164</v>
      </c>
      <c r="F133" s="47">
        <v>0</v>
      </c>
      <c r="G133" s="47">
        <v>12535978</v>
      </c>
      <c r="H133" s="47">
        <v>0</v>
      </c>
      <c r="I133" s="47">
        <v>1075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18"/>
        <v>12809214</v>
      </c>
      <c r="P133" s="48">
        <f t="shared" ref="P133:P140" si="19">(O133/P$142)</f>
        <v>59.370357495446136</v>
      </c>
      <c r="Q133" s="9"/>
    </row>
    <row r="134" spans="1:120">
      <c r="A134" s="12"/>
      <c r="B134" s="25">
        <v>369.9</v>
      </c>
      <c r="C134" s="20" t="s">
        <v>128</v>
      </c>
      <c r="D134" s="47">
        <v>804874</v>
      </c>
      <c r="E134" s="47">
        <v>866461</v>
      </c>
      <c r="F134" s="47">
        <v>0</v>
      </c>
      <c r="G134" s="47">
        <v>200</v>
      </c>
      <c r="H134" s="47">
        <v>0</v>
      </c>
      <c r="I134" s="47">
        <v>6798974</v>
      </c>
      <c r="J134" s="47">
        <v>1377202</v>
      </c>
      <c r="K134" s="47">
        <v>0</v>
      </c>
      <c r="L134" s="47">
        <v>0</v>
      </c>
      <c r="M134" s="47">
        <v>0</v>
      </c>
      <c r="N134" s="47">
        <v>0</v>
      </c>
      <c r="O134" s="47">
        <f t="shared" si="18"/>
        <v>9847711</v>
      </c>
      <c r="P134" s="48">
        <f t="shared" si="19"/>
        <v>45.643871870814039</v>
      </c>
      <c r="Q134" s="9"/>
    </row>
    <row r="135" spans="1:120" ht="15.75">
      <c r="A135" s="29" t="s">
        <v>65</v>
      </c>
      <c r="B135" s="30"/>
      <c r="C135" s="31"/>
      <c r="D135" s="32">
        <f t="shared" ref="D135:N135" si="20">SUM(D136:D139)</f>
        <v>8904403</v>
      </c>
      <c r="E135" s="32">
        <f t="shared" si="20"/>
        <v>1682865</v>
      </c>
      <c r="F135" s="32">
        <f t="shared" si="20"/>
        <v>5347464</v>
      </c>
      <c r="G135" s="32">
        <f t="shared" si="20"/>
        <v>20498513</v>
      </c>
      <c r="H135" s="32">
        <f t="shared" si="20"/>
        <v>0</v>
      </c>
      <c r="I135" s="32">
        <f t="shared" si="20"/>
        <v>2087531</v>
      </c>
      <c r="J135" s="32">
        <f t="shared" si="20"/>
        <v>0</v>
      </c>
      <c r="K135" s="32">
        <f t="shared" si="20"/>
        <v>0</v>
      </c>
      <c r="L135" s="32">
        <f t="shared" si="20"/>
        <v>0</v>
      </c>
      <c r="M135" s="32">
        <f t="shared" si="20"/>
        <v>0</v>
      </c>
      <c r="N135" s="32">
        <f t="shared" si="20"/>
        <v>0</v>
      </c>
      <c r="O135" s="32">
        <f>SUM(D135:N135)</f>
        <v>38520776</v>
      </c>
      <c r="P135" s="46">
        <f t="shared" si="19"/>
        <v>178.54274603593959</v>
      </c>
      <c r="Q135" s="9"/>
    </row>
    <row r="136" spans="1:120">
      <c r="A136" s="12"/>
      <c r="B136" s="25">
        <v>381</v>
      </c>
      <c r="C136" s="20" t="s">
        <v>129</v>
      </c>
      <c r="D136" s="47">
        <v>8629403</v>
      </c>
      <c r="E136" s="47">
        <v>1682865</v>
      </c>
      <c r="F136" s="47">
        <v>5347464</v>
      </c>
      <c r="G136" s="47">
        <v>406113</v>
      </c>
      <c r="H136" s="47">
        <v>0</v>
      </c>
      <c r="I136" s="47">
        <v>1944482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f>SUM(D136:N136)</f>
        <v>18010327</v>
      </c>
      <c r="P136" s="48">
        <f t="shared" si="19"/>
        <v>83.477374380651767</v>
      </c>
      <c r="Q136" s="9"/>
    </row>
    <row r="137" spans="1:120">
      <c r="A137" s="12"/>
      <c r="B137" s="25">
        <v>382</v>
      </c>
      <c r="C137" s="20" t="s">
        <v>292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68240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f>SUM(D137:N137)</f>
        <v>68240</v>
      </c>
      <c r="P137" s="48">
        <f t="shared" si="19"/>
        <v>0.31629053863018014</v>
      </c>
      <c r="Q137" s="9"/>
    </row>
    <row r="138" spans="1:120">
      <c r="A138" s="12"/>
      <c r="B138" s="25">
        <v>384</v>
      </c>
      <c r="C138" s="20" t="s">
        <v>154</v>
      </c>
      <c r="D138" s="47">
        <v>275000</v>
      </c>
      <c r="E138" s="47">
        <v>0</v>
      </c>
      <c r="F138" s="47">
        <v>0</v>
      </c>
      <c r="G138" s="47">
        <v>20092400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f t="shared" ref="O138:O139" si="21">SUM(D138:N138)</f>
        <v>20367400</v>
      </c>
      <c r="P138" s="48">
        <f t="shared" si="19"/>
        <v>94.402343442208846</v>
      </c>
      <c r="Q138" s="9"/>
    </row>
    <row r="139" spans="1:120" ht="15.75" thickBot="1">
      <c r="A139" s="12"/>
      <c r="B139" s="25">
        <v>389.9</v>
      </c>
      <c r="C139" s="20" t="s">
        <v>136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74809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  <c r="O139" s="47">
        <f t="shared" si="21"/>
        <v>74809</v>
      </c>
      <c r="P139" s="48">
        <f t="shared" si="19"/>
        <v>0.34673767444878589</v>
      </c>
      <c r="Q139" s="9"/>
    </row>
    <row r="140" spans="1:120" ht="16.5" thickBot="1">
      <c r="A140" s="14" t="s">
        <v>97</v>
      </c>
      <c r="B140" s="23"/>
      <c r="C140" s="22"/>
      <c r="D140" s="15">
        <f t="shared" ref="D140:N140" si="22">SUM(D5,D14,D21,D62,D113,D126,D135)</f>
        <v>147540731</v>
      </c>
      <c r="E140" s="15">
        <f t="shared" si="22"/>
        <v>64201637</v>
      </c>
      <c r="F140" s="15">
        <f t="shared" si="22"/>
        <v>5794446</v>
      </c>
      <c r="G140" s="15">
        <f t="shared" si="22"/>
        <v>60651162</v>
      </c>
      <c r="H140" s="15">
        <f t="shared" si="22"/>
        <v>0</v>
      </c>
      <c r="I140" s="15">
        <f t="shared" si="22"/>
        <v>104876786</v>
      </c>
      <c r="J140" s="15">
        <f t="shared" si="22"/>
        <v>19542861</v>
      </c>
      <c r="K140" s="15">
        <f t="shared" si="22"/>
        <v>0</v>
      </c>
      <c r="L140" s="15">
        <f t="shared" si="22"/>
        <v>0</v>
      </c>
      <c r="M140" s="15">
        <f t="shared" si="22"/>
        <v>542683504</v>
      </c>
      <c r="N140" s="15">
        <f t="shared" si="22"/>
        <v>0</v>
      </c>
      <c r="O140" s="15">
        <f>SUM(D140:N140)</f>
        <v>945291127</v>
      </c>
      <c r="P140" s="38">
        <f t="shared" si="19"/>
        <v>4381.3985891143029</v>
      </c>
      <c r="Q140" s="6"/>
      <c r="R140" s="2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</row>
    <row r="141" spans="1:120">
      <c r="A141" s="16"/>
      <c r="B141" s="18"/>
      <c r="C141" s="18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9"/>
    </row>
    <row r="142" spans="1:120">
      <c r="A142" s="41"/>
      <c r="B142" s="42"/>
      <c r="C142" s="42"/>
      <c r="D142" s="43"/>
      <c r="E142" s="43"/>
      <c r="F142" s="43"/>
      <c r="G142" s="43"/>
      <c r="H142" s="43"/>
      <c r="I142" s="43"/>
      <c r="J142" s="43"/>
      <c r="K142" s="43"/>
      <c r="L142" s="43"/>
      <c r="M142" s="52" t="s">
        <v>293</v>
      </c>
      <c r="N142" s="52"/>
      <c r="O142" s="52"/>
      <c r="P142" s="44">
        <v>215751</v>
      </c>
    </row>
    <row r="143" spans="1:120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5"/>
    </row>
    <row r="144" spans="1:120" ht="15.75" customHeight="1" thickBot="1">
      <c r="A144" s="56" t="s">
        <v>156</v>
      </c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8"/>
    </row>
  </sheetData>
  <mergeCells count="10">
    <mergeCell ref="M142:O142"/>
    <mergeCell ref="A143:P143"/>
    <mergeCell ref="A144:P1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1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241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2"/>
      <c r="M3" s="73"/>
      <c r="N3" s="36"/>
      <c r="O3" s="37"/>
      <c r="P3" s="74" t="s">
        <v>249</v>
      </c>
      <c r="Q3" s="11"/>
      <c r="R3"/>
    </row>
    <row r="4" spans="1:134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250</v>
      </c>
      <c r="N4" s="35" t="s">
        <v>11</v>
      </c>
      <c r="O4" s="35" t="s">
        <v>251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252</v>
      </c>
      <c r="B5" s="26"/>
      <c r="C5" s="26"/>
      <c r="D5" s="27">
        <f t="shared" ref="D5:N5" si="0">SUM(D6:D13)</f>
        <v>73236911</v>
      </c>
      <c r="E5" s="27">
        <f t="shared" si="0"/>
        <v>41035528</v>
      </c>
      <c r="F5" s="27">
        <f t="shared" si="0"/>
        <v>0</v>
      </c>
      <c r="G5" s="27">
        <f t="shared" si="0"/>
        <v>23456819</v>
      </c>
      <c r="H5" s="27">
        <f t="shared" si="0"/>
        <v>0</v>
      </c>
      <c r="I5" s="27">
        <f t="shared" si="0"/>
        <v>781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137730039</v>
      </c>
      <c r="P5" s="33">
        <f t="shared" ref="P5:P36" si="1">(O5/P$115)</f>
        <v>646.00119603759777</v>
      </c>
      <c r="Q5" s="6"/>
    </row>
    <row r="6" spans="1:134">
      <c r="A6" s="12"/>
      <c r="B6" s="25">
        <v>311</v>
      </c>
      <c r="C6" s="20" t="s">
        <v>3</v>
      </c>
      <c r="D6" s="47">
        <v>71439026</v>
      </c>
      <c r="E6" s="47">
        <v>3269203</v>
      </c>
      <c r="F6" s="47">
        <v>0</v>
      </c>
      <c r="G6" s="47">
        <v>1093398</v>
      </c>
      <c r="H6" s="47">
        <v>0</v>
      </c>
      <c r="I6" s="47">
        <v>781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75802408</v>
      </c>
      <c r="P6" s="48">
        <f t="shared" si="1"/>
        <v>355.53933322076512</v>
      </c>
      <c r="Q6" s="9"/>
    </row>
    <row r="7" spans="1:134">
      <c r="A7" s="12"/>
      <c r="B7" s="25">
        <v>312.13</v>
      </c>
      <c r="C7" s="20" t="s">
        <v>253</v>
      </c>
      <c r="D7" s="47">
        <v>0</v>
      </c>
      <c r="E7" s="47">
        <v>32335123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32335123</v>
      </c>
      <c r="P7" s="48">
        <f t="shared" si="1"/>
        <v>151.6628346560102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1204797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1204797</v>
      </c>
      <c r="P8" s="48">
        <f t="shared" si="1"/>
        <v>5.6509118027804357</v>
      </c>
      <c r="Q8" s="9"/>
    </row>
    <row r="9" spans="1:134">
      <c r="A9" s="12"/>
      <c r="B9" s="25">
        <v>312.41000000000003</v>
      </c>
      <c r="C9" s="20" t="s">
        <v>254</v>
      </c>
      <c r="D9" s="47">
        <v>0</v>
      </c>
      <c r="E9" s="47">
        <v>2287035</v>
      </c>
      <c r="F9" s="47">
        <v>0</v>
      </c>
      <c r="G9" s="47">
        <v>2287035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4574070</v>
      </c>
      <c r="P9" s="48">
        <f t="shared" si="1"/>
        <v>21.453959588000224</v>
      </c>
      <c r="Q9" s="9"/>
    </row>
    <row r="10" spans="1:134">
      <c r="A10" s="12"/>
      <c r="B10" s="25">
        <v>312.42</v>
      </c>
      <c r="C10" s="20" t="s">
        <v>255</v>
      </c>
      <c r="D10" s="47">
        <v>0</v>
      </c>
      <c r="E10" s="47">
        <v>1939370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1939370</v>
      </c>
      <c r="P10" s="48">
        <f t="shared" si="1"/>
        <v>9.0963115138552748</v>
      </c>
      <c r="Q10" s="9"/>
    </row>
    <row r="11" spans="1:134">
      <c r="A11" s="12"/>
      <c r="B11" s="25">
        <v>312.63</v>
      </c>
      <c r="C11" s="20" t="s">
        <v>256</v>
      </c>
      <c r="D11" s="47">
        <v>0</v>
      </c>
      <c r="E11" s="47">
        <v>0</v>
      </c>
      <c r="F11" s="47">
        <v>0</v>
      </c>
      <c r="G11" s="47">
        <v>20076386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20076386</v>
      </c>
      <c r="P11" s="48">
        <f t="shared" si="1"/>
        <v>94.165146995365944</v>
      </c>
      <c r="Q11" s="9"/>
    </row>
    <row r="12" spans="1:134">
      <c r="A12" s="12"/>
      <c r="B12" s="25">
        <v>315.10000000000002</v>
      </c>
      <c r="C12" s="20" t="s">
        <v>257</v>
      </c>
      <c r="D12" s="47">
        <v>1413169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1413169</v>
      </c>
      <c r="P12" s="48">
        <f t="shared" si="1"/>
        <v>6.628248062888126</v>
      </c>
      <c r="Q12" s="9"/>
    </row>
    <row r="13" spans="1:134">
      <c r="A13" s="12"/>
      <c r="B13" s="25">
        <v>316</v>
      </c>
      <c r="C13" s="20" t="s">
        <v>173</v>
      </c>
      <c r="D13" s="47">
        <v>384716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384716</v>
      </c>
      <c r="P13" s="48">
        <f t="shared" si="1"/>
        <v>1.8044501979324965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SUM(D15:D18)</f>
        <v>29500</v>
      </c>
      <c r="E14" s="32">
        <f t="shared" si="3"/>
        <v>587738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3119545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 t="shared" ref="O14:O21" si="4">SUM(D14:N14)</f>
        <v>3736783</v>
      </c>
      <c r="P14" s="46">
        <f t="shared" si="1"/>
        <v>17.5267959325341</v>
      </c>
      <c r="Q14" s="10"/>
    </row>
    <row r="15" spans="1:134">
      <c r="A15" s="12"/>
      <c r="B15" s="25">
        <v>322</v>
      </c>
      <c r="C15" s="20" t="s">
        <v>258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2943575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2943575</v>
      </c>
      <c r="P15" s="48">
        <f t="shared" si="1"/>
        <v>13.806377929119529</v>
      </c>
      <c r="Q15" s="9"/>
    </row>
    <row r="16" spans="1:134">
      <c r="A16" s="12"/>
      <c r="B16" s="25">
        <v>325.10000000000002</v>
      </c>
      <c r="C16" s="20" t="s">
        <v>18</v>
      </c>
      <c r="D16" s="47">
        <v>0</v>
      </c>
      <c r="E16" s="47">
        <v>20107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20107</v>
      </c>
      <c r="P16" s="48">
        <f t="shared" si="1"/>
        <v>9.4308737171910476E-2</v>
      </c>
      <c r="Q16" s="9"/>
    </row>
    <row r="17" spans="1:17">
      <c r="A17" s="12"/>
      <c r="B17" s="25">
        <v>325.2</v>
      </c>
      <c r="C17" s="20" t="s">
        <v>19</v>
      </c>
      <c r="D17" s="47">
        <v>0</v>
      </c>
      <c r="E17" s="47">
        <v>567631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567631</v>
      </c>
      <c r="P17" s="48">
        <f t="shared" si="1"/>
        <v>2.6623843830322134</v>
      </c>
      <c r="Q17" s="9"/>
    </row>
    <row r="18" spans="1:17">
      <c r="A18" s="12"/>
      <c r="B18" s="25">
        <v>329.5</v>
      </c>
      <c r="C18" s="20" t="s">
        <v>259</v>
      </c>
      <c r="D18" s="47">
        <v>29500</v>
      </c>
      <c r="E18" s="47">
        <v>0</v>
      </c>
      <c r="F18" s="47">
        <v>0</v>
      </c>
      <c r="G18" s="47">
        <v>0</v>
      </c>
      <c r="H18" s="47">
        <v>0</v>
      </c>
      <c r="I18" s="47">
        <v>175970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205470</v>
      </c>
      <c r="P18" s="48">
        <f t="shared" si="1"/>
        <v>0.96372488321044636</v>
      </c>
      <c r="Q18" s="9"/>
    </row>
    <row r="19" spans="1:17" ht="15.75">
      <c r="A19" s="29" t="s">
        <v>260</v>
      </c>
      <c r="B19" s="30"/>
      <c r="C19" s="31"/>
      <c r="D19" s="32">
        <f t="shared" ref="D19:N19" si="5">SUM(D20:D54)</f>
        <v>35189675</v>
      </c>
      <c r="E19" s="32">
        <f t="shared" si="5"/>
        <v>28128720</v>
      </c>
      <c r="F19" s="32">
        <f t="shared" si="5"/>
        <v>446500</v>
      </c>
      <c r="G19" s="32">
        <f t="shared" si="5"/>
        <v>11720384</v>
      </c>
      <c r="H19" s="32">
        <f t="shared" si="5"/>
        <v>0</v>
      </c>
      <c r="I19" s="32">
        <f t="shared" si="5"/>
        <v>14903562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5">
        <f t="shared" si="4"/>
        <v>90388841</v>
      </c>
      <c r="P19" s="46">
        <f t="shared" si="1"/>
        <v>423.95471473330707</v>
      </c>
      <c r="Q19" s="10"/>
    </row>
    <row r="20" spans="1:17">
      <c r="A20" s="12"/>
      <c r="B20" s="25">
        <v>331.1</v>
      </c>
      <c r="C20" s="20" t="s">
        <v>21</v>
      </c>
      <c r="D20" s="47">
        <v>138298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138298</v>
      </c>
      <c r="P20" s="48">
        <f t="shared" si="1"/>
        <v>0.64866512823399181</v>
      </c>
      <c r="Q20" s="9"/>
    </row>
    <row r="21" spans="1:17">
      <c r="A21" s="12"/>
      <c r="B21" s="25">
        <v>331.2</v>
      </c>
      <c r="C21" s="20" t="s">
        <v>22</v>
      </c>
      <c r="D21" s="47">
        <v>468946</v>
      </c>
      <c r="E21" s="47">
        <v>20985420</v>
      </c>
      <c r="F21" s="47">
        <v>0</v>
      </c>
      <c r="G21" s="47">
        <v>0</v>
      </c>
      <c r="H21" s="47">
        <v>0</v>
      </c>
      <c r="I21" s="47">
        <v>2219206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23673572</v>
      </c>
      <c r="P21" s="48">
        <f t="shared" si="1"/>
        <v>111.03718504343259</v>
      </c>
      <c r="Q21" s="9"/>
    </row>
    <row r="22" spans="1:17">
      <c r="A22" s="12"/>
      <c r="B22" s="25">
        <v>331.41</v>
      </c>
      <c r="C22" s="20" t="s">
        <v>29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3658845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ref="O22:O49" si="6">SUM(D22:N22)</f>
        <v>3658845</v>
      </c>
      <c r="P22" s="48">
        <f t="shared" si="1"/>
        <v>17.161239939213146</v>
      </c>
      <c r="Q22" s="9"/>
    </row>
    <row r="23" spans="1:17">
      <c r="A23" s="12"/>
      <c r="B23" s="25">
        <v>331.42</v>
      </c>
      <c r="C23" s="20" t="s">
        <v>30</v>
      </c>
      <c r="D23" s="47">
        <v>4238558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4238558</v>
      </c>
      <c r="P23" s="48">
        <f t="shared" si="1"/>
        <v>19.880293052663177</v>
      </c>
      <c r="Q23" s="9"/>
    </row>
    <row r="24" spans="1:17">
      <c r="A24" s="12"/>
      <c r="B24" s="25">
        <v>331.49</v>
      </c>
      <c r="C24" s="20" t="s">
        <v>31</v>
      </c>
      <c r="D24" s="47">
        <v>0</v>
      </c>
      <c r="E24" s="47">
        <v>313280</v>
      </c>
      <c r="F24" s="47">
        <v>0</v>
      </c>
      <c r="G24" s="47">
        <v>1072340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1385620</v>
      </c>
      <c r="P24" s="48">
        <f t="shared" si="1"/>
        <v>6.4990337892347236</v>
      </c>
      <c r="Q24" s="9"/>
    </row>
    <row r="25" spans="1:17">
      <c r="A25" s="12"/>
      <c r="B25" s="25">
        <v>331.5</v>
      </c>
      <c r="C25" s="20" t="s">
        <v>24</v>
      </c>
      <c r="D25" s="47">
        <v>0</v>
      </c>
      <c r="E25" s="47">
        <v>1366004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1366004</v>
      </c>
      <c r="P25" s="48">
        <f t="shared" si="1"/>
        <v>6.4070280107315059</v>
      </c>
      <c r="Q25" s="9"/>
    </row>
    <row r="26" spans="1:17">
      <c r="A26" s="12"/>
      <c r="B26" s="25">
        <v>331.65</v>
      </c>
      <c r="C26" s="20" t="s">
        <v>32</v>
      </c>
      <c r="D26" s="47">
        <v>147114</v>
      </c>
      <c r="E26" s="47">
        <v>309118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456232</v>
      </c>
      <c r="P26" s="48">
        <f t="shared" si="1"/>
        <v>2.1398848051631303</v>
      </c>
      <c r="Q26" s="9"/>
    </row>
    <row r="27" spans="1:17">
      <c r="A27" s="12"/>
      <c r="B27" s="25">
        <v>331.7</v>
      </c>
      <c r="C27" s="20" t="s">
        <v>25</v>
      </c>
      <c r="D27" s="47">
        <v>15450</v>
      </c>
      <c r="E27" s="47">
        <v>38753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54203</v>
      </c>
      <c r="P27" s="48">
        <f t="shared" si="1"/>
        <v>0.25423068985572506</v>
      </c>
      <c r="Q27" s="9"/>
    </row>
    <row r="28" spans="1:17">
      <c r="A28" s="12"/>
      <c r="B28" s="25">
        <v>331.81</v>
      </c>
      <c r="C28" s="20" t="s">
        <v>33</v>
      </c>
      <c r="D28" s="47">
        <v>5557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5557</v>
      </c>
      <c r="P28" s="48">
        <f t="shared" si="1"/>
        <v>2.6064238944860322E-2</v>
      </c>
      <c r="Q28" s="9"/>
    </row>
    <row r="29" spans="1:17">
      <c r="A29" s="12"/>
      <c r="B29" s="25">
        <v>331.89</v>
      </c>
      <c r="C29" s="20" t="s">
        <v>168</v>
      </c>
      <c r="D29" s="47">
        <v>157084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157084</v>
      </c>
      <c r="P29" s="48">
        <f t="shared" si="1"/>
        <v>0.73677792161497913</v>
      </c>
      <c r="Q29" s="9"/>
    </row>
    <row r="30" spans="1:17">
      <c r="A30" s="12"/>
      <c r="B30" s="25">
        <v>331.9</v>
      </c>
      <c r="C30" s="20" t="s">
        <v>26</v>
      </c>
      <c r="D30" s="47">
        <v>582222</v>
      </c>
      <c r="E30" s="47">
        <v>1810131</v>
      </c>
      <c r="F30" s="47">
        <v>0</v>
      </c>
      <c r="G30" s="47">
        <v>0</v>
      </c>
      <c r="H30" s="47">
        <v>0</v>
      </c>
      <c r="I30" s="47">
        <v>81215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2473568</v>
      </c>
      <c r="P30" s="48">
        <f t="shared" si="1"/>
        <v>11.601883641957937</v>
      </c>
      <c r="Q30" s="9"/>
    </row>
    <row r="31" spans="1:17">
      <c r="A31" s="12"/>
      <c r="B31" s="25">
        <v>333</v>
      </c>
      <c r="C31" s="20" t="s">
        <v>4</v>
      </c>
      <c r="D31" s="47">
        <v>0</v>
      </c>
      <c r="E31" s="47">
        <v>11283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11283</v>
      </c>
      <c r="P31" s="48">
        <f t="shared" si="1"/>
        <v>5.2921145944728992E-2</v>
      </c>
      <c r="Q31" s="9"/>
    </row>
    <row r="32" spans="1:17">
      <c r="A32" s="12"/>
      <c r="B32" s="25">
        <v>334.2</v>
      </c>
      <c r="C32" s="20" t="s">
        <v>28</v>
      </c>
      <c r="D32" s="47">
        <v>92293</v>
      </c>
      <c r="E32" s="47">
        <v>0</v>
      </c>
      <c r="F32" s="47">
        <v>0</v>
      </c>
      <c r="G32" s="47">
        <v>0</v>
      </c>
      <c r="H32" s="47">
        <v>0</v>
      </c>
      <c r="I32" s="47">
        <v>1064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93357</v>
      </c>
      <c r="P32" s="48">
        <f t="shared" si="1"/>
        <v>0.43787640006754097</v>
      </c>
      <c r="Q32" s="9"/>
    </row>
    <row r="33" spans="1:17">
      <c r="A33" s="12"/>
      <c r="B33" s="25">
        <v>334.31</v>
      </c>
      <c r="C33" s="20" t="s">
        <v>34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2267549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2267549</v>
      </c>
      <c r="P33" s="48">
        <f t="shared" si="1"/>
        <v>10.635583760154594</v>
      </c>
      <c r="Q33" s="9"/>
    </row>
    <row r="34" spans="1:17">
      <c r="A34" s="12"/>
      <c r="B34" s="25">
        <v>334.34</v>
      </c>
      <c r="C34" s="20" t="s">
        <v>35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214239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214239</v>
      </c>
      <c r="P34" s="48">
        <f t="shared" si="1"/>
        <v>1.0048545055439861</v>
      </c>
      <c r="Q34" s="9"/>
    </row>
    <row r="35" spans="1:17">
      <c r="A35" s="12"/>
      <c r="B35" s="25">
        <v>334.35</v>
      </c>
      <c r="C35" s="20" t="s">
        <v>36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428680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428680</v>
      </c>
      <c r="P35" s="48">
        <f t="shared" si="1"/>
        <v>2.0106564604791655</v>
      </c>
      <c r="Q35" s="9"/>
    </row>
    <row r="36" spans="1:17">
      <c r="A36" s="12"/>
      <c r="B36" s="25">
        <v>334.36</v>
      </c>
      <c r="C36" s="20" t="s">
        <v>37</v>
      </c>
      <c r="D36" s="47">
        <v>0</v>
      </c>
      <c r="E36" s="47">
        <v>0</v>
      </c>
      <c r="F36" s="47">
        <v>0</v>
      </c>
      <c r="G36" s="47">
        <v>42247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42247</v>
      </c>
      <c r="P36" s="48">
        <f t="shared" si="1"/>
        <v>0.19815294272152492</v>
      </c>
      <c r="Q36" s="9"/>
    </row>
    <row r="37" spans="1:17">
      <c r="A37" s="12"/>
      <c r="B37" s="25">
        <v>334.41</v>
      </c>
      <c r="C37" s="20" t="s">
        <v>38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6032764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6032764</v>
      </c>
      <c r="P37" s="48">
        <f t="shared" ref="P37:P68" si="7">(O37/P$115)</f>
        <v>28.295735539670925</v>
      </c>
      <c r="Q37" s="9"/>
    </row>
    <row r="38" spans="1:17">
      <c r="A38" s="12"/>
      <c r="B38" s="25">
        <v>334.42</v>
      </c>
      <c r="C38" s="20" t="s">
        <v>39</v>
      </c>
      <c r="D38" s="47">
        <v>623644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623644</v>
      </c>
      <c r="P38" s="48">
        <f t="shared" si="7"/>
        <v>2.925104594660513</v>
      </c>
      <c r="Q38" s="9"/>
    </row>
    <row r="39" spans="1:17">
      <c r="A39" s="12"/>
      <c r="B39" s="25">
        <v>334.49</v>
      </c>
      <c r="C39" s="20" t="s">
        <v>40</v>
      </c>
      <c r="D39" s="47">
        <v>0</v>
      </c>
      <c r="E39" s="47">
        <v>135154</v>
      </c>
      <c r="F39" s="47">
        <v>0</v>
      </c>
      <c r="G39" s="47">
        <v>405535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540689</v>
      </c>
      <c r="P39" s="48">
        <f t="shared" si="7"/>
        <v>2.5360171478959117</v>
      </c>
      <c r="Q39" s="9"/>
    </row>
    <row r="40" spans="1:17">
      <c r="A40" s="12"/>
      <c r="B40" s="25">
        <v>334.5</v>
      </c>
      <c r="C40" s="20" t="s">
        <v>41</v>
      </c>
      <c r="D40" s="47">
        <v>0</v>
      </c>
      <c r="E40" s="47">
        <v>361856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361856</v>
      </c>
      <c r="P40" s="48">
        <f t="shared" si="7"/>
        <v>1.6972289450479352</v>
      </c>
      <c r="Q40" s="9"/>
    </row>
    <row r="41" spans="1:17">
      <c r="A41" s="12"/>
      <c r="B41" s="25">
        <v>334.61</v>
      </c>
      <c r="C41" s="20" t="s">
        <v>42</v>
      </c>
      <c r="D41" s="47">
        <v>91358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91358</v>
      </c>
      <c r="P41" s="48">
        <f t="shared" si="7"/>
        <v>0.42850040336954276</v>
      </c>
      <c r="Q41" s="9"/>
    </row>
    <row r="42" spans="1:17">
      <c r="A42" s="12"/>
      <c r="B42" s="25">
        <v>334.7</v>
      </c>
      <c r="C42" s="20" t="s">
        <v>43</v>
      </c>
      <c r="D42" s="47">
        <v>112999</v>
      </c>
      <c r="E42" s="47">
        <v>28000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140999</v>
      </c>
      <c r="P42" s="48">
        <f t="shared" si="7"/>
        <v>0.66133374608356321</v>
      </c>
      <c r="Q42" s="9"/>
    </row>
    <row r="43" spans="1:17">
      <c r="A43" s="12"/>
      <c r="B43" s="25">
        <v>334.89</v>
      </c>
      <c r="C43" s="20" t="s">
        <v>44</v>
      </c>
      <c r="D43" s="47">
        <v>545310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545310</v>
      </c>
      <c r="P43" s="48">
        <f t="shared" si="7"/>
        <v>2.5576912253053412</v>
      </c>
      <c r="Q43" s="9"/>
    </row>
    <row r="44" spans="1:17">
      <c r="A44" s="12"/>
      <c r="B44" s="25">
        <v>335.13</v>
      </c>
      <c r="C44" s="20" t="s">
        <v>175</v>
      </c>
      <c r="D44" s="47">
        <v>68950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68950</v>
      </c>
      <c r="P44" s="48">
        <f t="shared" si="7"/>
        <v>0.32339918575636478</v>
      </c>
      <c r="Q44" s="9"/>
    </row>
    <row r="45" spans="1:17">
      <c r="A45" s="12"/>
      <c r="B45" s="25">
        <v>335.14</v>
      </c>
      <c r="C45" s="20" t="s">
        <v>176</v>
      </c>
      <c r="D45" s="47">
        <v>34466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34466</v>
      </c>
      <c r="P45" s="48">
        <f t="shared" si="7"/>
        <v>0.16165737978649555</v>
      </c>
      <c r="Q45" s="9"/>
    </row>
    <row r="46" spans="1:17">
      <c r="A46" s="12"/>
      <c r="B46" s="25">
        <v>335.15</v>
      </c>
      <c r="C46" s="20" t="s">
        <v>177</v>
      </c>
      <c r="D46" s="47">
        <v>112606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112606</v>
      </c>
      <c r="P46" s="48">
        <f t="shared" si="7"/>
        <v>0.52816082249863983</v>
      </c>
      <c r="Q46" s="9"/>
    </row>
    <row r="47" spans="1:17">
      <c r="A47" s="12"/>
      <c r="B47" s="25">
        <v>335.16</v>
      </c>
      <c r="C47" s="20" t="s">
        <v>261</v>
      </c>
      <c r="D47" s="47">
        <v>0</v>
      </c>
      <c r="E47" s="47">
        <v>0</v>
      </c>
      <c r="F47" s="47">
        <v>446500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446500</v>
      </c>
      <c r="P47" s="48">
        <f t="shared" si="7"/>
        <v>2.0942383820190993</v>
      </c>
      <c r="Q47" s="9"/>
    </row>
    <row r="48" spans="1:17">
      <c r="A48" s="12"/>
      <c r="B48" s="25">
        <v>335.18</v>
      </c>
      <c r="C48" s="20" t="s">
        <v>262</v>
      </c>
      <c r="D48" s="47">
        <v>27754820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27754820</v>
      </c>
      <c r="P48" s="48">
        <f t="shared" si="7"/>
        <v>130.1796401568451</v>
      </c>
      <c r="Q48" s="9"/>
    </row>
    <row r="49" spans="1:17">
      <c r="A49" s="12"/>
      <c r="B49" s="25">
        <v>335.22</v>
      </c>
      <c r="C49" s="20" t="s">
        <v>52</v>
      </c>
      <c r="D49" s="47">
        <v>0</v>
      </c>
      <c r="E49" s="47">
        <v>1020160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1020160</v>
      </c>
      <c r="P49" s="48">
        <f t="shared" si="7"/>
        <v>4.7849008461379707</v>
      </c>
      <c r="Q49" s="9"/>
    </row>
    <row r="50" spans="1:17">
      <c r="A50" s="12"/>
      <c r="B50" s="25">
        <v>335.42</v>
      </c>
      <c r="C50" s="20" t="s">
        <v>242</v>
      </c>
      <c r="D50" s="47">
        <v>0</v>
      </c>
      <c r="E50" s="47">
        <v>1730900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ref="O50:O55" si="8">SUM(D50:N50)</f>
        <v>1730900</v>
      </c>
      <c r="P50" s="48">
        <f t="shared" si="7"/>
        <v>8.1185156000825494</v>
      </c>
      <c r="Q50" s="9"/>
    </row>
    <row r="51" spans="1:17">
      <c r="A51" s="12"/>
      <c r="B51" s="25">
        <v>335.44</v>
      </c>
      <c r="C51" s="20" t="s">
        <v>263</v>
      </c>
      <c r="D51" s="47">
        <v>0</v>
      </c>
      <c r="E51" s="47">
        <v>0</v>
      </c>
      <c r="F51" s="47">
        <v>0</v>
      </c>
      <c r="G51" s="47">
        <v>2101108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2101108</v>
      </c>
      <c r="P51" s="48">
        <f t="shared" si="7"/>
        <v>9.8549182942158691</v>
      </c>
      <c r="Q51" s="9"/>
    </row>
    <row r="52" spans="1:17">
      <c r="A52" s="12"/>
      <c r="B52" s="25">
        <v>335.7</v>
      </c>
      <c r="C52" s="20" t="s">
        <v>56</v>
      </c>
      <c r="D52" s="47">
        <v>0</v>
      </c>
      <c r="E52" s="47">
        <v>0</v>
      </c>
      <c r="F52" s="47">
        <v>0</v>
      </c>
      <c r="G52" s="47">
        <v>99154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99154</v>
      </c>
      <c r="P52" s="48">
        <f t="shared" si="7"/>
        <v>0.46506632145738352</v>
      </c>
      <c r="Q52" s="9"/>
    </row>
    <row r="53" spans="1:17">
      <c r="A53" s="12"/>
      <c r="B53" s="25">
        <v>337.4</v>
      </c>
      <c r="C53" s="20" t="s">
        <v>243</v>
      </c>
      <c r="D53" s="47">
        <v>0</v>
      </c>
      <c r="E53" s="47">
        <v>0</v>
      </c>
      <c r="F53" s="47">
        <v>0</v>
      </c>
      <c r="G53" s="47">
        <v>8000000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8000000</v>
      </c>
      <c r="P53" s="48">
        <f t="shared" si="7"/>
        <v>37.522748166075687</v>
      </c>
      <c r="Q53" s="9"/>
    </row>
    <row r="54" spans="1:17">
      <c r="A54" s="12"/>
      <c r="B54" s="25">
        <v>337.9</v>
      </c>
      <c r="C54" s="20" t="s">
        <v>238</v>
      </c>
      <c r="D54" s="47">
        <v>0</v>
      </c>
      <c r="E54" s="47">
        <v>18661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18661</v>
      </c>
      <c r="P54" s="48">
        <f t="shared" si="7"/>
        <v>8.7526500440892288E-2</v>
      </c>
      <c r="Q54" s="9"/>
    </row>
    <row r="55" spans="1:17" ht="15.75">
      <c r="A55" s="29" t="s">
        <v>63</v>
      </c>
      <c r="B55" s="30"/>
      <c r="C55" s="31"/>
      <c r="D55" s="32">
        <f t="shared" ref="D55:N55" si="9">SUM(D56:D90)</f>
        <v>22914984</v>
      </c>
      <c r="E55" s="32">
        <f t="shared" si="9"/>
        <v>7799365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76820350</v>
      </c>
      <c r="J55" s="32">
        <f t="shared" si="9"/>
        <v>16177721</v>
      </c>
      <c r="K55" s="32">
        <f t="shared" si="9"/>
        <v>0</v>
      </c>
      <c r="L55" s="32">
        <f t="shared" si="9"/>
        <v>0</v>
      </c>
      <c r="M55" s="32">
        <f t="shared" si="9"/>
        <v>460769411</v>
      </c>
      <c r="N55" s="32">
        <f t="shared" si="9"/>
        <v>0</v>
      </c>
      <c r="O55" s="32">
        <f t="shared" si="8"/>
        <v>584481831</v>
      </c>
      <c r="P55" s="46">
        <f t="shared" si="7"/>
        <v>2741.4205690324761</v>
      </c>
      <c r="Q55" s="10"/>
    </row>
    <row r="56" spans="1:17">
      <c r="A56" s="12"/>
      <c r="B56" s="25">
        <v>341.16</v>
      </c>
      <c r="C56" s="20" t="s">
        <v>180</v>
      </c>
      <c r="D56" s="47">
        <v>0</v>
      </c>
      <c r="E56" s="47">
        <v>715282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ref="O56:O90" si="10">SUM(D56:N56)</f>
        <v>715282</v>
      </c>
      <c r="P56" s="48">
        <f t="shared" si="7"/>
        <v>3.3549182942158682</v>
      </c>
      <c r="Q56" s="9"/>
    </row>
    <row r="57" spans="1:17">
      <c r="A57" s="12"/>
      <c r="B57" s="25">
        <v>341.2</v>
      </c>
      <c r="C57" s="20" t="s">
        <v>181</v>
      </c>
      <c r="D57" s="47">
        <v>231390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8152939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8384329</v>
      </c>
      <c r="P57" s="48">
        <f t="shared" si="7"/>
        <v>39.325383201065648</v>
      </c>
      <c r="Q57" s="9"/>
    </row>
    <row r="58" spans="1:17">
      <c r="A58" s="12"/>
      <c r="B58" s="25">
        <v>341.51</v>
      </c>
      <c r="C58" s="20" t="s">
        <v>182</v>
      </c>
      <c r="D58" s="47">
        <v>6681752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6681752</v>
      </c>
      <c r="P58" s="48">
        <f t="shared" si="7"/>
        <v>31.339712200521568</v>
      </c>
      <c r="Q58" s="9"/>
    </row>
    <row r="59" spans="1:17">
      <c r="A59" s="12"/>
      <c r="B59" s="25">
        <v>341.52</v>
      </c>
      <c r="C59" s="20" t="s">
        <v>183</v>
      </c>
      <c r="D59" s="47">
        <v>126979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126979</v>
      </c>
      <c r="P59" s="48">
        <f t="shared" si="7"/>
        <v>0.59557512992251549</v>
      </c>
      <c r="Q59" s="9"/>
    </row>
    <row r="60" spans="1:17">
      <c r="A60" s="12"/>
      <c r="B60" s="25">
        <v>341.53</v>
      </c>
      <c r="C60" s="20" t="s">
        <v>184</v>
      </c>
      <c r="D60" s="47">
        <v>2126185</v>
      </c>
      <c r="E60" s="47">
        <v>896333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3022518</v>
      </c>
      <c r="P60" s="48">
        <f t="shared" si="7"/>
        <v>14.176647717678843</v>
      </c>
      <c r="Q60" s="9"/>
    </row>
    <row r="61" spans="1:17">
      <c r="A61" s="12"/>
      <c r="B61" s="25">
        <v>341.55</v>
      </c>
      <c r="C61" s="20" t="s">
        <v>185</v>
      </c>
      <c r="D61" s="47">
        <v>52039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52039</v>
      </c>
      <c r="P61" s="48">
        <f t="shared" si="7"/>
        <v>0.24408078647680156</v>
      </c>
      <c r="Q61" s="9"/>
    </row>
    <row r="62" spans="1:17">
      <c r="A62" s="12"/>
      <c r="B62" s="25">
        <v>341.56</v>
      </c>
      <c r="C62" s="20" t="s">
        <v>186</v>
      </c>
      <c r="D62" s="47">
        <v>302021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302021</v>
      </c>
      <c r="P62" s="48">
        <f t="shared" si="7"/>
        <v>1.4165822404832931</v>
      </c>
      <c r="Q62" s="9"/>
    </row>
    <row r="63" spans="1:17">
      <c r="A63" s="12"/>
      <c r="B63" s="25">
        <v>341.8</v>
      </c>
      <c r="C63" s="20" t="s">
        <v>244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387563745</v>
      </c>
      <c r="N63" s="47">
        <v>0</v>
      </c>
      <c r="O63" s="47">
        <f t="shared" si="10"/>
        <v>387563745</v>
      </c>
      <c r="P63" s="48">
        <f t="shared" si="7"/>
        <v>1817.8071002420218</v>
      </c>
      <c r="Q63" s="9"/>
    </row>
    <row r="64" spans="1:17">
      <c r="A64" s="12"/>
      <c r="B64" s="25">
        <v>341.9</v>
      </c>
      <c r="C64" s="20" t="s">
        <v>187</v>
      </c>
      <c r="D64" s="47">
        <v>6770525</v>
      </c>
      <c r="E64" s="47">
        <v>45955</v>
      </c>
      <c r="F64" s="47">
        <v>0</v>
      </c>
      <c r="G64" s="47">
        <v>0</v>
      </c>
      <c r="H64" s="47">
        <v>0</v>
      </c>
      <c r="I64" s="47">
        <v>0</v>
      </c>
      <c r="J64" s="47">
        <v>8024782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14841262</v>
      </c>
      <c r="P64" s="48">
        <f t="shared" si="7"/>
        <v>69.610617061593587</v>
      </c>
      <c r="Q64" s="9"/>
    </row>
    <row r="65" spans="1:17">
      <c r="A65" s="12"/>
      <c r="B65" s="25">
        <v>342.1</v>
      </c>
      <c r="C65" s="20" t="s">
        <v>76</v>
      </c>
      <c r="D65" s="47">
        <v>5446539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1120</v>
      </c>
      <c r="N65" s="47">
        <v>0</v>
      </c>
      <c r="O65" s="47">
        <f t="shared" si="10"/>
        <v>5447659</v>
      </c>
      <c r="P65" s="48">
        <f t="shared" si="7"/>
        <v>25.551392093956963</v>
      </c>
      <c r="Q65" s="9"/>
    </row>
    <row r="66" spans="1:17">
      <c r="A66" s="12"/>
      <c r="B66" s="25">
        <v>342.3</v>
      </c>
      <c r="C66" s="20" t="s">
        <v>77</v>
      </c>
      <c r="D66" s="47">
        <v>31048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31048</v>
      </c>
      <c r="P66" s="48">
        <f t="shared" si="7"/>
        <v>0.14562578563253972</v>
      </c>
      <c r="Q66" s="9"/>
    </row>
    <row r="67" spans="1:17">
      <c r="A67" s="12"/>
      <c r="B67" s="25">
        <v>342.5</v>
      </c>
      <c r="C67" s="20" t="s">
        <v>79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11581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11581</v>
      </c>
      <c r="P67" s="48">
        <f t="shared" si="7"/>
        <v>5.431886831391531E-2</v>
      </c>
      <c r="Q67" s="9"/>
    </row>
    <row r="68" spans="1:17">
      <c r="A68" s="12"/>
      <c r="B68" s="25">
        <v>342.6</v>
      </c>
      <c r="C68" s="20" t="s">
        <v>80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7878009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7878009</v>
      </c>
      <c r="P68" s="48">
        <f t="shared" si="7"/>
        <v>36.950568469634717</v>
      </c>
      <c r="Q68" s="9"/>
    </row>
    <row r="69" spans="1:17">
      <c r="A69" s="12"/>
      <c r="B69" s="25">
        <v>342.9</v>
      </c>
      <c r="C69" s="20" t="s">
        <v>81</v>
      </c>
      <c r="D69" s="47">
        <v>695614</v>
      </c>
      <c r="E69" s="47">
        <v>1105664</v>
      </c>
      <c r="F69" s="47">
        <v>0</v>
      </c>
      <c r="G69" s="47">
        <v>0</v>
      </c>
      <c r="H69" s="47">
        <v>0</v>
      </c>
      <c r="I69" s="47">
        <v>583240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2384518</v>
      </c>
      <c r="P69" s="48">
        <f t="shared" ref="P69:P100" si="11">(O69/P$115)</f>
        <v>11.184208551434308</v>
      </c>
      <c r="Q69" s="9"/>
    </row>
    <row r="70" spans="1:17">
      <c r="A70" s="12"/>
      <c r="B70" s="25">
        <v>343.4</v>
      </c>
      <c r="C70" s="20" t="s">
        <v>82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12730277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12730277</v>
      </c>
      <c r="P70" s="48">
        <f t="shared" si="11"/>
        <v>59.709372244423179</v>
      </c>
      <c r="Q70" s="9"/>
    </row>
    <row r="71" spans="1:17">
      <c r="A71" s="12"/>
      <c r="B71" s="25">
        <v>343.5</v>
      </c>
      <c r="C71" s="20" t="s">
        <v>149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3359721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3359721</v>
      </c>
      <c r="P71" s="48">
        <f t="shared" si="11"/>
        <v>15.758245623909495</v>
      </c>
      <c r="Q71" s="9"/>
    </row>
    <row r="72" spans="1:17">
      <c r="A72" s="12"/>
      <c r="B72" s="25">
        <v>343.6</v>
      </c>
      <c r="C72" s="20" t="s">
        <v>83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34934615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34934615</v>
      </c>
      <c r="P72" s="48">
        <f t="shared" si="11"/>
        <v>163.85534511547627</v>
      </c>
      <c r="Q72" s="9"/>
    </row>
    <row r="73" spans="1:17">
      <c r="A73" s="12"/>
      <c r="B73" s="25">
        <v>343.7</v>
      </c>
      <c r="C73" s="20" t="s">
        <v>84</v>
      </c>
      <c r="D73" s="47">
        <v>0</v>
      </c>
      <c r="E73" s="47">
        <v>15548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15548</v>
      </c>
      <c r="P73" s="48">
        <f t="shared" si="11"/>
        <v>7.2925461060768096E-2</v>
      </c>
      <c r="Q73" s="9"/>
    </row>
    <row r="74" spans="1:17">
      <c r="A74" s="12"/>
      <c r="B74" s="25">
        <v>343.9</v>
      </c>
      <c r="C74" s="20" t="s">
        <v>85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651100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651100</v>
      </c>
      <c r="P74" s="48">
        <f t="shared" si="11"/>
        <v>3.0538826663664849</v>
      </c>
      <c r="Q74" s="9"/>
    </row>
    <row r="75" spans="1:17">
      <c r="A75" s="12"/>
      <c r="B75" s="25">
        <v>344.1</v>
      </c>
      <c r="C75" s="20" t="s">
        <v>188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16671807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16671807</v>
      </c>
      <c r="P75" s="48">
        <f t="shared" si="11"/>
        <v>78.196501941802211</v>
      </c>
      <c r="Q75" s="9"/>
    </row>
    <row r="76" spans="1:17">
      <c r="A76" s="12"/>
      <c r="B76" s="25">
        <v>344.3</v>
      </c>
      <c r="C76" s="20" t="s">
        <v>226</v>
      </c>
      <c r="D76" s="47">
        <v>39583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39583</v>
      </c>
      <c r="P76" s="48">
        <f t="shared" si="11"/>
        <v>0.18565786758222172</v>
      </c>
      <c r="Q76" s="9"/>
    </row>
    <row r="77" spans="1:17">
      <c r="A77" s="12"/>
      <c r="B77" s="25">
        <v>344.9</v>
      </c>
      <c r="C77" s="20" t="s">
        <v>189</v>
      </c>
      <c r="D77" s="47">
        <v>57875</v>
      </c>
      <c r="E77" s="47">
        <v>576395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634270</v>
      </c>
      <c r="P77" s="48">
        <f t="shared" si="11"/>
        <v>2.9749441849121028</v>
      </c>
      <c r="Q77" s="9"/>
    </row>
    <row r="78" spans="1:17">
      <c r="A78" s="12"/>
      <c r="B78" s="25">
        <v>347.2</v>
      </c>
      <c r="C78" s="20" t="s">
        <v>88</v>
      </c>
      <c r="D78" s="47">
        <v>59150</v>
      </c>
      <c r="E78" s="47">
        <v>15300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74450</v>
      </c>
      <c r="P78" s="48">
        <f t="shared" si="11"/>
        <v>0.34919607512054185</v>
      </c>
      <c r="Q78" s="9"/>
    </row>
    <row r="79" spans="1:17">
      <c r="A79" s="12"/>
      <c r="B79" s="25">
        <v>347.5</v>
      </c>
      <c r="C79" s="20" t="s">
        <v>90</v>
      </c>
      <c r="D79" s="47">
        <v>0</v>
      </c>
      <c r="E79" s="47">
        <v>572646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572646</v>
      </c>
      <c r="P79" s="48">
        <f t="shared" si="11"/>
        <v>2.6859064557888219</v>
      </c>
      <c r="Q79" s="9"/>
    </row>
    <row r="80" spans="1:17">
      <c r="A80" s="12"/>
      <c r="B80" s="25">
        <v>347.9</v>
      </c>
      <c r="C80" s="20" t="s">
        <v>91</v>
      </c>
      <c r="D80" s="47">
        <v>140190</v>
      </c>
      <c r="E80" s="47">
        <v>1134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141324</v>
      </c>
      <c r="P80" s="48">
        <f t="shared" si="11"/>
        <v>0.66285810772780995</v>
      </c>
      <c r="Q80" s="9"/>
    </row>
    <row r="81" spans="1:17">
      <c r="A81" s="12"/>
      <c r="B81" s="25">
        <v>348.48</v>
      </c>
      <c r="C81" s="20" t="s">
        <v>245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1383630</v>
      </c>
      <c r="N81" s="47">
        <v>0</v>
      </c>
      <c r="O81" s="47">
        <f>SUM(D81:N81)</f>
        <v>1383630</v>
      </c>
      <c r="P81" s="48">
        <f t="shared" si="11"/>
        <v>6.4897000056284124</v>
      </c>
      <c r="Q81" s="9"/>
    </row>
    <row r="82" spans="1:17">
      <c r="A82" s="12"/>
      <c r="B82" s="25">
        <v>348.61</v>
      </c>
      <c r="C82" s="20" t="s">
        <v>246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10625</v>
      </c>
      <c r="N82" s="47">
        <v>0</v>
      </c>
      <c r="O82" s="47">
        <f>SUM(D82:N82)</f>
        <v>10625</v>
      </c>
      <c r="P82" s="48">
        <f t="shared" si="11"/>
        <v>4.9834899908069268E-2</v>
      </c>
      <c r="Q82" s="9"/>
    </row>
    <row r="83" spans="1:17">
      <c r="A83" s="12"/>
      <c r="B83" s="25">
        <v>348.85</v>
      </c>
      <c r="C83" s="20" t="s">
        <v>247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57832105</v>
      </c>
      <c r="N83" s="47">
        <v>0</v>
      </c>
      <c r="O83" s="47">
        <f t="shared" si="10"/>
        <v>57832105</v>
      </c>
      <c r="P83" s="48">
        <f t="shared" si="11"/>
        <v>271.25243897863078</v>
      </c>
      <c r="Q83" s="9"/>
    </row>
    <row r="84" spans="1:17">
      <c r="A84" s="12"/>
      <c r="B84" s="25">
        <v>348.92099999999999</v>
      </c>
      <c r="C84" s="20" t="s">
        <v>191</v>
      </c>
      <c r="D84" s="47">
        <v>0</v>
      </c>
      <c r="E84" s="47">
        <v>89273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ref="O84:O89" si="12">SUM(D84:N84)</f>
        <v>89273</v>
      </c>
      <c r="P84" s="48">
        <f t="shared" si="11"/>
        <v>0.4187210371287593</v>
      </c>
      <c r="Q84" s="9"/>
    </row>
    <row r="85" spans="1:17">
      <c r="A85" s="12"/>
      <c r="B85" s="25">
        <v>348.92200000000003</v>
      </c>
      <c r="C85" s="20" t="s">
        <v>207</v>
      </c>
      <c r="D85" s="47">
        <v>0</v>
      </c>
      <c r="E85" s="47">
        <v>89273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89273</v>
      </c>
      <c r="P85" s="48">
        <f t="shared" si="11"/>
        <v>0.4187210371287593</v>
      </c>
      <c r="Q85" s="9"/>
    </row>
    <row r="86" spans="1:17">
      <c r="A86" s="12"/>
      <c r="B86" s="25">
        <v>348.923</v>
      </c>
      <c r="C86" s="20" t="s">
        <v>192</v>
      </c>
      <c r="D86" s="47">
        <v>0</v>
      </c>
      <c r="E86" s="47">
        <v>89273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89273</v>
      </c>
      <c r="P86" s="48">
        <f t="shared" si="11"/>
        <v>0.4187210371287593</v>
      </c>
      <c r="Q86" s="9"/>
    </row>
    <row r="87" spans="1:17">
      <c r="A87" s="12"/>
      <c r="B87" s="25">
        <v>348.92399999999998</v>
      </c>
      <c r="C87" s="20" t="s">
        <v>193</v>
      </c>
      <c r="D87" s="47">
        <v>0</v>
      </c>
      <c r="E87" s="47">
        <v>89273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89273</v>
      </c>
      <c r="P87" s="48">
        <f t="shared" si="11"/>
        <v>0.4187210371287593</v>
      </c>
      <c r="Q87" s="9"/>
    </row>
    <row r="88" spans="1:17">
      <c r="A88" s="12"/>
      <c r="B88" s="25">
        <v>348.93</v>
      </c>
      <c r="C88" s="20" t="s">
        <v>194</v>
      </c>
      <c r="D88" s="47">
        <v>0</v>
      </c>
      <c r="E88" s="47">
        <v>454869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454869</v>
      </c>
      <c r="P88" s="48">
        <f t="shared" si="11"/>
        <v>2.1334918669443348</v>
      </c>
      <c r="Q88" s="9"/>
    </row>
    <row r="89" spans="1:17">
      <c r="A89" s="12"/>
      <c r="B89" s="25">
        <v>348.99</v>
      </c>
      <c r="C89" s="20" t="s">
        <v>195</v>
      </c>
      <c r="D89" s="47">
        <v>136230</v>
      </c>
      <c r="E89" s="47">
        <v>3043147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3179377</v>
      </c>
      <c r="P89" s="48">
        <f t="shared" si="11"/>
        <v>14.91237031200165</v>
      </c>
      <c r="Q89" s="9"/>
    </row>
    <row r="90" spans="1:17">
      <c r="A90" s="12"/>
      <c r="B90" s="25">
        <v>349</v>
      </c>
      <c r="C90" s="20" t="s">
        <v>264</v>
      </c>
      <c r="D90" s="47">
        <v>17864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13978186</v>
      </c>
      <c r="N90" s="47">
        <v>0</v>
      </c>
      <c r="O90" s="47">
        <f t="shared" si="10"/>
        <v>13996050</v>
      </c>
      <c r="P90" s="48">
        <f t="shared" si="11"/>
        <v>65.646282433725446</v>
      </c>
      <c r="Q90" s="9"/>
    </row>
    <row r="91" spans="1:17" ht="15.75">
      <c r="A91" s="29" t="s">
        <v>64</v>
      </c>
      <c r="B91" s="30"/>
      <c r="C91" s="31"/>
      <c r="D91" s="32">
        <f t="shared" ref="D91:N91" si="13">SUM(D92:D97)</f>
        <v>20251</v>
      </c>
      <c r="E91" s="32">
        <f t="shared" si="13"/>
        <v>1111386</v>
      </c>
      <c r="F91" s="32">
        <f t="shared" si="13"/>
        <v>0</v>
      </c>
      <c r="G91" s="32">
        <f t="shared" si="13"/>
        <v>0</v>
      </c>
      <c r="H91" s="32">
        <f t="shared" si="13"/>
        <v>0</v>
      </c>
      <c r="I91" s="32">
        <f t="shared" si="13"/>
        <v>0</v>
      </c>
      <c r="J91" s="32">
        <f t="shared" si="13"/>
        <v>0</v>
      </c>
      <c r="K91" s="32">
        <f t="shared" si="13"/>
        <v>0</v>
      </c>
      <c r="L91" s="32">
        <f t="shared" si="13"/>
        <v>0</v>
      </c>
      <c r="M91" s="32">
        <f t="shared" si="13"/>
        <v>5554082</v>
      </c>
      <c r="N91" s="32">
        <f t="shared" si="13"/>
        <v>0</v>
      </c>
      <c r="O91" s="32">
        <f>SUM(D91:N91)</f>
        <v>6685719</v>
      </c>
      <c r="P91" s="46">
        <f t="shared" si="11"/>
        <v>31.35831879326842</v>
      </c>
      <c r="Q91" s="10"/>
    </row>
    <row r="92" spans="1:17">
      <c r="A92" s="13"/>
      <c r="B92" s="40">
        <v>351.5</v>
      </c>
      <c r="C92" s="21" t="s">
        <v>119</v>
      </c>
      <c r="D92" s="47">
        <v>0</v>
      </c>
      <c r="E92" s="47">
        <v>68824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ref="O92:O97" si="14">SUM(D92:N92)</f>
        <v>68824</v>
      </c>
      <c r="P92" s="48">
        <f t="shared" si="11"/>
        <v>0.32280820247274911</v>
      </c>
      <c r="Q92" s="9"/>
    </row>
    <row r="93" spans="1:17">
      <c r="A93" s="13"/>
      <c r="B93" s="40">
        <v>351.7</v>
      </c>
      <c r="C93" s="21" t="s">
        <v>196</v>
      </c>
      <c r="D93" s="47">
        <v>0</v>
      </c>
      <c r="E93" s="47">
        <v>81142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4"/>
        <v>81142</v>
      </c>
      <c r="P93" s="48">
        <f t="shared" si="11"/>
        <v>0.38058385396146416</v>
      </c>
      <c r="Q93" s="9"/>
    </row>
    <row r="94" spans="1:17">
      <c r="A94" s="13"/>
      <c r="B94" s="40">
        <v>351.9</v>
      </c>
      <c r="C94" s="21" t="s">
        <v>265</v>
      </c>
      <c r="D94" s="47">
        <v>8964</v>
      </c>
      <c r="E94" s="47">
        <v>923973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511007</v>
      </c>
      <c r="N94" s="47">
        <v>0</v>
      </c>
      <c r="O94" s="47">
        <f t="shared" si="14"/>
        <v>1443944</v>
      </c>
      <c r="P94" s="48">
        <f t="shared" si="11"/>
        <v>6.7725933847394986</v>
      </c>
      <c r="Q94" s="9"/>
    </row>
    <row r="95" spans="1:17">
      <c r="A95" s="13"/>
      <c r="B95" s="40">
        <v>354</v>
      </c>
      <c r="C95" s="21" t="s">
        <v>120</v>
      </c>
      <c r="D95" s="47">
        <v>3622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4"/>
        <v>3622</v>
      </c>
      <c r="P95" s="48">
        <f t="shared" si="11"/>
        <v>1.6988424232190765E-2</v>
      </c>
      <c r="Q95" s="9"/>
    </row>
    <row r="96" spans="1:17">
      <c r="A96" s="13"/>
      <c r="B96" s="40">
        <v>358.2</v>
      </c>
      <c r="C96" s="21" t="s">
        <v>212</v>
      </c>
      <c r="D96" s="47">
        <v>0</v>
      </c>
      <c r="E96" s="47">
        <v>37416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4"/>
        <v>37416</v>
      </c>
      <c r="P96" s="48">
        <f t="shared" si="11"/>
        <v>0.17549389317273598</v>
      </c>
      <c r="Q96" s="9"/>
    </row>
    <row r="97" spans="1:17">
      <c r="A97" s="13"/>
      <c r="B97" s="40">
        <v>359</v>
      </c>
      <c r="C97" s="21" t="s">
        <v>121</v>
      </c>
      <c r="D97" s="47">
        <v>7665</v>
      </c>
      <c r="E97" s="47">
        <v>31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5043075</v>
      </c>
      <c r="N97" s="47">
        <v>0</v>
      </c>
      <c r="O97" s="47">
        <f t="shared" si="14"/>
        <v>5050771</v>
      </c>
      <c r="P97" s="48">
        <f t="shared" si="11"/>
        <v>23.689851034689781</v>
      </c>
      <c r="Q97" s="9"/>
    </row>
    <row r="98" spans="1:17" ht="15.75">
      <c r="A98" s="29" t="s">
        <v>5</v>
      </c>
      <c r="B98" s="30"/>
      <c r="C98" s="31"/>
      <c r="D98" s="32">
        <f t="shared" ref="D98:N98" si="15">SUM(D99:D106)</f>
        <v>3603131</v>
      </c>
      <c r="E98" s="32">
        <f t="shared" si="15"/>
        <v>1045628</v>
      </c>
      <c r="F98" s="32">
        <f t="shared" si="15"/>
        <v>196163</v>
      </c>
      <c r="G98" s="32">
        <f t="shared" si="15"/>
        <v>4005365</v>
      </c>
      <c r="H98" s="32">
        <f t="shared" si="15"/>
        <v>0</v>
      </c>
      <c r="I98" s="32">
        <f t="shared" si="15"/>
        <v>9538379</v>
      </c>
      <c r="J98" s="32">
        <f t="shared" si="15"/>
        <v>299345</v>
      </c>
      <c r="K98" s="32">
        <f t="shared" si="15"/>
        <v>0</v>
      </c>
      <c r="L98" s="32">
        <f t="shared" si="15"/>
        <v>0</v>
      </c>
      <c r="M98" s="32">
        <f t="shared" si="15"/>
        <v>0</v>
      </c>
      <c r="N98" s="32">
        <f t="shared" si="15"/>
        <v>0</v>
      </c>
      <c r="O98" s="32">
        <f>SUM(D98:N98)</f>
        <v>18688011</v>
      </c>
      <c r="P98" s="46">
        <f t="shared" si="11"/>
        <v>87.653191309731525</v>
      </c>
      <c r="Q98" s="10"/>
    </row>
    <row r="99" spans="1:17">
      <c r="A99" s="12"/>
      <c r="B99" s="25">
        <v>361.1</v>
      </c>
      <c r="C99" s="20" t="s">
        <v>122</v>
      </c>
      <c r="D99" s="47">
        <v>470600</v>
      </c>
      <c r="E99" s="47">
        <v>584782</v>
      </c>
      <c r="F99" s="47">
        <v>4078</v>
      </c>
      <c r="G99" s="47">
        <v>425661</v>
      </c>
      <c r="H99" s="47">
        <v>0</v>
      </c>
      <c r="I99" s="47">
        <v>380781</v>
      </c>
      <c r="J99" s="47">
        <v>12310</v>
      </c>
      <c r="K99" s="47">
        <v>0</v>
      </c>
      <c r="L99" s="47">
        <v>0</v>
      </c>
      <c r="M99" s="47">
        <v>0</v>
      </c>
      <c r="N99" s="47">
        <v>0</v>
      </c>
      <c r="O99" s="47">
        <f>SUM(D99:N99)</f>
        <v>1878212</v>
      </c>
      <c r="P99" s="48">
        <f t="shared" si="11"/>
        <v>8.8094594848126668</v>
      </c>
      <c r="Q99" s="9"/>
    </row>
    <row r="100" spans="1:17">
      <c r="A100" s="12"/>
      <c r="B100" s="25">
        <v>361.3</v>
      </c>
      <c r="C100" s="20" t="s">
        <v>198</v>
      </c>
      <c r="D100" s="47">
        <v>-90511</v>
      </c>
      <c r="E100" s="47">
        <v>-409714</v>
      </c>
      <c r="F100" s="47">
        <v>-1405</v>
      </c>
      <c r="G100" s="47">
        <v>-382628</v>
      </c>
      <c r="H100" s="47">
        <v>0</v>
      </c>
      <c r="I100" s="47">
        <v>-277765</v>
      </c>
      <c r="J100" s="47">
        <v>-10173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ref="O100:O106" si="16">SUM(D100:N100)</f>
        <v>-1172196</v>
      </c>
      <c r="P100" s="48">
        <f t="shared" si="11"/>
        <v>-5.4980019136601568</v>
      </c>
      <c r="Q100" s="9"/>
    </row>
    <row r="101" spans="1:17">
      <c r="A101" s="12"/>
      <c r="B101" s="25">
        <v>361.4</v>
      </c>
      <c r="C101" s="20" t="s">
        <v>199</v>
      </c>
      <c r="D101" s="47">
        <v>-71155</v>
      </c>
      <c r="E101" s="47">
        <v>-82588</v>
      </c>
      <c r="F101" s="47">
        <v>0</v>
      </c>
      <c r="G101" s="47">
        <v>-5522</v>
      </c>
      <c r="H101" s="47">
        <v>0</v>
      </c>
      <c r="I101" s="47">
        <v>-34472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6"/>
        <v>-193737</v>
      </c>
      <c r="P101" s="48">
        <f t="shared" ref="P101:P113" si="17">(O101/P$115)</f>
        <v>-0.90869308268137561</v>
      </c>
      <c r="Q101" s="9"/>
    </row>
    <row r="102" spans="1:17">
      <c r="A102" s="12"/>
      <c r="B102" s="25">
        <v>362</v>
      </c>
      <c r="C102" s="20" t="s">
        <v>124</v>
      </c>
      <c r="D102" s="47">
        <v>1975684</v>
      </c>
      <c r="E102" s="47">
        <v>0</v>
      </c>
      <c r="F102" s="47">
        <v>0</v>
      </c>
      <c r="G102" s="47">
        <v>0</v>
      </c>
      <c r="H102" s="47">
        <v>0</v>
      </c>
      <c r="I102" s="47">
        <v>119894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6"/>
        <v>2095578</v>
      </c>
      <c r="P102" s="48">
        <f t="shared" si="17"/>
        <v>9.8289806945460683</v>
      </c>
      <c r="Q102" s="9"/>
    </row>
    <row r="103" spans="1:17">
      <c r="A103" s="12"/>
      <c r="B103" s="25">
        <v>364</v>
      </c>
      <c r="C103" s="20" t="s">
        <v>200</v>
      </c>
      <c r="D103" s="47">
        <v>336720</v>
      </c>
      <c r="E103" s="47">
        <v>213</v>
      </c>
      <c r="F103" s="47">
        <v>0</v>
      </c>
      <c r="G103" s="47">
        <v>0</v>
      </c>
      <c r="H103" s="47">
        <v>0</v>
      </c>
      <c r="I103" s="47">
        <v>372140</v>
      </c>
      <c r="J103" s="47">
        <v>195357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6"/>
        <v>904430</v>
      </c>
      <c r="P103" s="48">
        <f t="shared" si="17"/>
        <v>4.2420873904804788</v>
      </c>
      <c r="Q103" s="9"/>
    </row>
    <row r="104" spans="1:17">
      <c r="A104" s="12"/>
      <c r="B104" s="25">
        <v>366</v>
      </c>
      <c r="C104" s="20" t="s">
        <v>126</v>
      </c>
      <c r="D104" s="47">
        <v>21521</v>
      </c>
      <c r="E104" s="47">
        <v>80000</v>
      </c>
      <c r="F104" s="47">
        <v>0</v>
      </c>
      <c r="G104" s="47">
        <v>1692078</v>
      </c>
      <c r="H104" s="47">
        <v>0</v>
      </c>
      <c r="I104" s="47">
        <v>700997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6"/>
        <v>2494596</v>
      </c>
      <c r="P104" s="48">
        <f t="shared" si="17"/>
        <v>11.700512185512467</v>
      </c>
      <c r="Q104" s="9"/>
    </row>
    <row r="105" spans="1:17">
      <c r="A105" s="12"/>
      <c r="B105" s="25">
        <v>369.3</v>
      </c>
      <c r="C105" s="20" t="s">
        <v>127</v>
      </c>
      <c r="D105" s="47">
        <v>311451</v>
      </c>
      <c r="E105" s="47">
        <v>13586</v>
      </c>
      <c r="F105" s="47">
        <v>0</v>
      </c>
      <c r="G105" s="47">
        <v>2264446</v>
      </c>
      <c r="H105" s="47">
        <v>0</v>
      </c>
      <c r="I105" s="47">
        <v>238868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6"/>
        <v>2828351</v>
      </c>
      <c r="P105" s="48">
        <f t="shared" si="17"/>
        <v>13.265937787283541</v>
      </c>
      <c r="Q105" s="9"/>
    </row>
    <row r="106" spans="1:17">
      <c r="A106" s="12"/>
      <c r="B106" s="25">
        <v>369.9</v>
      </c>
      <c r="C106" s="20" t="s">
        <v>128</v>
      </c>
      <c r="D106" s="47">
        <v>648821</v>
      </c>
      <c r="E106" s="47">
        <v>859349</v>
      </c>
      <c r="F106" s="47">
        <v>193490</v>
      </c>
      <c r="G106" s="47">
        <v>11330</v>
      </c>
      <c r="H106" s="47">
        <v>0</v>
      </c>
      <c r="I106" s="47">
        <v>8037936</v>
      </c>
      <c r="J106" s="47">
        <v>101851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6"/>
        <v>9852777</v>
      </c>
      <c r="P106" s="48">
        <f t="shared" si="17"/>
        <v>46.212908763437831</v>
      </c>
      <c r="Q106" s="9"/>
    </row>
    <row r="107" spans="1:17" ht="15.75">
      <c r="A107" s="29" t="s">
        <v>65</v>
      </c>
      <c r="B107" s="30"/>
      <c r="C107" s="31"/>
      <c r="D107" s="32">
        <f t="shared" ref="D107:N107" si="18">SUM(D108:D112)</f>
        <v>7717908</v>
      </c>
      <c r="E107" s="32">
        <f t="shared" si="18"/>
        <v>5062671</v>
      </c>
      <c r="F107" s="32">
        <f t="shared" si="18"/>
        <v>6083664</v>
      </c>
      <c r="G107" s="32">
        <f t="shared" si="18"/>
        <v>8009335</v>
      </c>
      <c r="H107" s="32">
        <f t="shared" si="18"/>
        <v>0</v>
      </c>
      <c r="I107" s="32">
        <f t="shared" si="18"/>
        <v>833432</v>
      </c>
      <c r="J107" s="32">
        <f t="shared" si="18"/>
        <v>450000</v>
      </c>
      <c r="K107" s="32">
        <f t="shared" si="18"/>
        <v>0</v>
      </c>
      <c r="L107" s="32">
        <f t="shared" si="18"/>
        <v>0</v>
      </c>
      <c r="M107" s="32">
        <f t="shared" si="18"/>
        <v>0</v>
      </c>
      <c r="N107" s="32">
        <f t="shared" si="18"/>
        <v>0</v>
      </c>
      <c r="O107" s="32">
        <f t="shared" ref="O107:O113" si="19">SUM(D107:N107)</f>
        <v>28157010</v>
      </c>
      <c r="P107" s="46">
        <f t="shared" si="17"/>
        <v>132.06604941745934</v>
      </c>
      <c r="Q107" s="9"/>
    </row>
    <row r="108" spans="1:17">
      <c r="A108" s="12"/>
      <c r="B108" s="25">
        <v>381</v>
      </c>
      <c r="C108" s="20" t="s">
        <v>129</v>
      </c>
      <c r="D108" s="47">
        <v>7632312</v>
      </c>
      <c r="E108" s="47">
        <v>5014971</v>
      </c>
      <c r="F108" s="47">
        <v>6083664</v>
      </c>
      <c r="G108" s="47">
        <v>5529335</v>
      </c>
      <c r="H108" s="47">
        <v>0</v>
      </c>
      <c r="I108" s="47">
        <v>633033</v>
      </c>
      <c r="J108" s="47">
        <v>450000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9"/>
        <v>25343315</v>
      </c>
      <c r="P108" s="48">
        <f t="shared" si="17"/>
        <v>118.86885330481604</v>
      </c>
      <c r="Q108" s="9"/>
    </row>
    <row r="109" spans="1:17">
      <c r="A109" s="12"/>
      <c r="B109" s="25">
        <v>384</v>
      </c>
      <c r="C109" s="20" t="s">
        <v>154</v>
      </c>
      <c r="D109" s="47">
        <v>85596</v>
      </c>
      <c r="E109" s="47">
        <v>0</v>
      </c>
      <c r="F109" s="47">
        <v>0</v>
      </c>
      <c r="G109" s="47">
        <v>2480000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9"/>
        <v>2565596</v>
      </c>
      <c r="P109" s="48">
        <f t="shared" si="17"/>
        <v>12.033526575486389</v>
      </c>
      <c r="Q109" s="9"/>
    </row>
    <row r="110" spans="1:17">
      <c r="A110" s="12"/>
      <c r="B110" s="25">
        <v>389.4</v>
      </c>
      <c r="C110" s="20" t="s">
        <v>134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334100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9"/>
        <v>334100</v>
      </c>
      <c r="P110" s="48">
        <f t="shared" si="17"/>
        <v>1.5670437702857358</v>
      </c>
      <c r="Q110" s="9"/>
    </row>
    <row r="111" spans="1:17">
      <c r="A111" s="12"/>
      <c r="B111" s="25">
        <v>389.8</v>
      </c>
      <c r="C111" s="20" t="s">
        <v>266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207609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9"/>
        <v>207609</v>
      </c>
      <c r="P111" s="48">
        <f t="shared" si="17"/>
        <v>0.97375752800135085</v>
      </c>
      <c r="Q111" s="9"/>
    </row>
    <row r="112" spans="1:17" ht="15.75" thickBot="1">
      <c r="A112" s="12"/>
      <c r="B112" s="25">
        <v>389.9</v>
      </c>
      <c r="C112" s="20" t="s">
        <v>136</v>
      </c>
      <c r="D112" s="47">
        <v>0</v>
      </c>
      <c r="E112" s="47">
        <v>47700</v>
      </c>
      <c r="F112" s="47">
        <v>0</v>
      </c>
      <c r="G112" s="47">
        <v>0</v>
      </c>
      <c r="H112" s="47">
        <v>0</v>
      </c>
      <c r="I112" s="47">
        <v>-341310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9"/>
        <v>-293610</v>
      </c>
      <c r="P112" s="48">
        <f t="shared" si="17"/>
        <v>-1.3771317611301852</v>
      </c>
      <c r="Q112" s="9"/>
    </row>
    <row r="113" spans="1:120" ht="16.5" thickBot="1">
      <c r="A113" s="14" t="s">
        <v>97</v>
      </c>
      <c r="B113" s="23"/>
      <c r="C113" s="22"/>
      <c r="D113" s="15">
        <f t="shared" ref="D113:N113" si="20">SUM(D5,D14,D19,D55,D91,D98,D107)</f>
        <v>142712360</v>
      </c>
      <c r="E113" s="15">
        <f t="shared" si="20"/>
        <v>84771036</v>
      </c>
      <c r="F113" s="15">
        <f t="shared" si="20"/>
        <v>6726327</v>
      </c>
      <c r="G113" s="15">
        <f t="shared" si="20"/>
        <v>47191903</v>
      </c>
      <c r="H113" s="15">
        <f t="shared" si="20"/>
        <v>0</v>
      </c>
      <c r="I113" s="15">
        <f t="shared" si="20"/>
        <v>105216049</v>
      </c>
      <c r="J113" s="15">
        <f t="shared" si="20"/>
        <v>16927066</v>
      </c>
      <c r="K113" s="15">
        <f t="shared" si="20"/>
        <v>0</v>
      </c>
      <c r="L113" s="15">
        <f t="shared" si="20"/>
        <v>0</v>
      </c>
      <c r="M113" s="15">
        <f t="shared" si="20"/>
        <v>466323493</v>
      </c>
      <c r="N113" s="15">
        <f t="shared" si="20"/>
        <v>0</v>
      </c>
      <c r="O113" s="15">
        <f t="shared" si="19"/>
        <v>869868234</v>
      </c>
      <c r="P113" s="38">
        <f t="shared" si="17"/>
        <v>4079.9808352563741</v>
      </c>
      <c r="Q113" s="6"/>
      <c r="R113" s="2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</row>
    <row r="114" spans="1:120">
      <c r="A114" s="16"/>
      <c r="B114" s="18"/>
      <c r="C114" s="18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9"/>
    </row>
    <row r="115" spans="1:120">
      <c r="A115" s="41"/>
      <c r="B115" s="42"/>
      <c r="C115" s="42"/>
      <c r="D115" s="43"/>
      <c r="E115" s="43"/>
      <c r="F115" s="43"/>
      <c r="G115" s="43"/>
      <c r="H115" s="43"/>
      <c r="I115" s="43"/>
      <c r="J115" s="43"/>
      <c r="K115" s="43"/>
      <c r="L115" s="43"/>
      <c r="M115" s="52" t="s">
        <v>248</v>
      </c>
      <c r="N115" s="52"/>
      <c r="O115" s="52"/>
      <c r="P115" s="44">
        <v>213204</v>
      </c>
    </row>
    <row r="116" spans="1:120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5"/>
    </row>
    <row r="117" spans="1:120" ht="15.75" customHeight="1" thickBot="1">
      <c r="A117" s="56" t="s">
        <v>156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8"/>
    </row>
  </sheetData>
  <mergeCells count="10">
    <mergeCell ref="M115:O115"/>
    <mergeCell ref="A116:P116"/>
    <mergeCell ref="A117:P1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3"/>
      <c r="M3" s="36"/>
      <c r="N3" s="37"/>
      <c r="O3" s="74" t="s">
        <v>142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11</v>
      </c>
      <c r="N4" s="35" t="s">
        <v>61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68527558</v>
      </c>
      <c r="E5" s="27">
        <f t="shared" si="0"/>
        <v>26758228</v>
      </c>
      <c r="F5" s="27">
        <f t="shared" si="0"/>
        <v>0</v>
      </c>
      <c r="G5" s="27">
        <f t="shared" si="0"/>
        <v>18824476</v>
      </c>
      <c r="H5" s="27">
        <f t="shared" si="0"/>
        <v>0</v>
      </c>
      <c r="I5" s="27">
        <f t="shared" si="0"/>
        <v>667757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114778019</v>
      </c>
      <c r="O5" s="33">
        <f t="shared" ref="O5:O36" si="1">(N5/O$108)</f>
        <v>562.77252379247955</v>
      </c>
      <c r="P5" s="6"/>
    </row>
    <row r="6" spans="1:133">
      <c r="A6" s="12"/>
      <c r="B6" s="25">
        <v>311</v>
      </c>
      <c r="C6" s="20" t="s">
        <v>3</v>
      </c>
      <c r="D6" s="47">
        <v>66797424</v>
      </c>
      <c r="E6" s="47">
        <v>3103729</v>
      </c>
      <c r="F6" s="47">
        <v>0</v>
      </c>
      <c r="G6" s="47">
        <v>641468</v>
      </c>
      <c r="H6" s="47">
        <v>0</v>
      </c>
      <c r="I6" s="47">
        <v>667757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71210378</v>
      </c>
      <c r="O6" s="48">
        <f t="shared" si="1"/>
        <v>349.15434589680854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18696605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18696605</v>
      </c>
      <c r="O7" s="48">
        <f t="shared" si="1"/>
        <v>91.672043775220516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1099419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1099419</v>
      </c>
      <c r="O8" s="48">
        <f t="shared" si="1"/>
        <v>5.3906036253806064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2092004</v>
      </c>
      <c r="F9" s="47">
        <v>0</v>
      </c>
      <c r="G9" s="47">
        <v>1810284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3902288</v>
      </c>
      <c r="O9" s="48">
        <f t="shared" si="1"/>
        <v>19.133458526803008</v>
      </c>
      <c r="P9" s="9"/>
    </row>
    <row r="10" spans="1:133">
      <c r="A10" s="12"/>
      <c r="B10" s="25">
        <v>312.42</v>
      </c>
      <c r="C10" s="20" t="s">
        <v>204</v>
      </c>
      <c r="D10" s="47">
        <v>0</v>
      </c>
      <c r="E10" s="47">
        <v>1766471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1766471</v>
      </c>
      <c r="O10" s="48">
        <f t="shared" si="1"/>
        <v>8.661251967384322</v>
      </c>
      <c r="P10" s="9"/>
    </row>
    <row r="11" spans="1:133">
      <c r="A11" s="12"/>
      <c r="B11" s="25">
        <v>312.60000000000002</v>
      </c>
      <c r="C11" s="20" t="s">
        <v>234</v>
      </c>
      <c r="D11" s="47">
        <v>0</v>
      </c>
      <c r="E11" s="47">
        <v>0</v>
      </c>
      <c r="F11" s="47">
        <v>0</v>
      </c>
      <c r="G11" s="47">
        <v>16372724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16372724</v>
      </c>
      <c r="O11" s="48">
        <f t="shared" si="1"/>
        <v>80.277733377134709</v>
      </c>
      <c r="P11" s="9"/>
    </row>
    <row r="12" spans="1:133">
      <c r="A12" s="12"/>
      <c r="B12" s="25">
        <v>315</v>
      </c>
      <c r="C12" s="20" t="s">
        <v>172</v>
      </c>
      <c r="D12" s="47">
        <v>1440814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1440814</v>
      </c>
      <c r="O12" s="48">
        <f t="shared" si="1"/>
        <v>7.0645105932307271</v>
      </c>
      <c r="P12" s="9"/>
    </row>
    <row r="13" spans="1:133">
      <c r="A13" s="12"/>
      <c r="B13" s="25">
        <v>316</v>
      </c>
      <c r="C13" s="20" t="s">
        <v>173</v>
      </c>
      <c r="D13" s="47">
        <v>289320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289320</v>
      </c>
      <c r="O13" s="48">
        <f t="shared" si="1"/>
        <v>1.418576030517134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13000</v>
      </c>
      <c r="E14" s="32">
        <f t="shared" si="3"/>
        <v>564185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2263499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1" si="4">SUM(D14:M14)</f>
        <v>2840684</v>
      </c>
      <c r="O14" s="46">
        <f t="shared" si="1"/>
        <v>13.928267083760314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2083814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2083814</v>
      </c>
      <c r="O15" s="48">
        <f t="shared" si="1"/>
        <v>10.217228648057622</v>
      </c>
      <c r="P15" s="9"/>
    </row>
    <row r="16" spans="1:133">
      <c r="A16" s="12"/>
      <c r="B16" s="25">
        <v>325.10000000000002</v>
      </c>
      <c r="C16" s="20" t="s">
        <v>18</v>
      </c>
      <c r="D16" s="47">
        <v>0</v>
      </c>
      <c r="E16" s="47">
        <v>20093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20093</v>
      </c>
      <c r="O16" s="48">
        <f t="shared" si="1"/>
        <v>9.8518761859466245E-2</v>
      </c>
      <c r="P16" s="9"/>
    </row>
    <row r="17" spans="1:16">
      <c r="A17" s="12"/>
      <c r="B17" s="25">
        <v>325.2</v>
      </c>
      <c r="C17" s="20" t="s">
        <v>19</v>
      </c>
      <c r="D17" s="47">
        <v>0</v>
      </c>
      <c r="E17" s="47">
        <v>544092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544092</v>
      </c>
      <c r="O17" s="48">
        <f t="shared" si="1"/>
        <v>2.6677584321724335</v>
      </c>
      <c r="P17" s="9"/>
    </row>
    <row r="18" spans="1:16">
      <c r="A18" s="12"/>
      <c r="B18" s="25">
        <v>329</v>
      </c>
      <c r="C18" s="20" t="s">
        <v>20</v>
      </c>
      <c r="D18" s="47">
        <v>13000</v>
      </c>
      <c r="E18" s="47">
        <v>0</v>
      </c>
      <c r="F18" s="47">
        <v>0</v>
      </c>
      <c r="G18" s="47">
        <v>0</v>
      </c>
      <c r="H18" s="47">
        <v>0</v>
      </c>
      <c r="I18" s="47">
        <v>179685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192685</v>
      </c>
      <c r="O18" s="48">
        <f t="shared" si="1"/>
        <v>0.94476124167079345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SUM(D20:D53)</f>
        <v>22723415</v>
      </c>
      <c r="E19" s="32">
        <f t="shared" si="5"/>
        <v>15006774</v>
      </c>
      <c r="F19" s="32">
        <f t="shared" si="5"/>
        <v>5581596</v>
      </c>
      <c r="G19" s="32">
        <f t="shared" si="5"/>
        <v>7587616</v>
      </c>
      <c r="H19" s="32">
        <f t="shared" si="5"/>
        <v>0</v>
      </c>
      <c r="I19" s="32">
        <f t="shared" si="5"/>
        <v>19209899</v>
      </c>
      <c r="J19" s="32">
        <f t="shared" si="5"/>
        <v>46453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70155753</v>
      </c>
      <c r="O19" s="46">
        <f t="shared" si="1"/>
        <v>343.98337345735007</v>
      </c>
      <c r="P19" s="10"/>
    </row>
    <row r="20" spans="1:16">
      <c r="A20" s="12"/>
      <c r="B20" s="25">
        <v>331.1</v>
      </c>
      <c r="C20" s="20" t="s">
        <v>21</v>
      </c>
      <c r="D20" s="47">
        <v>253206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253206</v>
      </c>
      <c r="O20" s="48">
        <f t="shared" si="1"/>
        <v>1.2415040867659388</v>
      </c>
      <c r="P20" s="9"/>
    </row>
    <row r="21" spans="1:16">
      <c r="A21" s="12"/>
      <c r="B21" s="25">
        <v>331.2</v>
      </c>
      <c r="C21" s="20" t="s">
        <v>22</v>
      </c>
      <c r="D21" s="47">
        <v>760584</v>
      </c>
      <c r="E21" s="47">
        <v>9578550</v>
      </c>
      <c r="F21" s="47">
        <v>0</v>
      </c>
      <c r="G21" s="47">
        <v>0</v>
      </c>
      <c r="H21" s="47">
        <v>0</v>
      </c>
      <c r="I21" s="47">
        <v>5198839</v>
      </c>
      <c r="J21" s="47">
        <v>46453</v>
      </c>
      <c r="K21" s="47">
        <v>0</v>
      </c>
      <c r="L21" s="47">
        <v>0</v>
      </c>
      <c r="M21" s="47">
        <v>0</v>
      </c>
      <c r="N21" s="47">
        <f t="shared" si="4"/>
        <v>15584426</v>
      </c>
      <c r="O21" s="48">
        <f t="shared" si="1"/>
        <v>76.412599104686905</v>
      </c>
      <c r="P21" s="9"/>
    </row>
    <row r="22" spans="1:16">
      <c r="A22" s="12"/>
      <c r="B22" s="25">
        <v>331.41</v>
      </c>
      <c r="C22" s="20" t="s">
        <v>29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7199147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3" si="6">SUM(D22:M22)</f>
        <v>7199147</v>
      </c>
      <c r="O22" s="48">
        <f t="shared" si="1"/>
        <v>35.298414815323291</v>
      </c>
      <c r="P22" s="9"/>
    </row>
    <row r="23" spans="1:16">
      <c r="A23" s="12"/>
      <c r="B23" s="25">
        <v>331.42</v>
      </c>
      <c r="C23" s="20" t="s">
        <v>30</v>
      </c>
      <c r="D23" s="47">
        <v>2470488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2470488</v>
      </c>
      <c r="O23" s="48">
        <f t="shared" si="1"/>
        <v>12.113144824001843</v>
      </c>
      <c r="P23" s="9"/>
    </row>
    <row r="24" spans="1:16">
      <c r="A24" s="12"/>
      <c r="B24" s="25">
        <v>331.49</v>
      </c>
      <c r="C24" s="20" t="s">
        <v>31</v>
      </c>
      <c r="D24" s="47">
        <v>0</v>
      </c>
      <c r="E24" s="47">
        <v>407852</v>
      </c>
      <c r="F24" s="47">
        <v>0</v>
      </c>
      <c r="G24" s="47">
        <v>4977320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5385172</v>
      </c>
      <c r="O24" s="48">
        <f t="shared" si="1"/>
        <v>26.404244156684694</v>
      </c>
      <c r="P24" s="9"/>
    </row>
    <row r="25" spans="1:16">
      <c r="A25" s="12"/>
      <c r="B25" s="25">
        <v>331.5</v>
      </c>
      <c r="C25" s="20" t="s">
        <v>24</v>
      </c>
      <c r="D25" s="47">
        <v>0</v>
      </c>
      <c r="E25" s="47">
        <v>195792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195792</v>
      </c>
      <c r="O25" s="48">
        <f t="shared" si="1"/>
        <v>0.959995292987041</v>
      </c>
      <c r="P25" s="9"/>
    </row>
    <row r="26" spans="1:16">
      <c r="A26" s="12"/>
      <c r="B26" s="25">
        <v>331.65</v>
      </c>
      <c r="C26" s="20" t="s">
        <v>32</v>
      </c>
      <c r="D26" s="47">
        <v>149949</v>
      </c>
      <c r="E26" s="47">
        <v>406583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556532</v>
      </c>
      <c r="O26" s="48">
        <f t="shared" si="1"/>
        <v>2.7287534750994111</v>
      </c>
      <c r="P26" s="9"/>
    </row>
    <row r="27" spans="1:16">
      <c r="A27" s="12"/>
      <c r="B27" s="25">
        <v>331.7</v>
      </c>
      <c r="C27" s="20" t="s">
        <v>25</v>
      </c>
      <c r="D27" s="47">
        <v>0</v>
      </c>
      <c r="E27" s="47">
        <v>35000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35000</v>
      </c>
      <c r="O27" s="48">
        <f t="shared" si="1"/>
        <v>0.1716098474633613</v>
      </c>
      <c r="P27" s="9"/>
    </row>
    <row r="28" spans="1:16">
      <c r="A28" s="12"/>
      <c r="B28" s="25">
        <v>331.81</v>
      </c>
      <c r="C28" s="20" t="s">
        <v>33</v>
      </c>
      <c r="D28" s="47">
        <v>7999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7999</v>
      </c>
      <c r="O28" s="48">
        <f t="shared" si="1"/>
        <v>3.9220204853126488E-2</v>
      </c>
      <c r="P28" s="9"/>
    </row>
    <row r="29" spans="1:16">
      <c r="A29" s="12"/>
      <c r="B29" s="25">
        <v>331.89</v>
      </c>
      <c r="C29" s="20" t="s">
        <v>168</v>
      </c>
      <c r="D29" s="47">
        <v>165225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165225</v>
      </c>
      <c r="O29" s="48">
        <f t="shared" si="1"/>
        <v>0.81012105848953919</v>
      </c>
      <c r="P29" s="9"/>
    </row>
    <row r="30" spans="1:16">
      <c r="A30" s="12"/>
      <c r="B30" s="25">
        <v>331.9</v>
      </c>
      <c r="C30" s="20" t="s">
        <v>26</v>
      </c>
      <c r="D30" s="47">
        <v>391966</v>
      </c>
      <c r="E30" s="47">
        <v>0</v>
      </c>
      <c r="F30" s="47">
        <v>0</v>
      </c>
      <c r="G30" s="47">
        <v>0</v>
      </c>
      <c r="H30" s="47">
        <v>0</v>
      </c>
      <c r="I30" s="47">
        <v>2996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394962</v>
      </c>
      <c r="O30" s="48">
        <f t="shared" si="1"/>
        <v>1.9365533878235459</v>
      </c>
      <c r="P30" s="9"/>
    </row>
    <row r="31" spans="1:16">
      <c r="A31" s="12"/>
      <c r="B31" s="25">
        <v>333</v>
      </c>
      <c r="C31" s="20" t="s">
        <v>4</v>
      </c>
      <c r="D31" s="47">
        <v>0</v>
      </c>
      <c r="E31" s="47">
        <v>11134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11134</v>
      </c>
      <c r="O31" s="48">
        <f t="shared" si="1"/>
        <v>5.4591544047344703E-2</v>
      </c>
      <c r="P31" s="9"/>
    </row>
    <row r="32" spans="1:16">
      <c r="A32" s="12"/>
      <c r="B32" s="25">
        <v>334.2</v>
      </c>
      <c r="C32" s="20" t="s">
        <v>28</v>
      </c>
      <c r="D32" s="47">
        <v>288024</v>
      </c>
      <c r="E32" s="47">
        <v>197386</v>
      </c>
      <c r="F32" s="47">
        <v>0</v>
      </c>
      <c r="G32" s="47">
        <v>0</v>
      </c>
      <c r="H32" s="47">
        <v>0</v>
      </c>
      <c r="I32" s="47">
        <v>18261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503671</v>
      </c>
      <c r="O32" s="48">
        <f t="shared" si="1"/>
        <v>2.4695686709062472</v>
      </c>
      <c r="P32" s="9"/>
    </row>
    <row r="33" spans="1:16">
      <c r="A33" s="12"/>
      <c r="B33" s="25">
        <v>334.31</v>
      </c>
      <c r="C33" s="20" t="s">
        <v>34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1929206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1929206</v>
      </c>
      <c r="O33" s="48">
        <f t="shared" si="1"/>
        <v>9.4591642110114691</v>
      </c>
      <c r="P33" s="9"/>
    </row>
    <row r="34" spans="1:16">
      <c r="A34" s="12"/>
      <c r="B34" s="25">
        <v>334.34</v>
      </c>
      <c r="C34" s="20" t="s">
        <v>35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130388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130388</v>
      </c>
      <c r="O34" s="48">
        <f t="shared" si="1"/>
        <v>0.63931042260150728</v>
      </c>
      <c r="P34" s="9"/>
    </row>
    <row r="35" spans="1:16">
      <c r="A35" s="12"/>
      <c r="B35" s="25">
        <v>334.35</v>
      </c>
      <c r="C35" s="20" t="s">
        <v>36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559443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559443</v>
      </c>
      <c r="O35" s="48">
        <f t="shared" si="1"/>
        <v>2.7430265112698637</v>
      </c>
      <c r="P35" s="9"/>
    </row>
    <row r="36" spans="1:16">
      <c r="A36" s="12"/>
      <c r="B36" s="25">
        <v>334.36</v>
      </c>
      <c r="C36" s="20" t="s">
        <v>37</v>
      </c>
      <c r="D36" s="47">
        <v>0</v>
      </c>
      <c r="E36" s="47">
        <v>0</v>
      </c>
      <c r="F36" s="47">
        <v>0</v>
      </c>
      <c r="G36" s="47">
        <v>57230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2" si="7">SUM(D36:M36)</f>
        <v>57230</v>
      </c>
      <c r="O36" s="48">
        <f t="shared" si="1"/>
        <v>0.28060661629509048</v>
      </c>
      <c r="P36" s="9"/>
    </row>
    <row r="37" spans="1:16">
      <c r="A37" s="12"/>
      <c r="B37" s="25">
        <v>334.41</v>
      </c>
      <c r="C37" s="20" t="s">
        <v>38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4170979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4170979</v>
      </c>
      <c r="O37" s="48">
        <f t="shared" ref="O37:O68" si="8">(N37/O$108)</f>
        <v>20.450887713225235</v>
      </c>
      <c r="P37" s="9"/>
    </row>
    <row r="38" spans="1:16">
      <c r="A38" s="12"/>
      <c r="B38" s="25">
        <v>334.42</v>
      </c>
      <c r="C38" s="20" t="s">
        <v>39</v>
      </c>
      <c r="D38" s="47">
        <v>852008</v>
      </c>
      <c r="E38" s="47">
        <v>15457</v>
      </c>
      <c r="F38" s="47">
        <v>0</v>
      </c>
      <c r="G38" s="47">
        <v>0</v>
      </c>
      <c r="H38" s="47">
        <v>0</v>
      </c>
      <c r="I38" s="47">
        <v>640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868105</v>
      </c>
      <c r="O38" s="48">
        <f t="shared" si="8"/>
        <v>4.2564390466337505</v>
      </c>
      <c r="P38" s="9"/>
    </row>
    <row r="39" spans="1:16">
      <c r="A39" s="12"/>
      <c r="B39" s="25">
        <v>334.49</v>
      </c>
      <c r="C39" s="20" t="s">
        <v>40</v>
      </c>
      <c r="D39" s="47">
        <v>0</v>
      </c>
      <c r="E39" s="47">
        <v>27226</v>
      </c>
      <c r="F39" s="47">
        <v>0</v>
      </c>
      <c r="G39" s="47">
        <v>513835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541061</v>
      </c>
      <c r="O39" s="48">
        <f t="shared" si="8"/>
        <v>2.6528970193821064</v>
      </c>
      <c r="P39" s="9"/>
    </row>
    <row r="40" spans="1:16">
      <c r="A40" s="12"/>
      <c r="B40" s="25">
        <v>334.5</v>
      </c>
      <c r="C40" s="20" t="s">
        <v>41</v>
      </c>
      <c r="D40" s="47">
        <v>0</v>
      </c>
      <c r="E40" s="47">
        <v>668020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668020</v>
      </c>
      <c r="O40" s="48">
        <f t="shared" si="8"/>
        <v>3.2753945800707034</v>
      </c>
      <c r="P40" s="9"/>
    </row>
    <row r="41" spans="1:16">
      <c r="A41" s="12"/>
      <c r="B41" s="25">
        <v>334.61</v>
      </c>
      <c r="C41" s="20" t="s">
        <v>42</v>
      </c>
      <c r="D41" s="47">
        <v>120847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120847</v>
      </c>
      <c r="O41" s="48">
        <f t="shared" si="8"/>
        <v>0.5925295781829949</v>
      </c>
      <c r="P41" s="9"/>
    </row>
    <row r="42" spans="1:16">
      <c r="A42" s="12"/>
      <c r="B42" s="25">
        <v>334.7</v>
      </c>
      <c r="C42" s="20" t="s">
        <v>43</v>
      </c>
      <c r="D42" s="47">
        <v>93322</v>
      </c>
      <c r="E42" s="47">
        <v>446762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540084</v>
      </c>
      <c r="O42" s="48">
        <f t="shared" si="8"/>
        <v>2.6481066530686292</v>
      </c>
      <c r="P42" s="9"/>
    </row>
    <row r="43" spans="1:16">
      <c r="A43" s="12"/>
      <c r="B43" s="25">
        <v>334.89</v>
      </c>
      <c r="C43" s="20" t="s">
        <v>44</v>
      </c>
      <c r="D43" s="47">
        <v>400061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400061</v>
      </c>
      <c r="O43" s="48">
        <f t="shared" si="8"/>
        <v>1.961554491029708</v>
      </c>
      <c r="P43" s="9"/>
    </row>
    <row r="44" spans="1:16">
      <c r="A44" s="12"/>
      <c r="B44" s="25">
        <v>335.12</v>
      </c>
      <c r="C44" s="20" t="s">
        <v>174</v>
      </c>
      <c r="D44" s="47">
        <v>0</v>
      </c>
      <c r="E44" s="47">
        <v>0</v>
      </c>
      <c r="F44" s="47">
        <v>5135096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5135096</v>
      </c>
      <c r="O44" s="48">
        <f t="shared" si="8"/>
        <v>25.178086893420478</v>
      </c>
      <c r="P44" s="9"/>
    </row>
    <row r="45" spans="1:16">
      <c r="A45" s="12"/>
      <c r="B45" s="25">
        <v>335.13</v>
      </c>
      <c r="C45" s="20" t="s">
        <v>175</v>
      </c>
      <c r="D45" s="47">
        <v>68376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68376</v>
      </c>
      <c r="O45" s="48">
        <f t="shared" si="8"/>
        <v>0.33525699800442266</v>
      </c>
      <c r="P45" s="9"/>
    </row>
    <row r="46" spans="1:16">
      <c r="A46" s="12"/>
      <c r="B46" s="25">
        <v>335.14</v>
      </c>
      <c r="C46" s="20" t="s">
        <v>176</v>
      </c>
      <c r="D46" s="47">
        <v>28288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28288</v>
      </c>
      <c r="O46" s="48">
        <f t="shared" si="8"/>
        <v>0.13869998185838756</v>
      </c>
      <c r="P46" s="9"/>
    </row>
    <row r="47" spans="1:16">
      <c r="A47" s="12"/>
      <c r="B47" s="25">
        <v>335.15</v>
      </c>
      <c r="C47" s="20" t="s">
        <v>177</v>
      </c>
      <c r="D47" s="47">
        <v>15925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15925</v>
      </c>
      <c r="O47" s="48">
        <f t="shared" si="8"/>
        <v>7.8082480595829395E-2</v>
      </c>
      <c r="P47" s="9"/>
    </row>
    <row r="48" spans="1:16">
      <c r="A48" s="12"/>
      <c r="B48" s="25">
        <v>335.16</v>
      </c>
      <c r="C48" s="20" t="s">
        <v>178</v>
      </c>
      <c r="D48" s="47">
        <v>0</v>
      </c>
      <c r="E48" s="47">
        <v>0</v>
      </c>
      <c r="F48" s="47">
        <v>446500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446500</v>
      </c>
      <c r="O48" s="48">
        <f t="shared" si="8"/>
        <v>2.189251339782595</v>
      </c>
      <c r="P48" s="9"/>
    </row>
    <row r="49" spans="1:16">
      <c r="A49" s="12"/>
      <c r="B49" s="25">
        <v>335.18</v>
      </c>
      <c r="C49" s="20" t="s">
        <v>179</v>
      </c>
      <c r="D49" s="47">
        <v>16657147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16657147</v>
      </c>
      <c r="O49" s="48">
        <f t="shared" si="8"/>
        <v>81.672298738422469</v>
      </c>
      <c r="P49" s="9"/>
    </row>
    <row r="50" spans="1:16">
      <c r="A50" s="12"/>
      <c r="B50" s="25">
        <v>335.22</v>
      </c>
      <c r="C50" s="20" t="s">
        <v>52</v>
      </c>
      <c r="D50" s="47">
        <v>0</v>
      </c>
      <c r="E50" s="47">
        <v>1306616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1306616</v>
      </c>
      <c r="O50" s="48">
        <f t="shared" si="8"/>
        <v>6.4065192129482078</v>
      </c>
      <c r="P50" s="9"/>
    </row>
    <row r="51" spans="1:16">
      <c r="A51" s="12"/>
      <c r="B51" s="25">
        <v>335.49</v>
      </c>
      <c r="C51" s="20" t="s">
        <v>53</v>
      </c>
      <c r="D51" s="47">
        <v>0</v>
      </c>
      <c r="E51" s="47">
        <v>1616775</v>
      </c>
      <c r="F51" s="47">
        <v>0</v>
      </c>
      <c r="G51" s="47">
        <v>1937173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3553948</v>
      </c>
      <c r="O51" s="48">
        <f t="shared" si="8"/>
        <v>17.425499262077658</v>
      </c>
      <c r="P51" s="9"/>
    </row>
    <row r="52" spans="1:16">
      <c r="A52" s="12"/>
      <c r="B52" s="25">
        <v>335.7</v>
      </c>
      <c r="C52" s="20" t="s">
        <v>56</v>
      </c>
      <c r="D52" s="47">
        <v>0</v>
      </c>
      <c r="E52" s="47">
        <v>0</v>
      </c>
      <c r="F52" s="47">
        <v>0</v>
      </c>
      <c r="G52" s="47">
        <v>102058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102058</v>
      </c>
      <c r="O52" s="48">
        <f t="shared" si="8"/>
        <v>0.50040450892616362</v>
      </c>
      <c r="P52" s="9"/>
    </row>
    <row r="53" spans="1:16">
      <c r="A53" s="12"/>
      <c r="B53" s="25">
        <v>337.9</v>
      </c>
      <c r="C53" s="20" t="s">
        <v>238</v>
      </c>
      <c r="D53" s="47">
        <v>0</v>
      </c>
      <c r="E53" s="47">
        <v>93621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93621</v>
      </c>
      <c r="O53" s="48">
        <f t="shared" si="8"/>
        <v>0.45903672941049567</v>
      </c>
      <c r="P53" s="9"/>
    </row>
    <row r="54" spans="1:16" ht="15.75">
      <c r="A54" s="29" t="s">
        <v>63</v>
      </c>
      <c r="B54" s="30"/>
      <c r="C54" s="31"/>
      <c r="D54" s="32">
        <f t="shared" ref="D54:M54" si="9">SUM(D55:D85)</f>
        <v>18947899</v>
      </c>
      <c r="E54" s="32">
        <f t="shared" si="9"/>
        <v>7121783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69334099</v>
      </c>
      <c r="J54" s="32">
        <f t="shared" si="9"/>
        <v>16700908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>SUM(D54:M54)</f>
        <v>112104689</v>
      </c>
      <c r="O54" s="46">
        <f t="shared" si="8"/>
        <v>549.66481654907307</v>
      </c>
      <c r="P54" s="10"/>
    </row>
    <row r="55" spans="1:16">
      <c r="A55" s="12"/>
      <c r="B55" s="25">
        <v>341.16</v>
      </c>
      <c r="C55" s="20" t="s">
        <v>180</v>
      </c>
      <c r="D55" s="47">
        <v>0</v>
      </c>
      <c r="E55" s="47">
        <v>546394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85" si="10">SUM(D55:M55)</f>
        <v>546394</v>
      </c>
      <c r="O55" s="48">
        <f t="shared" si="8"/>
        <v>2.6790454569970237</v>
      </c>
      <c r="P55" s="9"/>
    </row>
    <row r="56" spans="1:16">
      <c r="A56" s="12"/>
      <c r="B56" s="25">
        <v>341.2</v>
      </c>
      <c r="C56" s="20" t="s">
        <v>181</v>
      </c>
      <c r="D56" s="47">
        <v>201839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8175085</v>
      </c>
      <c r="K56" s="47">
        <v>0</v>
      </c>
      <c r="L56" s="47">
        <v>0</v>
      </c>
      <c r="M56" s="47">
        <v>0</v>
      </c>
      <c r="N56" s="47">
        <f t="shared" si="10"/>
        <v>8376924</v>
      </c>
      <c r="O56" s="48">
        <f t="shared" si="8"/>
        <v>41.073218567204869</v>
      </c>
      <c r="P56" s="9"/>
    </row>
    <row r="57" spans="1:16">
      <c r="A57" s="12"/>
      <c r="B57" s="25">
        <v>341.51</v>
      </c>
      <c r="C57" s="20" t="s">
        <v>182</v>
      </c>
      <c r="D57" s="47">
        <v>6372292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6372292</v>
      </c>
      <c r="O57" s="48">
        <f t="shared" si="8"/>
        <v>31.244230231771358</v>
      </c>
      <c r="P57" s="9"/>
    </row>
    <row r="58" spans="1:16">
      <c r="A58" s="12"/>
      <c r="B58" s="25">
        <v>341.52</v>
      </c>
      <c r="C58" s="20" t="s">
        <v>183</v>
      </c>
      <c r="D58" s="47">
        <v>110228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110228</v>
      </c>
      <c r="O58" s="48">
        <f t="shared" si="8"/>
        <v>0.54046315046261106</v>
      </c>
      <c r="P58" s="9"/>
    </row>
    <row r="59" spans="1:16">
      <c r="A59" s="12"/>
      <c r="B59" s="25">
        <v>341.53</v>
      </c>
      <c r="C59" s="20" t="s">
        <v>184</v>
      </c>
      <c r="D59" s="47">
        <v>1609563</v>
      </c>
      <c r="E59" s="47">
        <v>686648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2296211</v>
      </c>
      <c r="O59" s="48">
        <f t="shared" si="8"/>
        <v>11.258640555819781</v>
      </c>
      <c r="P59" s="9"/>
    </row>
    <row r="60" spans="1:16">
      <c r="A60" s="12"/>
      <c r="B60" s="25">
        <v>341.55</v>
      </c>
      <c r="C60" s="20" t="s">
        <v>185</v>
      </c>
      <c r="D60" s="47">
        <v>9445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9445</v>
      </c>
      <c r="O60" s="48">
        <f t="shared" si="8"/>
        <v>4.6310143122612786E-2</v>
      </c>
      <c r="P60" s="9"/>
    </row>
    <row r="61" spans="1:16">
      <c r="A61" s="12"/>
      <c r="B61" s="25">
        <v>341.56</v>
      </c>
      <c r="C61" s="20" t="s">
        <v>186</v>
      </c>
      <c r="D61" s="47">
        <v>309095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309095</v>
      </c>
      <c r="O61" s="48">
        <f t="shared" si="8"/>
        <v>1.5155355943339333</v>
      </c>
      <c r="P61" s="9"/>
    </row>
    <row r="62" spans="1:16">
      <c r="A62" s="12"/>
      <c r="B62" s="25">
        <v>341.9</v>
      </c>
      <c r="C62" s="20" t="s">
        <v>187</v>
      </c>
      <c r="D62" s="47">
        <v>3868001</v>
      </c>
      <c r="E62" s="47">
        <v>59072</v>
      </c>
      <c r="F62" s="47">
        <v>0</v>
      </c>
      <c r="G62" s="47">
        <v>0</v>
      </c>
      <c r="H62" s="47">
        <v>0</v>
      </c>
      <c r="I62" s="47">
        <v>0</v>
      </c>
      <c r="J62" s="47">
        <v>8525823</v>
      </c>
      <c r="K62" s="47">
        <v>0</v>
      </c>
      <c r="L62" s="47">
        <v>0</v>
      </c>
      <c r="M62" s="47">
        <v>0</v>
      </c>
      <c r="N62" s="47">
        <f t="shared" si="10"/>
        <v>12452896</v>
      </c>
      <c r="O62" s="48">
        <f t="shared" si="8"/>
        <v>61.058273801060061</v>
      </c>
      <c r="P62" s="9"/>
    </row>
    <row r="63" spans="1:16">
      <c r="A63" s="12"/>
      <c r="B63" s="25">
        <v>342.1</v>
      </c>
      <c r="C63" s="20" t="s">
        <v>76</v>
      </c>
      <c r="D63" s="47">
        <v>5296648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5296648</v>
      </c>
      <c r="O63" s="48">
        <f t="shared" si="8"/>
        <v>25.970198724203364</v>
      </c>
      <c r="P63" s="9"/>
    </row>
    <row r="64" spans="1:16">
      <c r="A64" s="12"/>
      <c r="B64" s="25">
        <v>342.3</v>
      </c>
      <c r="C64" s="20" t="s">
        <v>77</v>
      </c>
      <c r="D64" s="47">
        <v>30330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30330</v>
      </c>
      <c r="O64" s="48">
        <f t="shared" si="8"/>
        <v>0.14871219067324995</v>
      </c>
      <c r="P64" s="9"/>
    </row>
    <row r="65" spans="1:16">
      <c r="A65" s="12"/>
      <c r="B65" s="25">
        <v>342.5</v>
      </c>
      <c r="C65" s="20" t="s">
        <v>79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15562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15562</v>
      </c>
      <c r="O65" s="48">
        <f t="shared" si="8"/>
        <v>7.630264132070938E-2</v>
      </c>
      <c r="P65" s="9"/>
    </row>
    <row r="66" spans="1:16">
      <c r="A66" s="12"/>
      <c r="B66" s="25">
        <v>342.6</v>
      </c>
      <c r="C66" s="20" t="s">
        <v>80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8479510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8479510</v>
      </c>
      <c r="O66" s="48">
        <f t="shared" si="8"/>
        <v>41.576211933258477</v>
      </c>
      <c r="P66" s="9"/>
    </row>
    <row r="67" spans="1:16">
      <c r="A67" s="12"/>
      <c r="B67" s="25">
        <v>342.9</v>
      </c>
      <c r="C67" s="20" t="s">
        <v>81</v>
      </c>
      <c r="D67" s="47">
        <v>763414</v>
      </c>
      <c r="E67" s="47">
        <v>877208</v>
      </c>
      <c r="F67" s="47">
        <v>0</v>
      </c>
      <c r="G67" s="47">
        <v>0</v>
      </c>
      <c r="H67" s="47">
        <v>0</v>
      </c>
      <c r="I67" s="47">
        <v>409583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2050205</v>
      </c>
      <c r="O67" s="48">
        <f t="shared" si="8"/>
        <v>10.052439066246304</v>
      </c>
      <c r="P67" s="9"/>
    </row>
    <row r="68" spans="1:16">
      <c r="A68" s="12"/>
      <c r="B68" s="25">
        <v>343.4</v>
      </c>
      <c r="C68" s="20" t="s">
        <v>82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10931569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10931569</v>
      </c>
      <c r="O68" s="48">
        <f t="shared" si="8"/>
        <v>53.598996817863117</v>
      </c>
      <c r="P68" s="9"/>
    </row>
    <row r="69" spans="1:16">
      <c r="A69" s="12"/>
      <c r="B69" s="25">
        <v>343.5</v>
      </c>
      <c r="C69" s="20" t="s">
        <v>149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2566023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2566023</v>
      </c>
      <c r="O69" s="48">
        <f t="shared" ref="O69:O100" si="11">(N69/O$108)</f>
        <v>12.581566160499335</v>
      </c>
      <c r="P69" s="9"/>
    </row>
    <row r="70" spans="1:16">
      <c r="A70" s="12"/>
      <c r="B70" s="25">
        <v>343.6</v>
      </c>
      <c r="C70" s="20" t="s">
        <v>83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34018002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34018002</v>
      </c>
      <c r="O70" s="48">
        <f t="shared" si="11"/>
        <v>166.79497526366626</v>
      </c>
      <c r="P70" s="9"/>
    </row>
    <row r="71" spans="1:16">
      <c r="A71" s="12"/>
      <c r="B71" s="25">
        <v>343.7</v>
      </c>
      <c r="C71" s="20" t="s">
        <v>84</v>
      </c>
      <c r="D71" s="47">
        <v>0</v>
      </c>
      <c r="E71" s="47">
        <v>14822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14822</v>
      </c>
      <c r="O71" s="48">
        <f t="shared" si="11"/>
        <v>7.2674318831484036E-2</v>
      </c>
      <c r="P71" s="9"/>
    </row>
    <row r="72" spans="1:16">
      <c r="A72" s="12"/>
      <c r="B72" s="25">
        <v>343.9</v>
      </c>
      <c r="C72" s="20" t="s">
        <v>85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513664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513664</v>
      </c>
      <c r="O72" s="48">
        <f t="shared" si="11"/>
        <v>2.5185657339262861</v>
      </c>
      <c r="P72" s="9"/>
    </row>
    <row r="73" spans="1:16">
      <c r="A73" s="12"/>
      <c r="B73" s="25">
        <v>344.1</v>
      </c>
      <c r="C73" s="20" t="s">
        <v>188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12399836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12399836</v>
      </c>
      <c r="O73" s="48">
        <f t="shared" si="11"/>
        <v>60.798113272305606</v>
      </c>
      <c r="P73" s="9"/>
    </row>
    <row r="74" spans="1:16">
      <c r="A74" s="12"/>
      <c r="B74" s="25">
        <v>344.3</v>
      </c>
      <c r="C74" s="20" t="s">
        <v>226</v>
      </c>
      <c r="D74" s="47">
        <v>44429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44429</v>
      </c>
      <c r="O74" s="48">
        <f t="shared" si="11"/>
        <v>0.21784154036999084</v>
      </c>
      <c r="P74" s="9"/>
    </row>
    <row r="75" spans="1:16">
      <c r="A75" s="12"/>
      <c r="B75" s="25">
        <v>344.9</v>
      </c>
      <c r="C75" s="20" t="s">
        <v>189</v>
      </c>
      <c r="D75" s="47">
        <v>116942</v>
      </c>
      <c r="E75" s="47">
        <v>819644</v>
      </c>
      <c r="F75" s="47">
        <v>0</v>
      </c>
      <c r="G75" s="47">
        <v>0</v>
      </c>
      <c r="H75" s="47">
        <v>0</v>
      </c>
      <c r="I75" s="47">
        <v>350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936936</v>
      </c>
      <c r="O75" s="48">
        <f t="shared" si="11"/>
        <v>4.593926972655197</v>
      </c>
      <c r="P75" s="9"/>
    </row>
    <row r="76" spans="1:16">
      <c r="A76" s="12"/>
      <c r="B76" s="25">
        <v>347.2</v>
      </c>
      <c r="C76" s="20" t="s">
        <v>88</v>
      </c>
      <c r="D76" s="47">
        <v>26175</v>
      </c>
      <c r="E76" s="47">
        <v>11840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38015</v>
      </c>
      <c r="O76" s="48">
        <f t="shared" si="11"/>
        <v>0.18639281003770514</v>
      </c>
      <c r="P76" s="9"/>
    </row>
    <row r="77" spans="1:16">
      <c r="A77" s="12"/>
      <c r="B77" s="25">
        <v>347.5</v>
      </c>
      <c r="C77" s="20" t="s">
        <v>90</v>
      </c>
      <c r="D77" s="47">
        <v>0</v>
      </c>
      <c r="E77" s="47">
        <v>504754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504754</v>
      </c>
      <c r="O77" s="48">
        <f t="shared" si="11"/>
        <v>2.4748787699006134</v>
      </c>
      <c r="P77" s="9"/>
    </row>
    <row r="78" spans="1:16">
      <c r="A78" s="12"/>
      <c r="B78" s="25">
        <v>347.9</v>
      </c>
      <c r="C78" s="20" t="s">
        <v>91</v>
      </c>
      <c r="D78" s="47">
        <v>48648</v>
      </c>
      <c r="E78" s="47">
        <v>863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49511</v>
      </c>
      <c r="O78" s="48">
        <f t="shared" si="11"/>
        <v>0.24275929022167089</v>
      </c>
      <c r="P78" s="9"/>
    </row>
    <row r="79" spans="1:16">
      <c r="A79" s="12"/>
      <c r="B79" s="25">
        <v>348.92099999999999</v>
      </c>
      <c r="C79" s="20" t="s">
        <v>191</v>
      </c>
      <c r="D79" s="47">
        <v>0</v>
      </c>
      <c r="E79" s="47">
        <v>86751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86751</v>
      </c>
      <c r="O79" s="48">
        <f t="shared" si="11"/>
        <v>0.42535216792268732</v>
      </c>
      <c r="P79" s="9"/>
    </row>
    <row r="80" spans="1:16">
      <c r="A80" s="12"/>
      <c r="B80" s="25">
        <v>348.92200000000003</v>
      </c>
      <c r="C80" s="20" t="s">
        <v>207</v>
      </c>
      <c r="D80" s="47">
        <v>0</v>
      </c>
      <c r="E80" s="47">
        <v>86751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86751</v>
      </c>
      <c r="O80" s="48">
        <f t="shared" si="11"/>
        <v>0.42535216792268732</v>
      </c>
      <c r="P80" s="9"/>
    </row>
    <row r="81" spans="1:16">
      <c r="A81" s="12"/>
      <c r="B81" s="25">
        <v>348.923</v>
      </c>
      <c r="C81" s="20" t="s">
        <v>192</v>
      </c>
      <c r="D81" s="47">
        <v>0</v>
      </c>
      <c r="E81" s="47">
        <v>86751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86751</v>
      </c>
      <c r="O81" s="48">
        <f t="shared" si="11"/>
        <v>0.42535216792268732</v>
      </c>
      <c r="P81" s="9"/>
    </row>
    <row r="82" spans="1:16">
      <c r="A82" s="12"/>
      <c r="B82" s="25">
        <v>348.92399999999998</v>
      </c>
      <c r="C82" s="20" t="s">
        <v>193</v>
      </c>
      <c r="D82" s="47">
        <v>0</v>
      </c>
      <c r="E82" s="47">
        <v>86751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86751</v>
      </c>
      <c r="O82" s="48">
        <f t="shared" si="11"/>
        <v>0.42535216792268732</v>
      </c>
      <c r="P82" s="9"/>
    </row>
    <row r="83" spans="1:16">
      <c r="A83" s="12"/>
      <c r="B83" s="25">
        <v>348.93</v>
      </c>
      <c r="C83" s="20" t="s">
        <v>194</v>
      </c>
      <c r="D83" s="47">
        <v>0</v>
      </c>
      <c r="E83" s="47">
        <v>469292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469292</v>
      </c>
      <c r="O83" s="48">
        <f t="shared" si="11"/>
        <v>2.3010036724507357</v>
      </c>
      <c r="P83" s="9"/>
    </row>
    <row r="84" spans="1:16">
      <c r="A84" s="12"/>
      <c r="B84" s="25">
        <v>348.99</v>
      </c>
      <c r="C84" s="20" t="s">
        <v>195</v>
      </c>
      <c r="D84" s="47">
        <v>127763</v>
      </c>
      <c r="E84" s="47">
        <v>2784242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2912005</v>
      </c>
      <c r="O84" s="48">
        <f t="shared" si="11"/>
        <v>14.277963824644155</v>
      </c>
      <c r="P84" s="9"/>
    </row>
    <row r="85" spans="1:16">
      <c r="A85" s="12"/>
      <c r="B85" s="25">
        <v>349</v>
      </c>
      <c r="C85" s="20" t="s">
        <v>1</v>
      </c>
      <c r="D85" s="47">
        <v>13087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13087</v>
      </c>
      <c r="O85" s="48">
        <f t="shared" si="11"/>
        <v>6.4167373535800265E-2</v>
      </c>
      <c r="P85" s="9"/>
    </row>
    <row r="86" spans="1:16" ht="15.75">
      <c r="A86" s="29" t="s">
        <v>64</v>
      </c>
      <c r="B86" s="30"/>
      <c r="C86" s="31"/>
      <c r="D86" s="32">
        <f t="shared" ref="D86:M86" si="12">SUM(D87:D92)</f>
        <v>10759</v>
      </c>
      <c r="E86" s="32">
        <f t="shared" si="12"/>
        <v>1011475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>SUM(D86:M86)</f>
        <v>1022234</v>
      </c>
      <c r="O86" s="46">
        <f t="shared" si="11"/>
        <v>5.0121548803389047</v>
      </c>
      <c r="P86" s="10"/>
    </row>
    <row r="87" spans="1:16">
      <c r="A87" s="13"/>
      <c r="B87" s="40">
        <v>351.5</v>
      </c>
      <c r="C87" s="21" t="s">
        <v>119</v>
      </c>
      <c r="D87" s="47">
        <v>0</v>
      </c>
      <c r="E87" s="47">
        <v>69958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92" si="13">SUM(D87:M87)</f>
        <v>69958</v>
      </c>
      <c r="O87" s="48">
        <f t="shared" si="11"/>
        <v>0.34301376310976656</v>
      </c>
      <c r="P87" s="9"/>
    </row>
    <row r="88" spans="1:16">
      <c r="A88" s="13"/>
      <c r="B88" s="40">
        <v>351.7</v>
      </c>
      <c r="C88" s="21" t="s">
        <v>196</v>
      </c>
      <c r="D88" s="47">
        <v>0</v>
      </c>
      <c r="E88" s="47">
        <v>84006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84006</v>
      </c>
      <c r="O88" s="48">
        <f t="shared" si="11"/>
        <v>0.41189305274306082</v>
      </c>
      <c r="P88" s="9"/>
    </row>
    <row r="89" spans="1:16">
      <c r="A89" s="13"/>
      <c r="B89" s="40">
        <v>351.9</v>
      </c>
      <c r="C89" s="21" t="s">
        <v>197</v>
      </c>
      <c r="D89" s="47">
        <v>558</v>
      </c>
      <c r="E89" s="47">
        <v>839186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839744</v>
      </c>
      <c r="O89" s="48">
        <f t="shared" si="11"/>
        <v>4.1173811356649388</v>
      </c>
      <c r="P89" s="9"/>
    </row>
    <row r="90" spans="1:16">
      <c r="A90" s="13"/>
      <c r="B90" s="40">
        <v>354</v>
      </c>
      <c r="C90" s="21" t="s">
        <v>120</v>
      </c>
      <c r="D90" s="47">
        <v>1700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1700</v>
      </c>
      <c r="O90" s="48">
        <f t="shared" si="11"/>
        <v>8.3353354482204062E-3</v>
      </c>
      <c r="P90" s="9"/>
    </row>
    <row r="91" spans="1:16">
      <c r="A91" s="13"/>
      <c r="B91" s="40">
        <v>358.2</v>
      </c>
      <c r="C91" s="21" t="s">
        <v>212</v>
      </c>
      <c r="D91" s="47">
        <v>0</v>
      </c>
      <c r="E91" s="47">
        <v>16585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16585</v>
      </c>
      <c r="O91" s="48">
        <f t="shared" si="11"/>
        <v>8.1318552005138489E-2</v>
      </c>
      <c r="P91" s="9"/>
    </row>
    <row r="92" spans="1:16">
      <c r="A92" s="13"/>
      <c r="B92" s="40">
        <v>359</v>
      </c>
      <c r="C92" s="21" t="s">
        <v>121</v>
      </c>
      <c r="D92" s="47">
        <v>8501</v>
      </c>
      <c r="E92" s="47">
        <v>1740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10241</v>
      </c>
      <c r="O92" s="48">
        <f t="shared" si="11"/>
        <v>5.0213041367779515E-2</v>
      </c>
      <c r="P92" s="9"/>
    </row>
    <row r="93" spans="1:16" ht="15.75">
      <c r="A93" s="29" t="s">
        <v>5</v>
      </c>
      <c r="B93" s="30"/>
      <c r="C93" s="31"/>
      <c r="D93" s="32">
        <f t="shared" ref="D93:M93" si="14">SUM(D94:D101)</f>
        <v>3536800</v>
      </c>
      <c r="E93" s="32">
        <f t="shared" si="14"/>
        <v>1602917</v>
      </c>
      <c r="F93" s="32">
        <f t="shared" si="14"/>
        <v>1197</v>
      </c>
      <c r="G93" s="32">
        <f t="shared" si="14"/>
        <v>4870495</v>
      </c>
      <c r="H93" s="32">
        <f t="shared" si="14"/>
        <v>0</v>
      </c>
      <c r="I93" s="32">
        <f t="shared" si="14"/>
        <v>6619093</v>
      </c>
      <c r="J93" s="32">
        <f t="shared" si="14"/>
        <v>217171</v>
      </c>
      <c r="K93" s="32">
        <f t="shared" si="14"/>
        <v>0</v>
      </c>
      <c r="L93" s="32">
        <f t="shared" si="14"/>
        <v>0</v>
      </c>
      <c r="M93" s="32">
        <f t="shared" si="14"/>
        <v>0</v>
      </c>
      <c r="N93" s="32">
        <f>SUM(D93:M93)</f>
        <v>16847673</v>
      </c>
      <c r="O93" s="46">
        <f t="shared" si="11"/>
        <v>82.606474104074024</v>
      </c>
      <c r="P93" s="10"/>
    </row>
    <row r="94" spans="1:16">
      <c r="A94" s="12"/>
      <c r="B94" s="25">
        <v>361.1</v>
      </c>
      <c r="C94" s="20" t="s">
        <v>122</v>
      </c>
      <c r="D94" s="47">
        <v>732232</v>
      </c>
      <c r="E94" s="47">
        <v>1367632</v>
      </c>
      <c r="F94" s="47">
        <v>382</v>
      </c>
      <c r="G94" s="47">
        <v>696237</v>
      </c>
      <c r="H94" s="47">
        <v>0</v>
      </c>
      <c r="I94" s="47">
        <v>1378178</v>
      </c>
      <c r="J94" s="47">
        <v>42934</v>
      </c>
      <c r="K94" s="47">
        <v>0</v>
      </c>
      <c r="L94" s="47">
        <v>0</v>
      </c>
      <c r="M94" s="47">
        <v>0</v>
      </c>
      <c r="N94" s="47">
        <f>SUM(D94:M94)</f>
        <v>4217595</v>
      </c>
      <c r="O94" s="48">
        <f t="shared" si="11"/>
        <v>20.679452417492438</v>
      </c>
      <c r="P94" s="9"/>
    </row>
    <row r="95" spans="1:16">
      <c r="A95" s="12"/>
      <c r="B95" s="25">
        <v>361.3</v>
      </c>
      <c r="C95" s="20" t="s">
        <v>198</v>
      </c>
      <c r="D95" s="47">
        <v>-71311</v>
      </c>
      <c r="E95" s="47">
        <v>102465</v>
      </c>
      <c r="F95" s="47">
        <v>815</v>
      </c>
      <c r="G95" s="47">
        <v>164329</v>
      </c>
      <c r="H95" s="47">
        <v>0</v>
      </c>
      <c r="I95" s="47">
        <v>88322</v>
      </c>
      <c r="J95" s="47">
        <v>294</v>
      </c>
      <c r="K95" s="47">
        <v>0</v>
      </c>
      <c r="L95" s="47">
        <v>0</v>
      </c>
      <c r="M95" s="47">
        <v>0</v>
      </c>
      <c r="N95" s="47">
        <f t="shared" ref="N95:N101" si="15">SUM(D95:M95)</f>
        <v>284914</v>
      </c>
      <c r="O95" s="48">
        <f t="shared" si="11"/>
        <v>1.3969728022907464</v>
      </c>
      <c r="P95" s="9"/>
    </row>
    <row r="96" spans="1:16">
      <c r="A96" s="12"/>
      <c r="B96" s="25">
        <v>361.4</v>
      </c>
      <c r="C96" s="20" t="s">
        <v>199</v>
      </c>
      <c r="D96" s="47">
        <v>-2963</v>
      </c>
      <c r="E96" s="47">
        <v>-15989</v>
      </c>
      <c r="F96" s="47">
        <v>0</v>
      </c>
      <c r="G96" s="47">
        <v>-129642</v>
      </c>
      <c r="H96" s="47">
        <v>0</v>
      </c>
      <c r="I96" s="47">
        <v>-15817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-164411</v>
      </c>
      <c r="O96" s="48">
        <f t="shared" si="11"/>
        <v>-0.80612990375139126</v>
      </c>
      <c r="P96" s="9"/>
    </row>
    <row r="97" spans="1:119">
      <c r="A97" s="12"/>
      <c r="B97" s="25">
        <v>362</v>
      </c>
      <c r="C97" s="20" t="s">
        <v>124</v>
      </c>
      <c r="D97" s="47">
        <v>1570205</v>
      </c>
      <c r="E97" s="47">
        <v>0</v>
      </c>
      <c r="F97" s="47">
        <v>0</v>
      </c>
      <c r="G97" s="47">
        <v>0</v>
      </c>
      <c r="H97" s="47">
        <v>0</v>
      </c>
      <c r="I97" s="47">
        <v>92840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1663045</v>
      </c>
      <c r="O97" s="48">
        <f t="shared" si="11"/>
        <v>8.1541399649915913</v>
      </c>
      <c r="P97" s="9"/>
    </row>
    <row r="98" spans="1:119">
      <c r="A98" s="12"/>
      <c r="B98" s="25">
        <v>364</v>
      </c>
      <c r="C98" s="20" t="s">
        <v>200</v>
      </c>
      <c r="D98" s="47">
        <v>41424</v>
      </c>
      <c r="E98" s="47">
        <v>1000</v>
      </c>
      <c r="F98" s="47">
        <v>0</v>
      </c>
      <c r="G98" s="47">
        <v>0</v>
      </c>
      <c r="H98" s="47">
        <v>0</v>
      </c>
      <c r="I98" s="47">
        <v>26833</v>
      </c>
      <c r="J98" s="47">
        <v>169763</v>
      </c>
      <c r="K98" s="47">
        <v>0</v>
      </c>
      <c r="L98" s="47">
        <v>0</v>
      </c>
      <c r="M98" s="47">
        <v>0</v>
      </c>
      <c r="N98" s="47">
        <f t="shared" si="15"/>
        <v>239020</v>
      </c>
      <c r="O98" s="48">
        <f t="shared" si="11"/>
        <v>1.1719481640197891</v>
      </c>
      <c r="P98" s="9"/>
    </row>
    <row r="99" spans="1:119">
      <c r="A99" s="12"/>
      <c r="B99" s="25">
        <v>366</v>
      </c>
      <c r="C99" s="20" t="s">
        <v>126</v>
      </c>
      <c r="D99" s="47">
        <v>1900</v>
      </c>
      <c r="E99" s="47">
        <v>68000</v>
      </c>
      <c r="F99" s="47">
        <v>0</v>
      </c>
      <c r="G99" s="47">
        <v>84281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154181</v>
      </c>
      <c r="O99" s="48">
        <f t="shared" si="11"/>
        <v>0.75597079690710023</v>
      </c>
      <c r="P99" s="9"/>
    </row>
    <row r="100" spans="1:119">
      <c r="A100" s="12"/>
      <c r="B100" s="25">
        <v>369.3</v>
      </c>
      <c r="C100" s="20" t="s">
        <v>127</v>
      </c>
      <c r="D100" s="47">
        <v>328161</v>
      </c>
      <c r="E100" s="47">
        <v>4546</v>
      </c>
      <c r="F100" s="47">
        <v>0</v>
      </c>
      <c r="G100" s="47">
        <v>4055290</v>
      </c>
      <c r="H100" s="47">
        <v>0</v>
      </c>
      <c r="I100" s="47">
        <v>811408</v>
      </c>
      <c r="J100" s="47">
        <v>3491</v>
      </c>
      <c r="K100" s="47">
        <v>0</v>
      </c>
      <c r="L100" s="47">
        <v>0</v>
      </c>
      <c r="M100" s="47">
        <v>0</v>
      </c>
      <c r="N100" s="47">
        <f t="shared" si="15"/>
        <v>5202896</v>
      </c>
      <c r="O100" s="48">
        <f t="shared" si="11"/>
        <v>25.510519683649505</v>
      </c>
      <c r="P100" s="9"/>
    </row>
    <row r="101" spans="1:119">
      <c r="A101" s="12"/>
      <c r="B101" s="25">
        <v>369.9</v>
      </c>
      <c r="C101" s="20" t="s">
        <v>128</v>
      </c>
      <c r="D101" s="47">
        <v>937152</v>
      </c>
      <c r="E101" s="47">
        <v>75263</v>
      </c>
      <c r="F101" s="47">
        <v>0</v>
      </c>
      <c r="G101" s="47">
        <v>0</v>
      </c>
      <c r="H101" s="47">
        <v>0</v>
      </c>
      <c r="I101" s="47">
        <v>4237329</v>
      </c>
      <c r="J101" s="47">
        <v>689</v>
      </c>
      <c r="K101" s="47">
        <v>0</v>
      </c>
      <c r="L101" s="47">
        <v>0</v>
      </c>
      <c r="M101" s="47">
        <v>0</v>
      </c>
      <c r="N101" s="47">
        <f t="shared" si="15"/>
        <v>5250433</v>
      </c>
      <c r="O101" s="48">
        <f t="shared" ref="O101:O106" si="16">(N101/O$108)</f>
        <v>25.743600178474242</v>
      </c>
      <c r="P101" s="9"/>
    </row>
    <row r="102" spans="1:119" ht="15.75">
      <c r="A102" s="29" t="s">
        <v>65</v>
      </c>
      <c r="B102" s="30"/>
      <c r="C102" s="31"/>
      <c r="D102" s="32">
        <f t="shared" ref="D102:M102" si="17">SUM(D103:D105)</f>
        <v>6480560</v>
      </c>
      <c r="E102" s="32">
        <f t="shared" si="17"/>
        <v>3601218</v>
      </c>
      <c r="F102" s="32">
        <f t="shared" si="17"/>
        <v>1596517</v>
      </c>
      <c r="G102" s="32">
        <f t="shared" si="17"/>
        <v>1427609</v>
      </c>
      <c r="H102" s="32">
        <f t="shared" si="17"/>
        <v>0</v>
      </c>
      <c r="I102" s="32">
        <f t="shared" si="17"/>
        <v>265029</v>
      </c>
      <c r="J102" s="32">
        <f t="shared" si="17"/>
        <v>0</v>
      </c>
      <c r="K102" s="32">
        <f t="shared" si="17"/>
        <v>0</v>
      </c>
      <c r="L102" s="32">
        <f t="shared" si="17"/>
        <v>0</v>
      </c>
      <c r="M102" s="32">
        <f t="shared" si="17"/>
        <v>0</v>
      </c>
      <c r="N102" s="32">
        <f>SUM(D102:M102)</f>
        <v>13370933</v>
      </c>
      <c r="O102" s="46">
        <f t="shared" si="16"/>
        <v>65.559536359223543</v>
      </c>
      <c r="P102" s="9"/>
    </row>
    <row r="103" spans="1:119">
      <c r="A103" s="12"/>
      <c r="B103" s="25">
        <v>381</v>
      </c>
      <c r="C103" s="20" t="s">
        <v>129</v>
      </c>
      <c r="D103" s="47">
        <v>6480560</v>
      </c>
      <c r="E103" s="47">
        <v>3601218</v>
      </c>
      <c r="F103" s="47">
        <v>1596517</v>
      </c>
      <c r="G103" s="47">
        <v>1427609</v>
      </c>
      <c r="H103" s="47">
        <v>0</v>
      </c>
      <c r="I103" s="47">
        <v>33000</v>
      </c>
      <c r="J103" s="47">
        <v>0</v>
      </c>
      <c r="K103" s="47">
        <v>0</v>
      </c>
      <c r="L103" s="47">
        <v>0</v>
      </c>
      <c r="M103" s="47">
        <v>0</v>
      </c>
      <c r="N103" s="47">
        <f>SUM(D103:M103)</f>
        <v>13138904</v>
      </c>
      <c r="O103" s="48">
        <f t="shared" si="16"/>
        <v>64.421866036449927</v>
      </c>
      <c r="P103" s="9"/>
    </row>
    <row r="104" spans="1:119">
      <c r="A104" s="12"/>
      <c r="B104" s="25">
        <v>389.4</v>
      </c>
      <c r="C104" s="20" t="s">
        <v>201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24162</v>
      </c>
      <c r="J104" s="47">
        <v>0</v>
      </c>
      <c r="K104" s="47">
        <v>0</v>
      </c>
      <c r="L104" s="47">
        <v>0</v>
      </c>
      <c r="M104" s="47">
        <v>0</v>
      </c>
      <c r="N104" s="47">
        <f>SUM(D104:M104)</f>
        <v>24162</v>
      </c>
      <c r="O104" s="48">
        <f t="shared" si="16"/>
        <v>0.11846963241170673</v>
      </c>
      <c r="P104" s="9"/>
    </row>
    <row r="105" spans="1:119" ht="15.75" thickBot="1">
      <c r="A105" s="12"/>
      <c r="B105" s="25">
        <v>389.8</v>
      </c>
      <c r="C105" s="20" t="s">
        <v>239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207867</v>
      </c>
      <c r="J105" s="47">
        <v>0</v>
      </c>
      <c r="K105" s="47">
        <v>0</v>
      </c>
      <c r="L105" s="47">
        <v>0</v>
      </c>
      <c r="M105" s="47">
        <v>0</v>
      </c>
      <c r="N105" s="47">
        <f>SUM(D105:M105)</f>
        <v>207867</v>
      </c>
      <c r="O105" s="48">
        <f t="shared" si="16"/>
        <v>1.0192006903619006</v>
      </c>
      <c r="P105" s="9"/>
    </row>
    <row r="106" spans="1:119" ht="16.5" thickBot="1">
      <c r="A106" s="14" t="s">
        <v>97</v>
      </c>
      <c r="B106" s="23"/>
      <c r="C106" s="22"/>
      <c r="D106" s="15">
        <f t="shared" ref="D106:M106" si="18">SUM(D5,D14,D19,D54,D86,D93,D102)</f>
        <v>120239991</v>
      </c>
      <c r="E106" s="15">
        <f t="shared" si="18"/>
        <v>55666580</v>
      </c>
      <c r="F106" s="15">
        <f t="shared" si="18"/>
        <v>7179310</v>
      </c>
      <c r="G106" s="15">
        <f t="shared" si="18"/>
        <v>32710196</v>
      </c>
      <c r="H106" s="15">
        <f t="shared" si="18"/>
        <v>0</v>
      </c>
      <c r="I106" s="15">
        <f t="shared" si="18"/>
        <v>98359376</v>
      </c>
      <c r="J106" s="15">
        <f t="shared" si="18"/>
        <v>16964532</v>
      </c>
      <c r="K106" s="15">
        <f t="shared" si="18"/>
        <v>0</v>
      </c>
      <c r="L106" s="15">
        <f t="shared" si="18"/>
        <v>0</v>
      </c>
      <c r="M106" s="15">
        <f t="shared" si="18"/>
        <v>0</v>
      </c>
      <c r="N106" s="15">
        <f>SUM(D106:M106)</f>
        <v>331119985</v>
      </c>
      <c r="O106" s="38">
        <f t="shared" si="16"/>
        <v>1623.5271462262995</v>
      </c>
      <c r="P106" s="6"/>
      <c r="Q106" s="2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</row>
    <row r="107" spans="1:119">
      <c r="A107" s="16"/>
      <c r="B107" s="18"/>
      <c r="C107" s="18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9"/>
    </row>
    <row r="108" spans="1:119">
      <c r="A108" s="41"/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52" t="s">
        <v>240</v>
      </c>
      <c r="M108" s="52"/>
      <c r="N108" s="52"/>
      <c r="O108" s="44">
        <v>203951</v>
      </c>
    </row>
    <row r="109" spans="1:119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5"/>
    </row>
    <row r="110" spans="1:119" ht="15.75" customHeight="1" thickBot="1">
      <c r="A110" s="56" t="s">
        <v>156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8"/>
    </row>
  </sheetData>
  <mergeCells count="10">
    <mergeCell ref="L108:N108"/>
    <mergeCell ref="A109:O109"/>
    <mergeCell ref="A110:O11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233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3"/>
      <c r="M3" s="36"/>
      <c r="N3" s="37"/>
      <c r="O3" s="74" t="s">
        <v>142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11</v>
      </c>
      <c r="N4" s="35" t="s">
        <v>61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64393902</v>
      </c>
      <c r="E5" s="27">
        <f t="shared" si="0"/>
        <v>31036514</v>
      </c>
      <c r="F5" s="27">
        <f t="shared" si="0"/>
        <v>0</v>
      </c>
      <c r="G5" s="27">
        <f t="shared" si="0"/>
        <v>13637963</v>
      </c>
      <c r="H5" s="27">
        <f t="shared" si="0"/>
        <v>0</v>
      </c>
      <c r="I5" s="27">
        <f t="shared" si="0"/>
        <v>1247453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110315832</v>
      </c>
      <c r="O5" s="33">
        <f t="shared" ref="O5:O36" si="1">(N5/O$109)</f>
        <v>547.43507647111369</v>
      </c>
      <c r="P5" s="6"/>
    </row>
    <row r="6" spans="1:133">
      <c r="A6" s="12"/>
      <c r="B6" s="25">
        <v>311</v>
      </c>
      <c r="C6" s="20" t="s">
        <v>3</v>
      </c>
      <c r="D6" s="47">
        <v>62650390</v>
      </c>
      <c r="E6" s="47">
        <v>2954745</v>
      </c>
      <c r="F6" s="47">
        <v>0</v>
      </c>
      <c r="G6" s="47">
        <v>283</v>
      </c>
      <c r="H6" s="47">
        <v>0</v>
      </c>
      <c r="I6" s="47">
        <v>1247453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66852871</v>
      </c>
      <c r="O6" s="48">
        <f t="shared" si="1"/>
        <v>331.75298490427463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23136045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23136045</v>
      </c>
      <c r="O7" s="48">
        <f t="shared" si="1"/>
        <v>114.81110493563723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1126931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1126931</v>
      </c>
      <c r="O8" s="48">
        <f t="shared" si="1"/>
        <v>5.5923211290530679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2004369</v>
      </c>
      <c r="F9" s="47">
        <v>0</v>
      </c>
      <c r="G9" s="47">
        <v>2004369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4008738</v>
      </c>
      <c r="O9" s="48">
        <f t="shared" si="1"/>
        <v>19.893099238762566</v>
      </c>
      <c r="P9" s="9"/>
    </row>
    <row r="10" spans="1:133">
      <c r="A10" s="12"/>
      <c r="B10" s="25">
        <v>312.42</v>
      </c>
      <c r="C10" s="20" t="s">
        <v>204</v>
      </c>
      <c r="D10" s="47">
        <v>0</v>
      </c>
      <c r="E10" s="47">
        <v>1814424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1814424</v>
      </c>
      <c r="O10" s="48">
        <f t="shared" si="1"/>
        <v>9.0039600226287</v>
      </c>
      <c r="P10" s="9"/>
    </row>
    <row r="11" spans="1:133">
      <c r="A11" s="12"/>
      <c r="B11" s="25">
        <v>312.60000000000002</v>
      </c>
      <c r="C11" s="20" t="s">
        <v>234</v>
      </c>
      <c r="D11" s="47">
        <v>0</v>
      </c>
      <c r="E11" s="47">
        <v>0</v>
      </c>
      <c r="F11" s="47">
        <v>0</v>
      </c>
      <c r="G11" s="47">
        <v>11633311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11633311</v>
      </c>
      <c r="O11" s="48">
        <f t="shared" si="1"/>
        <v>57.729542364302233</v>
      </c>
      <c r="P11" s="9"/>
    </row>
    <row r="12" spans="1:133">
      <c r="A12" s="12"/>
      <c r="B12" s="25">
        <v>315</v>
      </c>
      <c r="C12" s="20" t="s">
        <v>172</v>
      </c>
      <c r="D12" s="47">
        <v>1457663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1457663</v>
      </c>
      <c r="O12" s="48">
        <f t="shared" si="1"/>
        <v>7.2335569737090228</v>
      </c>
      <c r="P12" s="9"/>
    </row>
    <row r="13" spans="1:133">
      <c r="A13" s="12"/>
      <c r="B13" s="25">
        <v>316</v>
      </c>
      <c r="C13" s="20" t="s">
        <v>173</v>
      </c>
      <c r="D13" s="47">
        <v>285849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285849</v>
      </c>
      <c r="O13" s="48">
        <f t="shared" si="1"/>
        <v>1.4185069027462112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26550</v>
      </c>
      <c r="E14" s="32">
        <f t="shared" si="3"/>
        <v>535244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2196920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1" si="4">SUM(D14:M14)</f>
        <v>2758714</v>
      </c>
      <c r="O14" s="46">
        <f t="shared" si="1"/>
        <v>13.689937175580853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1989983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1989983</v>
      </c>
      <c r="O15" s="48">
        <f t="shared" si="1"/>
        <v>9.8751600385084899</v>
      </c>
      <c r="P15" s="9"/>
    </row>
    <row r="16" spans="1:133">
      <c r="A16" s="12"/>
      <c r="B16" s="25">
        <v>325.10000000000002</v>
      </c>
      <c r="C16" s="20" t="s">
        <v>18</v>
      </c>
      <c r="D16" s="47">
        <v>0</v>
      </c>
      <c r="E16" s="47">
        <v>24382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24382</v>
      </c>
      <c r="O16" s="48">
        <f t="shared" si="1"/>
        <v>0.12099407485336007</v>
      </c>
      <c r="P16" s="9"/>
    </row>
    <row r="17" spans="1:16">
      <c r="A17" s="12"/>
      <c r="B17" s="25">
        <v>325.2</v>
      </c>
      <c r="C17" s="20" t="s">
        <v>19</v>
      </c>
      <c r="D17" s="47">
        <v>0</v>
      </c>
      <c r="E17" s="47">
        <v>510862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510862</v>
      </c>
      <c r="O17" s="48">
        <f t="shared" si="1"/>
        <v>2.535119148049267</v>
      </c>
      <c r="P17" s="9"/>
    </row>
    <row r="18" spans="1:16">
      <c r="A18" s="12"/>
      <c r="B18" s="25">
        <v>329</v>
      </c>
      <c r="C18" s="20" t="s">
        <v>20</v>
      </c>
      <c r="D18" s="47">
        <v>26550</v>
      </c>
      <c r="E18" s="47">
        <v>0</v>
      </c>
      <c r="F18" s="47">
        <v>0</v>
      </c>
      <c r="G18" s="47">
        <v>0</v>
      </c>
      <c r="H18" s="47">
        <v>0</v>
      </c>
      <c r="I18" s="47">
        <v>206937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233487</v>
      </c>
      <c r="O18" s="48">
        <f t="shared" si="1"/>
        <v>1.158663914169735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SUM(D20:D51)</f>
        <v>22665931</v>
      </c>
      <c r="E19" s="32">
        <f t="shared" si="5"/>
        <v>6766237</v>
      </c>
      <c r="F19" s="32">
        <f t="shared" si="5"/>
        <v>6339650</v>
      </c>
      <c r="G19" s="32">
        <f t="shared" si="5"/>
        <v>2916767</v>
      </c>
      <c r="H19" s="32">
        <f t="shared" si="5"/>
        <v>0</v>
      </c>
      <c r="I19" s="32">
        <f t="shared" si="5"/>
        <v>5339268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44027853</v>
      </c>
      <c r="O19" s="46">
        <f t="shared" si="1"/>
        <v>218.48533104399695</v>
      </c>
      <c r="P19" s="10"/>
    </row>
    <row r="20" spans="1:16">
      <c r="A20" s="12"/>
      <c r="B20" s="25">
        <v>331.1</v>
      </c>
      <c r="C20" s="20" t="s">
        <v>21</v>
      </c>
      <c r="D20" s="47">
        <v>168764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168764</v>
      </c>
      <c r="O20" s="48">
        <f t="shared" si="1"/>
        <v>0.83748027432337202</v>
      </c>
      <c r="P20" s="9"/>
    </row>
    <row r="21" spans="1:16">
      <c r="A21" s="12"/>
      <c r="B21" s="25">
        <v>331.2</v>
      </c>
      <c r="C21" s="20" t="s">
        <v>22</v>
      </c>
      <c r="D21" s="47">
        <v>644683</v>
      </c>
      <c r="E21" s="47">
        <v>412979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1057662</v>
      </c>
      <c r="O21" s="48">
        <f t="shared" si="1"/>
        <v>5.2485782625524777</v>
      </c>
      <c r="P21" s="9"/>
    </row>
    <row r="22" spans="1:16">
      <c r="A22" s="12"/>
      <c r="B22" s="25">
        <v>331.41</v>
      </c>
      <c r="C22" s="20" t="s">
        <v>29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2513142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2" si="6">SUM(D22:M22)</f>
        <v>2513142</v>
      </c>
      <c r="O22" s="48">
        <f t="shared" si="1"/>
        <v>12.47130224202785</v>
      </c>
      <c r="P22" s="9"/>
    </row>
    <row r="23" spans="1:16">
      <c r="A23" s="12"/>
      <c r="B23" s="25">
        <v>331.42</v>
      </c>
      <c r="C23" s="20" t="s">
        <v>30</v>
      </c>
      <c r="D23" s="47">
        <v>2390889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2390889</v>
      </c>
      <c r="O23" s="48">
        <f t="shared" si="1"/>
        <v>11.864629752771519</v>
      </c>
      <c r="P23" s="9"/>
    </row>
    <row r="24" spans="1:16">
      <c r="A24" s="12"/>
      <c r="B24" s="25">
        <v>331.49</v>
      </c>
      <c r="C24" s="20" t="s">
        <v>31</v>
      </c>
      <c r="D24" s="47">
        <v>0</v>
      </c>
      <c r="E24" s="47">
        <v>307650</v>
      </c>
      <c r="F24" s="47">
        <v>0</v>
      </c>
      <c r="G24" s="47">
        <v>570863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878513</v>
      </c>
      <c r="O24" s="48">
        <f t="shared" si="1"/>
        <v>4.3595631072779062</v>
      </c>
      <c r="P24" s="9"/>
    </row>
    <row r="25" spans="1:16">
      <c r="A25" s="12"/>
      <c r="B25" s="25">
        <v>331.5</v>
      </c>
      <c r="C25" s="20" t="s">
        <v>24</v>
      </c>
      <c r="D25" s="47">
        <v>0</v>
      </c>
      <c r="E25" s="47">
        <v>380446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380446</v>
      </c>
      <c r="O25" s="48">
        <f t="shared" si="1"/>
        <v>1.8879383070158897</v>
      </c>
      <c r="P25" s="9"/>
    </row>
    <row r="26" spans="1:16">
      <c r="A26" s="12"/>
      <c r="B26" s="25">
        <v>331.65</v>
      </c>
      <c r="C26" s="20" t="s">
        <v>32</v>
      </c>
      <c r="D26" s="47">
        <v>130253</v>
      </c>
      <c r="E26" s="47">
        <v>304327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434580</v>
      </c>
      <c r="O26" s="48">
        <f t="shared" si="1"/>
        <v>2.156574729299205</v>
      </c>
      <c r="P26" s="9"/>
    </row>
    <row r="27" spans="1:16">
      <c r="A27" s="12"/>
      <c r="B27" s="25">
        <v>331.7</v>
      </c>
      <c r="C27" s="20" t="s">
        <v>25</v>
      </c>
      <c r="D27" s="47">
        <v>2875</v>
      </c>
      <c r="E27" s="47">
        <v>60000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62875</v>
      </c>
      <c r="O27" s="48">
        <f t="shared" si="1"/>
        <v>0.31201306112726657</v>
      </c>
      <c r="P27" s="9"/>
    </row>
    <row r="28" spans="1:16">
      <c r="A28" s="12"/>
      <c r="B28" s="25">
        <v>331.81</v>
      </c>
      <c r="C28" s="20" t="s">
        <v>33</v>
      </c>
      <c r="D28" s="47">
        <v>13081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13081</v>
      </c>
      <c r="O28" s="48">
        <f t="shared" si="1"/>
        <v>6.4913604017586862E-2</v>
      </c>
      <c r="P28" s="9"/>
    </row>
    <row r="29" spans="1:16">
      <c r="A29" s="12"/>
      <c r="B29" s="25">
        <v>331.89</v>
      </c>
      <c r="C29" s="20" t="s">
        <v>168</v>
      </c>
      <c r="D29" s="47">
        <v>195278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195278</v>
      </c>
      <c r="O29" s="48">
        <f t="shared" si="1"/>
        <v>0.96905425925742128</v>
      </c>
      <c r="P29" s="9"/>
    </row>
    <row r="30" spans="1:16">
      <c r="A30" s="12"/>
      <c r="B30" s="25">
        <v>333</v>
      </c>
      <c r="C30" s="20" t="s">
        <v>4</v>
      </c>
      <c r="D30" s="47">
        <v>0</v>
      </c>
      <c r="E30" s="47">
        <v>11051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11051</v>
      </c>
      <c r="O30" s="48">
        <f t="shared" si="1"/>
        <v>5.4839862242821842E-2</v>
      </c>
      <c r="P30" s="9"/>
    </row>
    <row r="31" spans="1:16">
      <c r="A31" s="12"/>
      <c r="B31" s="25">
        <v>334.2</v>
      </c>
      <c r="C31" s="20" t="s">
        <v>28</v>
      </c>
      <c r="D31" s="47">
        <v>231349</v>
      </c>
      <c r="E31" s="47">
        <v>0</v>
      </c>
      <c r="F31" s="47">
        <v>0</v>
      </c>
      <c r="G31" s="47">
        <v>0</v>
      </c>
      <c r="H31" s="47">
        <v>0</v>
      </c>
      <c r="I31" s="47">
        <v>48448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279797</v>
      </c>
      <c r="O31" s="48">
        <f t="shared" si="1"/>
        <v>1.3884742499280447</v>
      </c>
      <c r="P31" s="9"/>
    </row>
    <row r="32" spans="1:16">
      <c r="A32" s="12"/>
      <c r="B32" s="25">
        <v>334.31</v>
      </c>
      <c r="C32" s="20" t="s">
        <v>34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1299998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1299998</v>
      </c>
      <c r="O32" s="48">
        <f t="shared" si="1"/>
        <v>6.4511547584783191</v>
      </c>
      <c r="P32" s="9"/>
    </row>
    <row r="33" spans="1:16">
      <c r="A33" s="12"/>
      <c r="B33" s="25">
        <v>334.34</v>
      </c>
      <c r="C33" s="20" t="s">
        <v>35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228038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228038</v>
      </c>
      <c r="O33" s="48">
        <f t="shared" si="1"/>
        <v>1.1316236092777674</v>
      </c>
      <c r="P33" s="9"/>
    </row>
    <row r="34" spans="1:16">
      <c r="A34" s="12"/>
      <c r="B34" s="25">
        <v>334.35</v>
      </c>
      <c r="C34" s="20" t="s">
        <v>36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310577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310577</v>
      </c>
      <c r="O34" s="48">
        <f t="shared" si="1"/>
        <v>1.5412179798922159</v>
      </c>
      <c r="P34" s="9"/>
    </row>
    <row r="35" spans="1:16">
      <c r="A35" s="12"/>
      <c r="B35" s="25">
        <v>334.36</v>
      </c>
      <c r="C35" s="20" t="s">
        <v>37</v>
      </c>
      <c r="D35" s="47">
        <v>0</v>
      </c>
      <c r="E35" s="47">
        <v>0</v>
      </c>
      <c r="F35" s="47">
        <v>0</v>
      </c>
      <c r="G35" s="47">
        <v>8283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51" si="7">SUM(D35:M35)</f>
        <v>8283</v>
      </c>
      <c r="O35" s="48">
        <f t="shared" si="1"/>
        <v>4.1103843901664404E-2</v>
      </c>
      <c r="P35" s="9"/>
    </row>
    <row r="36" spans="1:16">
      <c r="A36" s="12"/>
      <c r="B36" s="25">
        <v>334.41</v>
      </c>
      <c r="C36" s="20" t="s">
        <v>38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935731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935731</v>
      </c>
      <c r="O36" s="48">
        <f t="shared" si="1"/>
        <v>4.6435036771638698</v>
      </c>
      <c r="P36" s="9"/>
    </row>
    <row r="37" spans="1:16">
      <c r="A37" s="12"/>
      <c r="B37" s="25">
        <v>334.42</v>
      </c>
      <c r="C37" s="20" t="s">
        <v>39</v>
      </c>
      <c r="D37" s="47">
        <v>939280</v>
      </c>
      <c r="E37" s="47">
        <v>213019</v>
      </c>
      <c r="F37" s="47">
        <v>0</v>
      </c>
      <c r="G37" s="47">
        <v>0</v>
      </c>
      <c r="H37" s="47">
        <v>0</v>
      </c>
      <c r="I37" s="47">
        <v>3334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1155633</v>
      </c>
      <c r="O37" s="48">
        <f t="shared" ref="O37:O68" si="8">(N37/O$109)</f>
        <v>5.7347529203926282</v>
      </c>
      <c r="P37" s="9"/>
    </row>
    <row r="38" spans="1:16">
      <c r="A38" s="12"/>
      <c r="B38" s="25">
        <v>334.49</v>
      </c>
      <c r="C38" s="20" t="s">
        <v>40</v>
      </c>
      <c r="D38" s="47">
        <v>0</v>
      </c>
      <c r="E38" s="47">
        <v>0</v>
      </c>
      <c r="F38" s="47">
        <v>0</v>
      </c>
      <c r="G38" s="47">
        <v>63212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63212</v>
      </c>
      <c r="O38" s="48">
        <f t="shared" si="8"/>
        <v>0.31368540151056501</v>
      </c>
      <c r="P38" s="9"/>
    </row>
    <row r="39" spans="1:16">
      <c r="A39" s="12"/>
      <c r="B39" s="25">
        <v>334.5</v>
      </c>
      <c r="C39" s="20" t="s">
        <v>41</v>
      </c>
      <c r="D39" s="47">
        <v>0</v>
      </c>
      <c r="E39" s="47">
        <v>231733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231733</v>
      </c>
      <c r="O39" s="48">
        <f t="shared" si="8"/>
        <v>1.1499598042815884</v>
      </c>
      <c r="P39" s="9"/>
    </row>
    <row r="40" spans="1:16">
      <c r="A40" s="12"/>
      <c r="B40" s="25">
        <v>334.61</v>
      </c>
      <c r="C40" s="20" t="s">
        <v>42</v>
      </c>
      <c r="D40" s="47">
        <v>71352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71352</v>
      </c>
      <c r="O40" s="48">
        <f t="shared" si="8"/>
        <v>0.35407961729706122</v>
      </c>
      <c r="P40" s="9"/>
    </row>
    <row r="41" spans="1:16">
      <c r="A41" s="12"/>
      <c r="B41" s="25">
        <v>334.7</v>
      </c>
      <c r="C41" s="20" t="s">
        <v>43</v>
      </c>
      <c r="D41" s="47">
        <v>114172</v>
      </c>
      <c r="E41" s="47">
        <v>2116291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2230463</v>
      </c>
      <c r="O41" s="48">
        <f t="shared" si="8"/>
        <v>11.068526256240261</v>
      </c>
      <c r="P41" s="9"/>
    </row>
    <row r="42" spans="1:16">
      <c r="A42" s="12"/>
      <c r="B42" s="25">
        <v>334.89</v>
      </c>
      <c r="C42" s="20" t="s">
        <v>44</v>
      </c>
      <c r="D42" s="47">
        <v>128860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128860</v>
      </c>
      <c r="O42" s="48">
        <f t="shared" si="8"/>
        <v>0.63945929315084804</v>
      </c>
      <c r="P42" s="9"/>
    </row>
    <row r="43" spans="1:16">
      <c r="A43" s="12"/>
      <c r="B43" s="25">
        <v>335.12</v>
      </c>
      <c r="C43" s="20" t="s">
        <v>174</v>
      </c>
      <c r="D43" s="47">
        <v>0</v>
      </c>
      <c r="E43" s="47">
        <v>0</v>
      </c>
      <c r="F43" s="47">
        <v>5893150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5893150</v>
      </c>
      <c r="O43" s="48">
        <f t="shared" si="8"/>
        <v>29.244370118205186</v>
      </c>
      <c r="P43" s="9"/>
    </row>
    <row r="44" spans="1:16">
      <c r="A44" s="12"/>
      <c r="B44" s="25">
        <v>335.13</v>
      </c>
      <c r="C44" s="20" t="s">
        <v>175</v>
      </c>
      <c r="D44" s="47">
        <v>59065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59065</v>
      </c>
      <c r="O44" s="48">
        <f t="shared" si="8"/>
        <v>0.2931061861706879</v>
      </c>
      <c r="P44" s="9"/>
    </row>
    <row r="45" spans="1:16">
      <c r="A45" s="12"/>
      <c r="B45" s="25">
        <v>335.14</v>
      </c>
      <c r="C45" s="20" t="s">
        <v>176</v>
      </c>
      <c r="D45" s="47">
        <v>29225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29225</v>
      </c>
      <c r="O45" s="48">
        <f t="shared" si="8"/>
        <v>0.14502714451601378</v>
      </c>
      <c r="P45" s="9"/>
    </row>
    <row r="46" spans="1:16">
      <c r="A46" s="12"/>
      <c r="B46" s="25">
        <v>335.15</v>
      </c>
      <c r="C46" s="20" t="s">
        <v>177</v>
      </c>
      <c r="D46" s="47">
        <v>108459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108459</v>
      </c>
      <c r="O46" s="48">
        <f t="shared" si="8"/>
        <v>0.53822066953164549</v>
      </c>
      <c r="P46" s="9"/>
    </row>
    <row r="47" spans="1:16">
      <c r="A47" s="12"/>
      <c r="B47" s="25">
        <v>335.16</v>
      </c>
      <c r="C47" s="20" t="s">
        <v>178</v>
      </c>
      <c r="D47" s="47">
        <v>0</v>
      </c>
      <c r="E47" s="47">
        <v>0</v>
      </c>
      <c r="F47" s="47">
        <v>446500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446500</v>
      </c>
      <c r="O47" s="48">
        <f t="shared" si="8"/>
        <v>2.2157269470111256</v>
      </c>
      <c r="P47" s="9"/>
    </row>
    <row r="48" spans="1:16">
      <c r="A48" s="12"/>
      <c r="B48" s="25">
        <v>335.18</v>
      </c>
      <c r="C48" s="20" t="s">
        <v>179</v>
      </c>
      <c r="D48" s="47">
        <v>17438346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17438346</v>
      </c>
      <c r="O48" s="48">
        <f t="shared" si="8"/>
        <v>86.53664757783578</v>
      </c>
      <c r="P48" s="9"/>
    </row>
    <row r="49" spans="1:16">
      <c r="A49" s="12"/>
      <c r="B49" s="25">
        <v>335.22</v>
      </c>
      <c r="C49" s="20" t="s">
        <v>52</v>
      </c>
      <c r="D49" s="47">
        <v>0</v>
      </c>
      <c r="E49" s="47">
        <v>1027252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1027252</v>
      </c>
      <c r="O49" s="48">
        <f t="shared" si="8"/>
        <v>5.0976706333058743</v>
      </c>
      <c r="P49" s="9"/>
    </row>
    <row r="50" spans="1:16">
      <c r="A50" s="12"/>
      <c r="B50" s="25">
        <v>335.49</v>
      </c>
      <c r="C50" s="20" t="s">
        <v>53</v>
      </c>
      <c r="D50" s="47">
        <v>0</v>
      </c>
      <c r="E50" s="47">
        <v>1701489</v>
      </c>
      <c r="F50" s="47">
        <v>0</v>
      </c>
      <c r="G50" s="47">
        <v>2138649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3840138</v>
      </c>
      <c r="O50" s="48">
        <f t="shared" si="8"/>
        <v>19.05643280367617</v>
      </c>
      <c r="P50" s="9"/>
    </row>
    <row r="51" spans="1:16">
      <c r="A51" s="12"/>
      <c r="B51" s="25">
        <v>335.7</v>
      </c>
      <c r="C51" s="20" t="s">
        <v>56</v>
      </c>
      <c r="D51" s="47">
        <v>0</v>
      </c>
      <c r="E51" s="47">
        <v>0</v>
      </c>
      <c r="F51" s="47">
        <v>0</v>
      </c>
      <c r="G51" s="47">
        <v>135760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135760</v>
      </c>
      <c r="O51" s="48">
        <f t="shared" si="8"/>
        <v>0.67370009031630562</v>
      </c>
      <c r="P51" s="9"/>
    </row>
    <row r="52" spans="1:16" ht="15.75">
      <c r="A52" s="29" t="s">
        <v>63</v>
      </c>
      <c r="B52" s="30"/>
      <c r="C52" s="31"/>
      <c r="D52" s="32">
        <f t="shared" ref="D52:M52" si="9">SUM(D53:D84)</f>
        <v>18574045</v>
      </c>
      <c r="E52" s="32">
        <f t="shared" si="9"/>
        <v>7442276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72085234</v>
      </c>
      <c r="J52" s="32">
        <f t="shared" si="9"/>
        <v>26275409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>SUM(D52:M52)</f>
        <v>124376964</v>
      </c>
      <c r="O52" s="46">
        <f t="shared" si="8"/>
        <v>617.21252121440693</v>
      </c>
      <c r="P52" s="10"/>
    </row>
    <row r="53" spans="1:16">
      <c r="A53" s="12"/>
      <c r="B53" s="25">
        <v>341.16</v>
      </c>
      <c r="C53" s="20" t="s">
        <v>180</v>
      </c>
      <c r="D53" s="47">
        <v>0</v>
      </c>
      <c r="E53" s="47">
        <v>406493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84" si="10">SUM(D53:M53)</f>
        <v>406493</v>
      </c>
      <c r="O53" s="48">
        <f t="shared" si="8"/>
        <v>2.017194835098306</v>
      </c>
      <c r="P53" s="9"/>
    </row>
    <row r="54" spans="1:16">
      <c r="A54" s="12"/>
      <c r="B54" s="25">
        <v>341.2</v>
      </c>
      <c r="C54" s="20" t="s">
        <v>181</v>
      </c>
      <c r="D54" s="47">
        <v>219400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19250277</v>
      </c>
      <c r="K54" s="47">
        <v>0</v>
      </c>
      <c r="L54" s="47">
        <v>0</v>
      </c>
      <c r="M54" s="47">
        <v>0</v>
      </c>
      <c r="N54" s="47">
        <f t="shared" si="10"/>
        <v>19469677</v>
      </c>
      <c r="O54" s="48">
        <f t="shared" si="8"/>
        <v>96.616994352749686</v>
      </c>
      <c r="P54" s="9"/>
    </row>
    <row r="55" spans="1:16">
      <c r="A55" s="12"/>
      <c r="B55" s="25">
        <v>341.51</v>
      </c>
      <c r="C55" s="20" t="s">
        <v>182</v>
      </c>
      <c r="D55" s="47">
        <v>6353849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6353849</v>
      </c>
      <c r="O55" s="48">
        <f t="shared" si="8"/>
        <v>31.530558670861577</v>
      </c>
      <c r="P55" s="9"/>
    </row>
    <row r="56" spans="1:16">
      <c r="A56" s="12"/>
      <c r="B56" s="25">
        <v>341.52</v>
      </c>
      <c r="C56" s="20" t="s">
        <v>183</v>
      </c>
      <c r="D56" s="47">
        <v>178335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178335</v>
      </c>
      <c r="O56" s="48">
        <f t="shared" si="8"/>
        <v>0.88497573369592186</v>
      </c>
      <c r="P56" s="9"/>
    </row>
    <row r="57" spans="1:16">
      <c r="A57" s="12"/>
      <c r="B57" s="25">
        <v>341.53</v>
      </c>
      <c r="C57" s="20" t="s">
        <v>184</v>
      </c>
      <c r="D57" s="47">
        <v>1354349</v>
      </c>
      <c r="E57" s="47">
        <v>513115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1867464</v>
      </c>
      <c r="O57" s="48">
        <f t="shared" si="8"/>
        <v>9.2671675417092612</v>
      </c>
      <c r="P57" s="9"/>
    </row>
    <row r="58" spans="1:16">
      <c r="A58" s="12"/>
      <c r="B58" s="25">
        <v>341.55</v>
      </c>
      <c r="C58" s="20" t="s">
        <v>185</v>
      </c>
      <c r="D58" s="47">
        <v>47074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47074</v>
      </c>
      <c r="O58" s="48">
        <f t="shared" si="8"/>
        <v>0.23360163561836894</v>
      </c>
      <c r="P58" s="9"/>
    </row>
    <row r="59" spans="1:16">
      <c r="A59" s="12"/>
      <c r="B59" s="25">
        <v>341.56</v>
      </c>
      <c r="C59" s="20" t="s">
        <v>186</v>
      </c>
      <c r="D59" s="47">
        <v>308111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308111</v>
      </c>
      <c r="O59" s="48">
        <f t="shared" si="8"/>
        <v>1.5289806167313438</v>
      </c>
      <c r="P59" s="9"/>
    </row>
    <row r="60" spans="1:16">
      <c r="A60" s="12"/>
      <c r="B60" s="25">
        <v>341.9</v>
      </c>
      <c r="C60" s="20" t="s">
        <v>187</v>
      </c>
      <c r="D60" s="47">
        <v>3731142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7025132</v>
      </c>
      <c r="K60" s="47">
        <v>0</v>
      </c>
      <c r="L60" s="47">
        <v>0</v>
      </c>
      <c r="M60" s="47">
        <v>0</v>
      </c>
      <c r="N60" s="47">
        <f t="shared" si="10"/>
        <v>10756274</v>
      </c>
      <c r="O60" s="48">
        <f t="shared" si="8"/>
        <v>53.377303810157109</v>
      </c>
      <c r="P60" s="9"/>
    </row>
    <row r="61" spans="1:16">
      <c r="A61" s="12"/>
      <c r="B61" s="25">
        <v>342.1</v>
      </c>
      <c r="C61" s="20" t="s">
        <v>76</v>
      </c>
      <c r="D61" s="47">
        <v>4847762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4847762</v>
      </c>
      <c r="O61" s="48">
        <f t="shared" si="8"/>
        <v>24.056700775132249</v>
      </c>
      <c r="P61" s="9"/>
    </row>
    <row r="62" spans="1:16">
      <c r="A62" s="12"/>
      <c r="B62" s="25">
        <v>342.3</v>
      </c>
      <c r="C62" s="20" t="s">
        <v>77</v>
      </c>
      <c r="D62" s="47">
        <v>40000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40000</v>
      </c>
      <c r="O62" s="48">
        <f t="shared" si="8"/>
        <v>0.1984973748722173</v>
      </c>
      <c r="P62" s="9"/>
    </row>
    <row r="63" spans="1:16">
      <c r="A63" s="12"/>
      <c r="B63" s="25">
        <v>342.4</v>
      </c>
      <c r="C63" s="20" t="s">
        <v>78</v>
      </c>
      <c r="D63" s="47">
        <v>7817</v>
      </c>
      <c r="E63" s="47">
        <v>186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8003</v>
      </c>
      <c r="O63" s="48">
        <f t="shared" si="8"/>
        <v>3.9714362277558882E-2</v>
      </c>
      <c r="P63" s="9"/>
    </row>
    <row r="64" spans="1:16">
      <c r="A64" s="12"/>
      <c r="B64" s="25">
        <v>342.5</v>
      </c>
      <c r="C64" s="20" t="s">
        <v>79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6000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6000</v>
      </c>
      <c r="O64" s="48">
        <f t="shared" si="8"/>
        <v>2.9774606230832598E-2</v>
      </c>
      <c r="P64" s="9"/>
    </row>
    <row r="65" spans="1:16">
      <c r="A65" s="12"/>
      <c r="B65" s="25">
        <v>342.6</v>
      </c>
      <c r="C65" s="20" t="s">
        <v>80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9319055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9319055</v>
      </c>
      <c r="O65" s="48">
        <f t="shared" si="8"/>
        <v>46.245198844745275</v>
      </c>
      <c r="P65" s="9"/>
    </row>
    <row r="66" spans="1:16">
      <c r="A66" s="12"/>
      <c r="B66" s="25">
        <v>342.9</v>
      </c>
      <c r="C66" s="20" t="s">
        <v>81</v>
      </c>
      <c r="D66" s="47">
        <v>846963</v>
      </c>
      <c r="E66" s="47">
        <v>958836</v>
      </c>
      <c r="F66" s="47">
        <v>0</v>
      </c>
      <c r="G66" s="47">
        <v>0</v>
      </c>
      <c r="H66" s="47">
        <v>0</v>
      </c>
      <c r="I66" s="47">
        <v>360152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2165951</v>
      </c>
      <c r="O66" s="48">
        <f t="shared" si="8"/>
        <v>10.748389690046348</v>
      </c>
      <c r="P66" s="9"/>
    </row>
    <row r="67" spans="1:16">
      <c r="A67" s="12"/>
      <c r="B67" s="25">
        <v>343.4</v>
      </c>
      <c r="C67" s="20" t="s">
        <v>82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10706248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10706248</v>
      </c>
      <c r="O67" s="48">
        <f t="shared" si="8"/>
        <v>53.129053068273173</v>
      </c>
      <c r="P67" s="9"/>
    </row>
    <row r="68" spans="1:16">
      <c r="A68" s="12"/>
      <c r="B68" s="25">
        <v>343.5</v>
      </c>
      <c r="C68" s="20" t="s">
        <v>149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2700142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2700142</v>
      </c>
      <c r="O68" s="48">
        <f t="shared" si="8"/>
        <v>13.399277469555464</v>
      </c>
      <c r="P68" s="9"/>
    </row>
    <row r="69" spans="1:16">
      <c r="A69" s="12"/>
      <c r="B69" s="25">
        <v>343.6</v>
      </c>
      <c r="C69" s="20" t="s">
        <v>83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33291482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33291482</v>
      </c>
      <c r="O69" s="48">
        <f t="shared" ref="O69:O100" si="11">(N69/O$109)</f>
        <v>165.20679456514188</v>
      </c>
      <c r="P69" s="9"/>
    </row>
    <row r="70" spans="1:16">
      <c r="A70" s="12"/>
      <c r="B70" s="25">
        <v>343.7</v>
      </c>
      <c r="C70" s="20" t="s">
        <v>84</v>
      </c>
      <c r="D70" s="47">
        <v>0</v>
      </c>
      <c r="E70" s="47">
        <v>12230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12230</v>
      </c>
      <c r="O70" s="48">
        <f t="shared" si="11"/>
        <v>6.0690572367180444E-2</v>
      </c>
      <c r="P70" s="9"/>
    </row>
    <row r="71" spans="1:16">
      <c r="A71" s="12"/>
      <c r="B71" s="25">
        <v>343.9</v>
      </c>
      <c r="C71" s="20" t="s">
        <v>85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519673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519673</v>
      </c>
      <c r="O71" s="48">
        <f t="shared" si="11"/>
        <v>2.5788431572992447</v>
      </c>
      <c r="P71" s="9"/>
    </row>
    <row r="72" spans="1:16">
      <c r="A72" s="12"/>
      <c r="B72" s="25">
        <v>344.1</v>
      </c>
      <c r="C72" s="20" t="s">
        <v>188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15182482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15182482</v>
      </c>
      <c r="O72" s="48">
        <f t="shared" si="11"/>
        <v>75.342070526117297</v>
      </c>
      <c r="P72" s="9"/>
    </row>
    <row r="73" spans="1:16">
      <c r="A73" s="12"/>
      <c r="B73" s="25">
        <v>344.3</v>
      </c>
      <c r="C73" s="20" t="s">
        <v>226</v>
      </c>
      <c r="D73" s="47">
        <v>34106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34106</v>
      </c>
      <c r="O73" s="48">
        <f t="shared" si="11"/>
        <v>0.16924878668479609</v>
      </c>
      <c r="P73" s="9"/>
    </row>
    <row r="74" spans="1:16">
      <c r="A74" s="12"/>
      <c r="B74" s="25">
        <v>344.9</v>
      </c>
      <c r="C74" s="20" t="s">
        <v>189</v>
      </c>
      <c r="D74" s="47">
        <v>338305</v>
      </c>
      <c r="E74" s="47">
        <v>435775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774080</v>
      </c>
      <c r="O74" s="48">
        <f t="shared" si="11"/>
        <v>3.8413211985271496</v>
      </c>
      <c r="P74" s="9"/>
    </row>
    <row r="75" spans="1:16">
      <c r="A75" s="12"/>
      <c r="B75" s="25">
        <v>347.2</v>
      </c>
      <c r="C75" s="20" t="s">
        <v>88</v>
      </c>
      <c r="D75" s="47">
        <v>34400</v>
      </c>
      <c r="E75" s="47">
        <v>15723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50123</v>
      </c>
      <c r="O75" s="48">
        <f t="shared" si="11"/>
        <v>0.24873209801800372</v>
      </c>
      <c r="P75" s="9"/>
    </row>
    <row r="76" spans="1:16">
      <c r="A76" s="12"/>
      <c r="B76" s="25">
        <v>347.5</v>
      </c>
      <c r="C76" s="20" t="s">
        <v>90</v>
      </c>
      <c r="D76" s="47">
        <v>0</v>
      </c>
      <c r="E76" s="47">
        <v>1226064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1226064</v>
      </c>
      <c r="O76" s="48">
        <f t="shared" si="11"/>
        <v>6.0842621356332565</v>
      </c>
      <c r="P76" s="9"/>
    </row>
    <row r="77" spans="1:16">
      <c r="A77" s="12"/>
      <c r="B77" s="25">
        <v>347.9</v>
      </c>
      <c r="C77" s="20" t="s">
        <v>91</v>
      </c>
      <c r="D77" s="47">
        <v>74606</v>
      </c>
      <c r="E77" s="47">
        <v>319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74925</v>
      </c>
      <c r="O77" s="48">
        <f t="shared" si="11"/>
        <v>0.37181039530752208</v>
      </c>
      <c r="P77" s="9"/>
    </row>
    <row r="78" spans="1:16">
      <c r="A78" s="12"/>
      <c r="B78" s="25">
        <v>348.92099999999999</v>
      </c>
      <c r="C78" s="20" t="s">
        <v>191</v>
      </c>
      <c r="D78" s="47">
        <v>0</v>
      </c>
      <c r="E78" s="47">
        <v>96298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96298</v>
      </c>
      <c r="O78" s="48">
        <f t="shared" si="11"/>
        <v>0.47787250513611956</v>
      </c>
      <c r="P78" s="9"/>
    </row>
    <row r="79" spans="1:16">
      <c r="A79" s="12"/>
      <c r="B79" s="25">
        <v>348.92200000000003</v>
      </c>
      <c r="C79" s="20" t="s">
        <v>207</v>
      </c>
      <c r="D79" s="47">
        <v>0</v>
      </c>
      <c r="E79" s="47">
        <v>96298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96298</v>
      </c>
      <c r="O79" s="48">
        <f t="shared" si="11"/>
        <v>0.47787250513611956</v>
      </c>
      <c r="P79" s="9"/>
    </row>
    <row r="80" spans="1:16">
      <c r="A80" s="12"/>
      <c r="B80" s="25">
        <v>348.923</v>
      </c>
      <c r="C80" s="20" t="s">
        <v>192</v>
      </c>
      <c r="D80" s="47">
        <v>0</v>
      </c>
      <c r="E80" s="47">
        <v>96298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96298</v>
      </c>
      <c r="O80" s="48">
        <f t="shared" si="11"/>
        <v>0.47787250513611956</v>
      </c>
      <c r="P80" s="9"/>
    </row>
    <row r="81" spans="1:16">
      <c r="A81" s="12"/>
      <c r="B81" s="25">
        <v>348.92399999999998</v>
      </c>
      <c r="C81" s="20" t="s">
        <v>193</v>
      </c>
      <c r="D81" s="47">
        <v>0</v>
      </c>
      <c r="E81" s="47">
        <v>96298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96298</v>
      </c>
      <c r="O81" s="48">
        <f t="shared" si="11"/>
        <v>0.47787250513611956</v>
      </c>
      <c r="P81" s="9"/>
    </row>
    <row r="82" spans="1:16">
      <c r="A82" s="12"/>
      <c r="B82" s="25">
        <v>348.93</v>
      </c>
      <c r="C82" s="20" t="s">
        <v>194</v>
      </c>
      <c r="D82" s="47">
        <v>0</v>
      </c>
      <c r="E82" s="47">
        <v>433490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433490</v>
      </c>
      <c r="O82" s="48">
        <f t="shared" si="11"/>
        <v>2.151165675833937</v>
      </c>
      <c r="P82" s="9"/>
    </row>
    <row r="83" spans="1:16">
      <c r="A83" s="12"/>
      <c r="B83" s="25">
        <v>348.99</v>
      </c>
      <c r="C83" s="20" t="s">
        <v>195</v>
      </c>
      <c r="D83" s="47">
        <v>140986</v>
      </c>
      <c r="E83" s="47">
        <v>3054853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3195839</v>
      </c>
      <c r="O83" s="48">
        <f t="shared" si="11"/>
        <v>15.859141300356303</v>
      </c>
      <c r="P83" s="9"/>
    </row>
    <row r="84" spans="1:16">
      <c r="A84" s="12"/>
      <c r="B84" s="25">
        <v>349</v>
      </c>
      <c r="C84" s="20" t="s">
        <v>1</v>
      </c>
      <c r="D84" s="47">
        <v>16840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16840</v>
      </c>
      <c r="O84" s="48">
        <f t="shared" si="11"/>
        <v>8.3567394821203483E-2</v>
      </c>
      <c r="P84" s="9"/>
    </row>
    <row r="85" spans="1:16" ht="15.75">
      <c r="A85" s="29" t="s">
        <v>64</v>
      </c>
      <c r="B85" s="30"/>
      <c r="C85" s="31"/>
      <c r="D85" s="32">
        <f t="shared" ref="D85:M85" si="12">SUM(D86:D91)</f>
        <v>11210</v>
      </c>
      <c r="E85" s="32">
        <f t="shared" si="12"/>
        <v>1172637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10000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>SUM(D85:M85)</f>
        <v>1193847</v>
      </c>
      <c r="O85" s="46">
        <f t="shared" si="11"/>
        <v>5.9243873874768003</v>
      </c>
      <c r="P85" s="10"/>
    </row>
    <row r="86" spans="1:16">
      <c r="A86" s="13"/>
      <c r="B86" s="40">
        <v>351.5</v>
      </c>
      <c r="C86" s="21" t="s">
        <v>119</v>
      </c>
      <c r="D86" s="47">
        <v>0</v>
      </c>
      <c r="E86" s="47">
        <v>63366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1" si="13">SUM(D86:M86)</f>
        <v>63366</v>
      </c>
      <c r="O86" s="48">
        <f t="shared" si="11"/>
        <v>0.31444961640382307</v>
      </c>
      <c r="P86" s="9"/>
    </row>
    <row r="87" spans="1:16">
      <c r="A87" s="13"/>
      <c r="B87" s="40">
        <v>351.7</v>
      </c>
      <c r="C87" s="21" t="s">
        <v>196</v>
      </c>
      <c r="D87" s="47">
        <v>0</v>
      </c>
      <c r="E87" s="47">
        <v>71258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71258</v>
      </c>
      <c r="O87" s="48">
        <f t="shared" si="11"/>
        <v>0.35361314846611153</v>
      </c>
      <c r="P87" s="9"/>
    </row>
    <row r="88" spans="1:16">
      <c r="A88" s="13"/>
      <c r="B88" s="40">
        <v>351.9</v>
      </c>
      <c r="C88" s="21" t="s">
        <v>197</v>
      </c>
      <c r="D88" s="47">
        <v>1978</v>
      </c>
      <c r="E88" s="47">
        <v>919543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921521</v>
      </c>
      <c r="O88" s="48">
        <f t="shared" si="11"/>
        <v>4.5729874847405139</v>
      </c>
      <c r="P88" s="9"/>
    </row>
    <row r="89" spans="1:16">
      <c r="A89" s="13"/>
      <c r="B89" s="40">
        <v>354</v>
      </c>
      <c r="C89" s="21" t="s">
        <v>120</v>
      </c>
      <c r="D89" s="47">
        <v>1723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1723</v>
      </c>
      <c r="O89" s="48">
        <f t="shared" si="11"/>
        <v>8.5502744226207614E-3</v>
      </c>
      <c r="P89" s="9"/>
    </row>
    <row r="90" spans="1:16">
      <c r="A90" s="13"/>
      <c r="B90" s="40">
        <v>358.2</v>
      </c>
      <c r="C90" s="21" t="s">
        <v>212</v>
      </c>
      <c r="D90" s="47">
        <v>0</v>
      </c>
      <c r="E90" s="47">
        <v>118470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118470</v>
      </c>
      <c r="O90" s="48">
        <f t="shared" si="11"/>
        <v>0.58789960002778963</v>
      </c>
      <c r="P90" s="9"/>
    </row>
    <row r="91" spans="1:16">
      <c r="A91" s="13"/>
      <c r="B91" s="40">
        <v>359</v>
      </c>
      <c r="C91" s="21" t="s">
        <v>121</v>
      </c>
      <c r="D91" s="47">
        <v>7509</v>
      </c>
      <c r="E91" s="47">
        <v>0</v>
      </c>
      <c r="F91" s="47">
        <v>0</v>
      </c>
      <c r="G91" s="47">
        <v>0</v>
      </c>
      <c r="H91" s="47">
        <v>0</v>
      </c>
      <c r="I91" s="47">
        <v>10000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17509</v>
      </c>
      <c r="O91" s="48">
        <f t="shared" si="11"/>
        <v>8.6887263415941329E-2</v>
      </c>
      <c r="P91" s="9"/>
    </row>
    <row r="92" spans="1:16" ht="15.75">
      <c r="A92" s="29" t="s">
        <v>5</v>
      </c>
      <c r="B92" s="30"/>
      <c r="C92" s="31"/>
      <c r="D92" s="32">
        <f t="shared" ref="D92:M92" si="14">SUM(D93:D100)</f>
        <v>3317795</v>
      </c>
      <c r="E92" s="32">
        <f t="shared" si="14"/>
        <v>2609696</v>
      </c>
      <c r="F92" s="32">
        <f t="shared" si="14"/>
        <v>387381</v>
      </c>
      <c r="G92" s="32">
        <f t="shared" si="14"/>
        <v>1991471</v>
      </c>
      <c r="H92" s="32">
        <f t="shared" si="14"/>
        <v>0</v>
      </c>
      <c r="I92" s="32">
        <f t="shared" si="14"/>
        <v>9998958</v>
      </c>
      <c r="J92" s="32">
        <f t="shared" si="14"/>
        <v>201224</v>
      </c>
      <c r="K92" s="32">
        <f t="shared" si="14"/>
        <v>0</v>
      </c>
      <c r="L92" s="32">
        <f t="shared" si="14"/>
        <v>0</v>
      </c>
      <c r="M92" s="32">
        <f t="shared" si="14"/>
        <v>0</v>
      </c>
      <c r="N92" s="32">
        <f>SUM(D92:M92)</f>
        <v>18506525</v>
      </c>
      <c r="O92" s="46">
        <f t="shared" si="11"/>
        <v>91.837415762676542</v>
      </c>
      <c r="P92" s="10"/>
    </row>
    <row r="93" spans="1:16">
      <c r="A93" s="12"/>
      <c r="B93" s="25">
        <v>361.1</v>
      </c>
      <c r="C93" s="20" t="s">
        <v>122</v>
      </c>
      <c r="D93" s="47">
        <v>617015</v>
      </c>
      <c r="E93" s="47">
        <v>1489064</v>
      </c>
      <c r="F93" s="47">
        <v>-37242</v>
      </c>
      <c r="G93" s="47">
        <v>364609</v>
      </c>
      <c r="H93" s="47">
        <v>0</v>
      </c>
      <c r="I93" s="47">
        <v>2136481</v>
      </c>
      <c r="J93" s="47">
        <v>41375</v>
      </c>
      <c r="K93" s="47">
        <v>0</v>
      </c>
      <c r="L93" s="47">
        <v>0</v>
      </c>
      <c r="M93" s="47">
        <v>0</v>
      </c>
      <c r="N93" s="47">
        <f>SUM(D93:M93)</f>
        <v>4611302</v>
      </c>
      <c r="O93" s="48">
        <f t="shared" si="11"/>
        <v>22.883283543575136</v>
      </c>
      <c r="P93" s="9"/>
    </row>
    <row r="94" spans="1:16">
      <c r="A94" s="12"/>
      <c r="B94" s="25">
        <v>361.3</v>
      </c>
      <c r="C94" s="20" t="s">
        <v>198</v>
      </c>
      <c r="D94" s="47">
        <v>47459</v>
      </c>
      <c r="E94" s="47">
        <v>205246</v>
      </c>
      <c r="F94" s="47">
        <v>96</v>
      </c>
      <c r="G94" s="47">
        <v>34253</v>
      </c>
      <c r="H94" s="47">
        <v>0</v>
      </c>
      <c r="I94" s="47">
        <v>252996</v>
      </c>
      <c r="J94" s="47">
        <v>3519</v>
      </c>
      <c r="K94" s="47">
        <v>0</v>
      </c>
      <c r="L94" s="47">
        <v>0</v>
      </c>
      <c r="M94" s="47">
        <v>0</v>
      </c>
      <c r="N94" s="47">
        <f t="shared" ref="N94:N100" si="15">SUM(D94:M94)</f>
        <v>543569</v>
      </c>
      <c r="O94" s="48">
        <f t="shared" si="11"/>
        <v>2.6974254890479075</v>
      </c>
      <c r="P94" s="9"/>
    </row>
    <row r="95" spans="1:16">
      <c r="A95" s="12"/>
      <c r="B95" s="25">
        <v>361.4</v>
      </c>
      <c r="C95" s="20" t="s">
        <v>199</v>
      </c>
      <c r="D95" s="47">
        <v>37864</v>
      </c>
      <c r="E95" s="47">
        <v>212344</v>
      </c>
      <c r="F95" s="47">
        <v>-7045</v>
      </c>
      <c r="G95" s="47">
        <v>39137</v>
      </c>
      <c r="H95" s="47">
        <v>0</v>
      </c>
      <c r="I95" s="47">
        <v>302318</v>
      </c>
      <c r="J95" s="47">
        <v>186</v>
      </c>
      <c r="K95" s="47">
        <v>0</v>
      </c>
      <c r="L95" s="47">
        <v>0</v>
      </c>
      <c r="M95" s="47">
        <v>0</v>
      </c>
      <c r="N95" s="47">
        <f t="shared" si="15"/>
        <v>584804</v>
      </c>
      <c r="O95" s="48">
        <f t="shared" si="11"/>
        <v>2.9020514703693046</v>
      </c>
      <c r="P95" s="9"/>
    </row>
    <row r="96" spans="1:16">
      <c r="A96" s="12"/>
      <c r="B96" s="25">
        <v>362</v>
      </c>
      <c r="C96" s="20" t="s">
        <v>124</v>
      </c>
      <c r="D96" s="47">
        <v>1430222</v>
      </c>
      <c r="E96" s="47">
        <v>0</v>
      </c>
      <c r="F96" s="47">
        <v>0</v>
      </c>
      <c r="G96" s="47">
        <v>0</v>
      </c>
      <c r="H96" s="47">
        <v>0</v>
      </c>
      <c r="I96" s="47">
        <v>158025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1588247</v>
      </c>
      <c r="O96" s="48">
        <f t="shared" si="11"/>
        <v>7.881571503716863</v>
      </c>
      <c r="P96" s="9"/>
    </row>
    <row r="97" spans="1:119">
      <c r="A97" s="12"/>
      <c r="B97" s="25">
        <v>364</v>
      </c>
      <c r="C97" s="20" t="s">
        <v>200</v>
      </c>
      <c r="D97" s="47">
        <v>117835</v>
      </c>
      <c r="E97" s="47">
        <v>21</v>
      </c>
      <c r="F97" s="47">
        <v>0</v>
      </c>
      <c r="G97" s="47">
        <v>0</v>
      </c>
      <c r="H97" s="47">
        <v>0</v>
      </c>
      <c r="I97" s="47">
        <v>56403</v>
      </c>
      <c r="J97" s="47">
        <v>86977</v>
      </c>
      <c r="K97" s="47">
        <v>0</v>
      </c>
      <c r="L97" s="47">
        <v>0</v>
      </c>
      <c r="M97" s="47">
        <v>0</v>
      </c>
      <c r="N97" s="47">
        <f t="shared" si="15"/>
        <v>261236</v>
      </c>
      <c r="O97" s="48">
        <f t="shared" si="11"/>
        <v>1.2963665055529641</v>
      </c>
      <c r="P97" s="9"/>
    </row>
    <row r="98" spans="1:119">
      <c r="A98" s="12"/>
      <c r="B98" s="25">
        <v>366</v>
      </c>
      <c r="C98" s="20" t="s">
        <v>126</v>
      </c>
      <c r="D98" s="47">
        <v>5418</v>
      </c>
      <c r="E98" s="47">
        <v>61000</v>
      </c>
      <c r="F98" s="47">
        <v>0</v>
      </c>
      <c r="G98" s="47">
        <v>1473451</v>
      </c>
      <c r="H98" s="47">
        <v>0</v>
      </c>
      <c r="I98" s="47">
        <v>512750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2052619</v>
      </c>
      <c r="O98" s="48">
        <f t="shared" si="11"/>
        <v>10.185987077820895</v>
      </c>
      <c r="P98" s="9"/>
    </row>
    <row r="99" spans="1:119">
      <c r="A99" s="12"/>
      <c r="B99" s="25">
        <v>369.3</v>
      </c>
      <c r="C99" s="20" t="s">
        <v>127</v>
      </c>
      <c r="D99" s="47">
        <v>325605</v>
      </c>
      <c r="E99" s="47">
        <v>31336</v>
      </c>
      <c r="F99" s="47">
        <v>0</v>
      </c>
      <c r="G99" s="47">
        <v>56420</v>
      </c>
      <c r="H99" s="47">
        <v>0</v>
      </c>
      <c r="I99" s="47">
        <v>236036</v>
      </c>
      <c r="J99" s="47">
        <v>12230</v>
      </c>
      <c r="K99" s="47">
        <v>0</v>
      </c>
      <c r="L99" s="47">
        <v>0</v>
      </c>
      <c r="M99" s="47">
        <v>0</v>
      </c>
      <c r="N99" s="47">
        <f t="shared" si="15"/>
        <v>661627</v>
      </c>
      <c r="O99" s="48">
        <f t="shared" si="11"/>
        <v>3.283280566114513</v>
      </c>
      <c r="P99" s="9"/>
    </row>
    <row r="100" spans="1:119">
      <c r="A100" s="12"/>
      <c r="B100" s="25">
        <v>369.9</v>
      </c>
      <c r="C100" s="20" t="s">
        <v>128</v>
      </c>
      <c r="D100" s="47">
        <v>736377</v>
      </c>
      <c r="E100" s="47">
        <v>610685</v>
      </c>
      <c r="F100" s="47">
        <v>431572</v>
      </c>
      <c r="G100" s="47">
        <v>23601</v>
      </c>
      <c r="H100" s="47">
        <v>0</v>
      </c>
      <c r="I100" s="47">
        <v>6343949</v>
      </c>
      <c r="J100" s="47">
        <v>56937</v>
      </c>
      <c r="K100" s="47">
        <v>0</v>
      </c>
      <c r="L100" s="47">
        <v>0</v>
      </c>
      <c r="M100" s="47">
        <v>0</v>
      </c>
      <c r="N100" s="47">
        <f t="shared" si="15"/>
        <v>8203121</v>
      </c>
      <c r="O100" s="48">
        <f t="shared" si="11"/>
        <v>40.707449606478953</v>
      </c>
      <c r="P100" s="9"/>
    </row>
    <row r="101" spans="1:119" ht="15.75">
      <c r="A101" s="29" t="s">
        <v>65</v>
      </c>
      <c r="B101" s="30"/>
      <c r="C101" s="31"/>
      <c r="D101" s="32">
        <f t="shared" ref="D101:M101" si="16">SUM(D102:D106)</f>
        <v>5494147</v>
      </c>
      <c r="E101" s="32">
        <f t="shared" si="16"/>
        <v>3014792</v>
      </c>
      <c r="F101" s="32">
        <f t="shared" si="16"/>
        <v>1103784</v>
      </c>
      <c r="G101" s="32">
        <f t="shared" si="16"/>
        <v>48360323</v>
      </c>
      <c r="H101" s="32">
        <f t="shared" si="16"/>
        <v>0</v>
      </c>
      <c r="I101" s="32">
        <f t="shared" si="16"/>
        <v>103349</v>
      </c>
      <c r="J101" s="32">
        <f t="shared" si="16"/>
        <v>500000</v>
      </c>
      <c r="K101" s="32">
        <f t="shared" si="16"/>
        <v>0</v>
      </c>
      <c r="L101" s="32">
        <f t="shared" si="16"/>
        <v>0</v>
      </c>
      <c r="M101" s="32">
        <f t="shared" si="16"/>
        <v>0</v>
      </c>
      <c r="N101" s="32">
        <f t="shared" ref="N101:N107" si="17">SUM(D101:M101)</f>
        <v>58576395</v>
      </c>
      <c r="O101" s="46">
        <f t="shared" ref="O101:O107" si="18">(N101/O$109)</f>
        <v>290.6815159244519</v>
      </c>
      <c r="P101" s="9"/>
    </row>
    <row r="102" spans="1:119">
      <c r="A102" s="12"/>
      <c r="B102" s="25">
        <v>381</v>
      </c>
      <c r="C102" s="20" t="s">
        <v>129</v>
      </c>
      <c r="D102" s="47">
        <v>5468646</v>
      </c>
      <c r="E102" s="47">
        <v>3014792</v>
      </c>
      <c r="F102" s="47">
        <v>1103784</v>
      </c>
      <c r="G102" s="47">
        <v>2035481</v>
      </c>
      <c r="H102" s="47">
        <v>0</v>
      </c>
      <c r="I102" s="47">
        <v>33000</v>
      </c>
      <c r="J102" s="47">
        <v>500000</v>
      </c>
      <c r="K102" s="47">
        <v>0</v>
      </c>
      <c r="L102" s="47">
        <v>0</v>
      </c>
      <c r="M102" s="47">
        <v>0</v>
      </c>
      <c r="N102" s="47">
        <f t="shared" si="17"/>
        <v>12155703</v>
      </c>
      <c r="O102" s="48">
        <f t="shared" si="18"/>
        <v>60.321878380658418</v>
      </c>
      <c r="P102" s="9"/>
    </row>
    <row r="103" spans="1:119">
      <c r="A103" s="12"/>
      <c r="B103" s="25">
        <v>384</v>
      </c>
      <c r="C103" s="20" t="s">
        <v>154</v>
      </c>
      <c r="D103" s="47">
        <v>0</v>
      </c>
      <c r="E103" s="47">
        <v>0</v>
      </c>
      <c r="F103" s="47">
        <v>0</v>
      </c>
      <c r="G103" s="47">
        <v>38300000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7"/>
        <v>38300000</v>
      </c>
      <c r="O103" s="48">
        <f t="shared" si="18"/>
        <v>190.06123644014809</v>
      </c>
      <c r="P103" s="9"/>
    </row>
    <row r="104" spans="1:119">
      <c r="A104" s="12"/>
      <c r="B104" s="25">
        <v>385</v>
      </c>
      <c r="C104" s="20" t="s">
        <v>235</v>
      </c>
      <c r="D104" s="47">
        <v>0</v>
      </c>
      <c r="E104" s="47">
        <v>0</v>
      </c>
      <c r="F104" s="47">
        <v>0</v>
      </c>
      <c r="G104" s="47">
        <v>8024842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7"/>
        <v>8024842</v>
      </c>
      <c r="O104" s="48">
        <f t="shared" si="18"/>
        <v>39.822751769107853</v>
      </c>
      <c r="P104" s="9"/>
    </row>
    <row r="105" spans="1:119">
      <c r="A105" s="12"/>
      <c r="B105" s="25">
        <v>389.4</v>
      </c>
      <c r="C105" s="20" t="s">
        <v>201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70349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7"/>
        <v>70349</v>
      </c>
      <c r="O105" s="48">
        <f t="shared" si="18"/>
        <v>0.3491022956221404</v>
      </c>
      <c r="P105" s="9"/>
    </row>
    <row r="106" spans="1:119" ht="15.75" thickBot="1">
      <c r="A106" s="12"/>
      <c r="B106" s="25">
        <v>389.9</v>
      </c>
      <c r="C106" s="20" t="s">
        <v>218</v>
      </c>
      <c r="D106" s="47">
        <v>25501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7"/>
        <v>25501</v>
      </c>
      <c r="O106" s="48">
        <f t="shared" si="18"/>
        <v>0.12654703891541033</v>
      </c>
      <c r="P106" s="9"/>
    </row>
    <row r="107" spans="1:119" ht="16.5" thickBot="1">
      <c r="A107" s="14" t="s">
        <v>97</v>
      </c>
      <c r="B107" s="23"/>
      <c r="C107" s="22"/>
      <c r="D107" s="15">
        <f t="shared" ref="D107:M107" si="19">SUM(D5,D14,D19,D52,D85,D92,D101)</f>
        <v>114483580</v>
      </c>
      <c r="E107" s="15">
        <f t="shared" si="19"/>
        <v>52577396</v>
      </c>
      <c r="F107" s="15">
        <f t="shared" si="19"/>
        <v>7830815</v>
      </c>
      <c r="G107" s="15">
        <f t="shared" si="19"/>
        <v>66906524</v>
      </c>
      <c r="H107" s="15">
        <f t="shared" si="19"/>
        <v>0</v>
      </c>
      <c r="I107" s="15">
        <f t="shared" si="19"/>
        <v>90981182</v>
      </c>
      <c r="J107" s="15">
        <f t="shared" si="19"/>
        <v>26976633</v>
      </c>
      <c r="K107" s="15">
        <f t="shared" si="19"/>
        <v>0</v>
      </c>
      <c r="L107" s="15">
        <f t="shared" si="19"/>
        <v>0</v>
      </c>
      <c r="M107" s="15">
        <f t="shared" si="19"/>
        <v>0</v>
      </c>
      <c r="N107" s="15">
        <f t="shared" si="17"/>
        <v>359756130</v>
      </c>
      <c r="O107" s="38">
        <f t="shared" si="18"/>
        <v>1785.2661849797037</v>
      </c>
      <c r="P107" s="6"/>
      <c r="Q107" s="2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</row>
    <row r="108" spans="1:119">
      <c r="A108" s="16"/>
      <c r="B108" s="18"/>
      <c r="C108" s="18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9"/>
    </row>
    <row r="109" spans="1:119">
      <c r="A109" s="41"/>
      <c r="B109" s="42"/>
      <c r="C109" s="42"/>
      <c r="D109" s="43"/>
      <c r="E109" s="43"/>
      <c r="F109" s="43"/>
      <c r="G109" s="43"/>
      <c r="H109" s="43"/>
      <c r="I109" s="43"/>
      <c r="J109" s="43"/>
      <c r="K109" s="43"/>
      <c r="L109" s="52" t="s">
        <v>236</v>
      </c>
      <c r="M109" s="52"/>
      <c r="N109" s="52"/>
      <c r="O109" s="44">
        <v>201514</v>
      </c>
    </row>
    <row r="110" spans="1:119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5"/>
    </row>
    <row r="111" spans="1:119" ht="15.75" customHeight="1" thickBot="1">
      <c r="A111" s="56" t="s">
        <v>156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8"/>
    </row>
  </sheetData>
  <mergeCells count="10">
    <mergeCell ref="L109:N109"/>
    <mergeCell ref="A110:O110"/>
    <mergeCell ref="A111:O11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231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3"/>
      <c r="M3" s="36"/>
      <c r="N3" s="37"/>
      <c r="O3" s="74" t="s">
        <v>142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11</v>
      </c>
      <c r="N4" s="35" t="s">
        <v>61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61340793</v>
      </c>
      <c r="E5" s="27">
        <f t="shared" si="0"/>
        <v>27276319</v>
      </c>
      <c r="F5" s="27">
        <f t="shared" si="0"/>
        <v>0</v>
      </c>
      <c r="G5" s="27">
        <f t="shared" si="0"/>
        <v>2585280</v>
      </c>
      <c r="H5" s="27">
        <f t="shared" si="0"/>
        <v>0</v>
      </c>
      <c r="I5" s="27">
        <f t="shared" si="0"/>
        <v>757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91203149</v>
      </c>
      <c r="O5" s="33">
        <f t="shared" ref="O5:O36" si="1">(N5/O$106)</f>
        <v>460.26862711453833</v>
      </c>
      <c r="P5" s="6"/>
    </row>
    <row r="6" spans="1:133">
      <c r="A6" s="12"/>
      <c r="B6" s="25">
        <v>311</v>
      </c>
      <c r="C6" s="20" t="s">
        <v>3</v>
      </c>
      <c r="D6" s="47">
        <v>59478781</v>
      </c>
      <c r="E6" s="47">
        <v>2822911</v>
      </c>
      <c r="F6" s="47">
        <v>0</v>
      </c>
      <c r="G6" s="47">
        <v>639651</v>
      </c>
      <c r="H6" s="47">
        <v>0</v>
      </c>
      <c r="I6" s="47">
        <v>757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62942100</v>
      </c>
      <c r="O6" s="48">
        <f t="shared" si="1"/>
        <v>317.64554483426866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19652690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19652690</v>
      </c>
      <c r="O7" s="48">
        <f t="shared" si="1"/>
        <v>99.179872017441156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1093007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1093007</v>
      </c>
      <c r="O8" s="48">
        <f t="shared" si="1"/>
        <v>5.5160028664863336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1945629</v>
      </c>
      <c r="F9" s="47">
        <v>0</v>
      </c>
      <c r="G9" s="47">
        <v>1945629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3891258</v>
      </c>
      <c r="O9" s="48">
        <f t="shared" si="1"/>
        <v>19.637742742944809</v>
      </c>
      <c r="P9" s="9"/>
    </row>
    <row r="10" spans="1:133">
      <c r="A10" s="12"/>
      <c r="B10" s="25">
        <v>312.42</v>
      </c>
      <c r="C10" s="20" t="s">
        <v>204</v>
      </c>
      <c r="D10" s="47">
        <v>0</v>
      </c>
      <c r="E10" s="47">
        <v>1762082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1762082</v>
      </c>
      <c r="O10" s="48">
        <f t="shared" si="1"/>
        <v>8.8925774153175343</v>
      </c>
      <c r="P10" s="9"/>
    </row>
    <row r="11" spans="1:133">
      <c r="A11" s="12"/>
      <c r="B11" s="25">
        <v>315</v>
      </c>
      <c r="C11" s="20" t="s">
        <v>172</v>
      </c>
      <c r="D11" s="47">
        <v>1646991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1646991</v>
      </c>
      <c r="O11" s="48">
        <f t="shared" si="1"/>
        <v>8.311755621946789</v>
      </c>
      <c r="P11" s="9"/>
    </row>
    <row r="12" spans="1:133">
      <c r="A12" s="12"/>
      <c r="B12" s="25">
        <v>316</v>
      </c>
      <c r="C12" s="20" t="s">
        <v>173</v>
      </c>
      <c r="D12" s="47">
        <v>215021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215021</v>
      </c>
      <c r="O12" s="48">
        <f t="shared" si="1"/>
        <v>1.0851316161330695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19500</v>
      </c>
      <c r="E13" s="32">
        <f t="shared" si="3"/>
        <v>495011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1902117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2416628</v>
      </c>
      <c r="O13" s="46">
        <f t="shared" si="1"/>
        <v>12.195829464249666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1705981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1705981</v>
      </c>
      <c r="O14" s="48">
        <f t="shared" si="1"/>
        <v>8.6094563769227666</v>
      </c>
      <c r="P14" s="9"/>
    </row>
    <row r="15" spans="1:133">
      <c r="A15" s="12"/>
      <c r="B15" s="25">
        <v>325.10000000000002</v>
      </c>
      <c r="C15" s="20" t="s">
        <v>18</v>
      </c>
      <c r="D15" s="47">
        <v>0</v>
      </c>
      <c r="E15" s="47">
        <v>22316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22316</v>
      </c>
      <c r="O15" s="48">
        <f t="shared" si="1"/>
        <v>0.11262061447777463</v>
      </c>
      <c r="P15" s="9"/>
    </row>
    <row r="16" spans="1:133">
      <c r="A16" s="12"/>
      <c r="B16" s="25">
        <v>325.2</v>
      </c>
      <c r="C16" s="20" t="s">
        <v>19</v>
      </c>
      <c r="D16" s="47">
        <v>0</v>
      </c>
      <c r="E16" s="47">
        <v>472695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472695</v>
      </c>
      <c r="O16" s="48">
        <f t="shared" si="1"/>
        <v>2.3855171787314791</v>
      </c>
      <c r="P16" s="9"/>
    </row>
    <row r="17" spans="1:16">
      <c r="A17" s="12"/>
      <c r="B17" s="25">
        <v>329</v>
      </c>
      <c r="C17" s="20" t="s">
        <v>20</v>
      </c>
      <c r="D17" s="47">
        <v>19500</v>
      </c>
      <c r="E17" s="47">
        <v>0</v>
      </c>
      <c r="F17" s="47">
        <v>0</v>
      </c>
      <c r="G17" s="47">
        <v>0</v>
      </c>
      <c r="H17" s="47">
        <v>0</v>
      </c>
      <c r="I17" s="47">
        <v>196136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215636</v>
      </c>
      <c r="O17" s="48">
        <f t="shared" si="1"/>
        <v>1.088235294117647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SUM(D19:D50)</f>
        <v>22559805</v>
      </c>
      <c r="E18" s="32">
        <f t="shared" si="5"/>
        <v>4532124</v>
      </c>
      <c r="F18" s="32">
        <f t="shared" si="5"/>
        <v>5617409</v>
      </c>
      <c r="G18" s="32">
        <f t="shared" si="5"/>
        <v>5546186</v>
      </c>
      <c r="H18" s="32">
        <f t="shared" si="5"/>
        <v>0</v>
      </c>
      <c r="I18" s="32">
        <f t="shared" si="5"/>
        <v>627956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38883480</v>
      </c>
      <c r="O18" s="46">
        <f t="shared" si="1"/>
        <v>196.23057047115347</v>
      </c>
      <c r="P18" s="10"/>
    </row>
    <row r="19" spans="1:16">
      <c r="A19" s="12"/>
      <c r="B19" s="25">
        <v>331.1</v>
      </c>
      <c r="C19" s="20" t="s">
        <v>21</v>
      </c>
      <c r="D19" s="47">
        <v>243244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243244</v>
      </c>
      <c r="O19" s="48">
        <f t="shared" si="1"/>
        <v>1.227562679155396</v>
      </c>
      <c r="P19" s="9"/>
    </row>
    <row r="20" spans="1:16">
      <c r="A20" s="12"/>
      <c r="B20" s="25">
        <v>331.2</v>
      </c>
      <c r="C20" s="20" t="s">
        <v>22</v>
      </c>
      <c r="D20" s="47">
        <v>889946</v>
      </c>
      <c r="E20" s="47">
        <v>96394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986340</v>
      </c>
      <c r="O20" s="48">
        <f t="shared" si="1"/>
        <v>4.9776938915579958</v>
      </c>
      <c r="P20" s="9"/>
    </row>
    <row r="21" spans="1:16">
      <c r="A21" s="12"/>
      <c r="B21" s="25">
        <v>331.41</v>
      </c>
      <c r="C21" s="20" t="s">
        <v>29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1274515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1" si="6">SUM(D21:M21)</f>
        <v>1274515</v>
      </c>
      <c r="O21" s="48">
        <f t="shared" si="1"/>
        <v>6.4320067422988414</v>
      </c>
      <c r="P21" s="9"/>
    </row>
    <row r="22" spans="1:16">
      <c r="A22" s="12"/>
      <c r="B22" s="25">
        <v>331.42</v>
      </c>
      <c r="C22" s="20" t="s">
        <v>30</v>
      </c>
      <c r="D22" s="47">
        <v>3162781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3162781</v>
      </c>
      <c r="O22" s="48">
        <f t="shared" si="1"/>
        <v>15.961388227219508</v>
      </c>
      <c r="P22" s="9"/>
    </row>
    <row r="23" spans="1:16">
      <c r="A23" s="12"/>
      <c r="B23" s="25">
        <v>331.49</v>
      </c>
      <c r="C23" s="20" t="s">
        <v>31</v>
      </c>
      <c r="D23" s="47">
        <v>0</v>
      </c>
      <c r="E23" s="47">
        <v>265307</v>
      </c>
      <c r="F23" s="47">
        <v>0</v>
      </c>
      <c r="G23" s="47">
        <v>3259993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3525300</v>
      </c>
      <c r="O23" s="48">
        <f t="shared" si="1"/>
        <v>17.790887803302514</v>
      </c>
      <c r="P23" s="9"/>
    </row>
    <row r="24" spans="1:16">
      <c r="A24" s="12"/>
      <c r="B24" s="25">
        <v>331.5</v>
      </c>
      <c r="C24" s="20" t="s">
        <v>24</v>
      </c>
      <c r="D24" s="47">
        <v>0</v>
      </c>
      <c r="E24" s="47">
        <v>23245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23245</v>
      </c>
      <c r="O24" s="48">
        <f t="shared" si="1"/>
        <v>0.11730893455529089</v>
      </c>
      <c r="P24" s="9"/>
    </row>
    <row r="25" spans="1:16">
      <c r="A25" s="12"/>
      <c r="B25" s="25">
        <v>331.65</v>
      </c>
      <c r="C25" s="20" t="s">
        <v>32</v>
      </c>
      <c r="D25" s="47">
        <v>162327</v>
      </c>
      <c r="E25" s="47">
        <v>314155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476482</v>
      </c>
      <c r="O25" s="48">
        <f t="shared" si="1"/>
        <v>2.4046287698332591</v>
      </c>
      <c r="P25" s="9"/>
    </row>
    <row r="26" spans="1:16">
      <c r="A26" s="12"/>
      <c r="B26" s="25">
        <v>331.81</v>
      </c>
      <c r="C26" s="20" t="s">
        <v>33</v>
      </c>
      <c r="D26" s="47">
        <v>12956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12956</v>
      </c>
      <c r="O26" s="48">
        <f t="shared" si="1"/>
        <v>6.5384149541765912E-2</v>
      </c>
      <c r="P26" s="9"/>
    </row>
    <row r="27" spans="1:16">
      <c r="A27" s="12"/>
      <c r="B27" s="25">
        <v>331.89</v>
      </c>
      <c r="C27" s="20" t="s">
        <v>168</v>
      </c>
      <c r="D27" s="47">
        <v>216783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216783</v>
      </c>
      <c r="O27" s="48">
        <f t="shared" si="1"/>
        <v>1.0940237797246559</v>
      </c>
      <c r="P27" s="9"/>
    </row>
    <row r="28" spans="1:16">
      <c r="A28" s="12"/>
      <c r="B28" s="25">
        <v>331.9</v>
      </c>
      <c r="C28" s="20" t="s">
        <v>26</v>
      </c>
      <c r="D28" s="47">
        <v>2868</v>
      </c>
      <c r="E28" s="47">
        <v>0</v>
      </c>
      <c r="F28" s="47">
        <v>0</v>
      </c>
      <c r="G28" s="47">
        <v>0</v>
      </c>
      <c r="H28" s="47">
        <v>0</v>
      </c>
      <c r="I28" s="47">
        <v>-888836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-885968</v>
      </c>
      <c r="O28" s="48">
        <f t="shared" si="1"/>
        <v>-4.4711534579514716</v>
      </c>
      <c r="P28" s="9"/>
    </row>
    <row r="29" spans="1:16">
      <c r="A29" s="12"/>
      <c r="B29" s="25">
        <v>333</v>
      </c>
      <c r="C29" s="20" t="s">
        <v>4</v>
      </c>
      <c r="D29" s="47">
        <v>0</v>
      </c>
      <c r="E29" s="47">
        <v>11827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11827</v>
      </c>
      <c r="O29" s="48">
        <f t="shared" si="1"/>
        <v>5.9686503290403328E-2</v>
      </c>
      <c r="P29" s="9"/>
    </row>
    <row r="30" spans="1:16">
      <c r="A30" s="12"/>
      <c r="B30" s="25">
        <v>334.2</v>
      </c>
      <c r="C30" s="20" t="s">
        <v>28</v>
      </c>
      <c r="D30" s="47">
        <v>150636</v>
      </c>
      <c r="E30" s="47">
        <v>0</v>
      </c>
      <c r="F30" s="47">
        <v>0</v>
      </c>
      <c r="G30" s="47">
        <v>0</v>
      </c>
      <c r="H30" s="47">
        <v>0</v>
      </c>
      <c r="I30" s="47">
        <v>10686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161322</v>
      </c>
      <c r="O30" s="48">
        <f t="shared" si="1"/>
        <v>0.81413258508619646</v>
      </c>
      <c r="P30" s="9"/>
    </row>
    <row r="31" spans="1:16">
      <c r="A31" s="12"/>
      <c r="B31" s="25">
        <v>334.31</v>
      </c>
      <c r="C31" s="20" t="s">
        <v>34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292411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292411</v>
      </c>
      <c r="O31" s="48">
        <f t="shared" si="1"/>
        <v>1.4756903791029108</v>
      </c>
      <c r="P31" s="9"/>
    </row>
    <row r="32" spans="1:16">
      <c r="A32" s="12"/>
      <c r="B32" s="25">
        <v>334.34</v>
      </c>
      <c r="C32" s="20" t="s">
        <v>35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223932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223932</v>
      </c>
      <c r="O32" s="48">
        <f t="shared" si="1"/>
        <v>1.1301021438087933</v>
      </c>
      <c r="P32" s="9"/>
    </row>
    <row r="33" spans="1:16">
      <c r="A33" s="12"/>
      <c r="B33" s="25">
        <v>334.35</v>
      </c>
      <c r="C33" s="20" t="s">
        <v>36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504952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504952</v>
      </c>
      <c r="O33" s="48">
        <f t="shared" si="1"/>
        <v>2.5483063506802859</v>
      </c>
      <c r="P33" s="9"/>
    </row>
    <row r="34" spans="1:16">
      <c r="A34" s="12"/>
      <c r="B34" s="25">
        <v>334.41</v>
      </c>
      <c r="C34" s="20" t="s">
        <v>38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723991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50" si="7">SUM(D34:M34)</f>
        <v>723991</v>
      </c>
      <c r="O34" s="48">
        <f t="shared" si="1"/>
        <v>3.6537153296459284</v>
      </c>
      <c r="P34" s="9"/>
    </row>
    <row r="35" spans="1:16">
      <c r="A35" s="12"/>
      <c r="B35" s="25">
        <v>334.42</v>
      </c>
      <c r="C35" s="20" t="s">
        <v>39</v>
      </c>
      <c r="D35" s="47">
        <v>993593</v>
      </c>
      <c r="E35" s="47">
        <v>215137</v>
      </c>
      <c r="F35" s="47">
        <v>0</v>
      </c>
      <c r="G35" s="47">
        <v>0</v>
      </c>
      <c r="H35" s="47">
        <v>0</v>
      </c>
      <c r="I35" s="47">
        <v>7659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1216389</v>
      </c>
      <c r="O35" s="48">
        <f t="shared" si="1"/>
        <v>6.1386662763938791</v>
      </c>
      <c r="P35" s="9"/>
    </row>
    <row r="36" spans="1:16">
      <c r="A36" s="12"/>
      <c r="B36" s="25">
        <v>334.49</v>
      </c>
      <c r="C36" s="20" t="s">
        <v>40</v>
      </c>
      <c r="D36" s="47">
        <v>0</v>
      </c>
      <c r="E36" s="47">
        <v>0</v>
      </c>
      <c r="F36" s="47">
        <v>0</v>
      </c>
      <c r="G36" s="47">
        <v>99159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99159</v>
      </c>
      <c r="O36" s="48">
        <f t="shared" si="1"/>
        <v>0.50041887036214627</v>
      </c>
      <c r="P36" s="9"/>
    </row>
    <row r="37" spans="1:16">
      <c r="A37" s="12"/>
      <c r="B37" s="25">
        <v>334.5</v>
      </c>
      <c r="C37" s="20" t="s">
        <v>41</v>
      </c>
      <c r="D37" s="47">
        <v>0</v>
      </c>
      <c r="E37" s="47">
        <v>951179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951179</v>
      </c>
      <c r="O37" s="48">
        <f t="shared" ref="O37:O68" si="8">(N37/O$106)</f>
        <v>4.8002493035649403</v>
      </c>
      <c r="P37" s="9"/>
    </row>
    <row r="38" spans="1:16">
      <c r="A38" s="12"/>
      <c r="B38" s="25">
        <v>334.61</v>
      </c>
      <c r="C38" s="20" t="s">
        <v>42</v>
      </c>
      <c r="D38" s="47">
        <v>33010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33010</v>
      </c>
      <c r="O38" s="48">
        <f t="shared" si="8"/>
        <v>0.16658928499333844</v>
      </c>
      <c r="P38" s="9"/>
    </row>
    <row r="39" spans="1:16">
      <c r="A39" s="12"/>
      <c r="B39" s="25">
        <v>334.7</v>
      </c>
      <c r="C39" s="20" t="s">
        <v>43</v>
      </c>
      <c r="D39" s="47">
        <v>78960</v>
      </c>
      <c r="E39" s="47">
        <v>24939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103899</v>
      </c>
      <c r="O39" s="48">
        <f t="shared" si="8"/>
        <v>0.52433990068230452</v>
      </c>
      <c r="P39" s="9"/>
    </row>
    <row r="40" spans="1:16">
      <c r="A40" s="12"/>
      <c r="B40" s="25">
        <v>334.89</v>
      </c>
      <c r="C40" s="20" t="s">
        <v>44</v>
      </c>
      <c r="D40" s="47">
        <v>135136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135136</v>
      </c>
      <c r="O40" s="48">
        <f t="shared" si="8"/>
        <v>0.68198150914449518</v>
      </c>
      <c r="P40" s="9"/>
    </row>
    <row r="41" spans="1:16">
      <c r="A41" s="12"/>
      <c r="B41" s="25">
        <v>334.9</v>
      </c>
      <c r="C41" s="20" t="s">
        <v>45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-1521354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-1521354</v>
      </c>
      <c r="O41" s="48">
        <f t="shared" si="8"/>
        <v>-7.6777120594291253</v>
      </c>
      <c r="P41" s="9"/>
    </row>
    <row r="42" spans="1:16">
      <c r="A42" s="12"/>
      <c r="B42" s="25">
        <v>335.12</v>
      </c>
      <c r="C42" s="20" t="s">
        <v>174</v>
      </c>
      <c r="D42" s="47">
        <v>0</v>
      </c>
      <c r="E42" s="47">
        <v>0</v>
      </c>
      <c r="F42" s="47">
        <v>5170909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5170909</v>
      </c>
      <c r="O42" s="48">
        <f t="shared" si="8"/>
        <v>26.095668981388027</v>
      </c>
      <c r="P42" s="9"/>
    </row>
    <row r="43" spans="1:16">
      <c r="A43" s="12"/>
      <c r="B43" s="25">
        <v>335.13</v>
      </c>
      <c r="C43" s="20" t="s">
        <v>175</v>
      </c>
      <c r="D43" s="47">
        <v>42882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42882</v>
      </c>
      <c r="O43" s="48">
        <f t="shared" si="8"/>
        <v>0.21640962493439381</v>
      </c>
      <c r="P43" s="9"/>
    </row>
    <row r="44" spans="1:16">
      <c r="A44" s="12"/>
      <c r="B44" s="25">
        <v>335.14</v>
      </c>
      <c r="C44" s="20" t="s">
        <v>176</v>
      </c>
      <c r="D44" s="47">
        <v>26623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26623</v>
      </c>
      <c r="O44" s="48">
        <f t="shared" si="8"/>
        <v>0.13435645363155557</v>
      </c>
      <c r="P44" s="9"/>
    </row>
    <row r="45" spans="1:16">
      <c r="A45" s="12"/>
      <c r="B45" s="25">
        <v>335.15</v>
      </c>
      <c r="C45" s="20" t="s">
        <v>177</v>
      </c>
      <c r="D45" s="47">
        <v>110040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110040</v>
      </c>
      <c r="O45" s="48">
        <f t="shared" si="8"/>
        <v>0.55533126085025641</v>
      </c>
      <c r="P45" s="9"/>
    </row>
    <row r="46" spans="1:16">
      <c r="A46" s="12"/>
      <c r="B46" s="25">
        <v>335.16</v>
      </c>
      <c r="C46" s="20" t="s">
        <v>178</v>
      </c>
      <c r="D46" s="47">
        <v>0</v>
      </c>
      <c r="E46" s="47">
        <v>0</v>
      </c>
      <c r="F46" s="47">
        <v>446500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446500</v>
      </c>
      <c r="O46" s="48">
        <f t="shared" si="8"/>
        <v>2.2533206831119545</v>
      </c>
      <c r="P46" s="9"/>
    </row>
    <row r="47" spans="1:16">
      <c r="A47" s="12"/>
      <c r="B47" s="25">
        <v>335.18</v>
      </c>
      <c r="C47" s="20" t="s">
        <v>179</v>
      </c>
      <c r="D47" s="47">
        <v>16298020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16298020</v>
      </c>
      <c r="O47" s="48">
        <f t="shared" si="8"/>
        <v>82.25009083935565</v>
      </c>
      <c r="P47" s="9"/>
    </row>
    <row r="48" spans="1:16">
      <c r="A48" s="12"/>
      <c r="B48" s="25">
        <v>335.22</v>
      </c>
      <c r="C48" s="20" t="s">
        <v>52</v>
      </c>
      <c r="D48" s="47">
        <v>0</v>
      </c>
      <c r="E48" s="47">
        <v>951432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951432</v>
      </c>
      <c r="O48" s="48">
        <f t="shared" si="8"/>
        <v>4.801526101174856</v>
      </c>
      <c r="P48" s="9"/>
    </row>
    <row r="49" spans="1:16">
      <c r="A49" s="12"/>
      <c r="B49" s="25">
        <v>335.49</v>
      </c>
      <c r="C49" s="20" t="s">
        <v>53</v>
      </c>
      <c r="D49" s="47">
        <v>0</v>
      </c>
      <c r="E49" s="47">
        <v>1678509</v>
      </c>
      <c r="F49" s="47">
        <v>0</v>
      </c>
      <c r="G49" s="47">
        <v>2056590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3735099</v>
      </c>
      <c r="O49" s="48">
        <f t="shared" si="8"/>
        <v>18.849665913036457</v>
      </c>
      <c r="P49" s="9"/>
    </row>
    <row r="50" spans="1:16">
      <c r="A50" s="12"/>
      <c r="B50" s="25">
        <v>335.7</v>
      </c>
      <c r="C50" s="20" t="s">
        <v>56</v>
      </c>
      <c r="D50" s="47">
        <v>0</v>
      </c>
      <c r="E50" s="47">
        <v>0</v>
      </c>
      <c r="F50" s="47">
        <v>0</v>
      </c>
      <c r="G50" s="47">
        <v>130444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130444</v>
      </c>
      <c r="O50" s="48">
        <f t="shared" si="8"/>
        <v>0.65830271710606003</v>
      </c>
      <c r="P50" s="9"/>
    </row>
    <row r="51" spans="1:16" ht="15.75">
      <c r="A51" s="29" t="s">
        <v>63</v>
      </c>
      <c r="B51" s="30"/>
      <c r="C51" s="31"/>
      <c r="D51" s="32">
        <f t="shared" ref="D51:M51" si="9">SUM(D52:D83)</f>
        <v>17255150</v>
      </c>
      <c r="E51" s="32">
        <f t="shared" si="9"/>
        <v>6998176</v>
      </c>
      <c r="F51" s="32">
        <f t="shared" si="9"/>
        <v>0</v>
      </c>
      <c r="G51" s="32">
        <f t="shared" si="9"/>
        <v>4672</v>
      </c>
      <c r="H51" s="32">
        <f t="shared" si="9"/>
        <v>0</v>
      </c>
      <c r="I51" s="32">
        <f t="shared" si="9"/>
        <v>68594828</v>
      </c>
      <c r="J51" s="32">
        <f t="shared" si="9"/>
        <v>26393263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119246089</v>
      </c>
      <c r="O51" s="46">
        <f t="shared" si="8"/>
        <v>601.7909937825508</v>
      </c>
      <c r="P51" s="10"/>
    </row>
    <row r="52" spans="1:16">
      <c r="A52" s="12"/>
      <c r="B52" s="25">
        <v>341.16</v>
      </c>
      <c r="C52" s="20" t="s">
        <v>180</v>
      </c>
      <c r="D52" s="47">
        <v>0</v>
      </c>
      <c r="E52" s="47">
        <v>382918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83" si="10">SUM(D52:M52)</f>
        <v>382918</v>
      </c>
      <c r="O52" s="48">
        <f t="shared" si="8"/>
        <v>1.9324457991844644</v>
      </c>
      <c r="P52" s="9"/>
    </row>
    <row r="53" spans="1:16">
      <c r="A53" s="12"/>
      <c r="B53" s="25">
        <v>341.2</v>
      </c>
      <c r="C53" s="20" t="s">
        <v>181</v>
      </c>
      <c r="D53" s="47">
        <v>218883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20018899</v>
      </c>
      <c r="K53" s="47">
        <v>0</v>
      </c>
      <c r="L53" s="47">
        <v>0</v>
      </c>
      <c r="M53" s="47">
        <v>0</v>
      </c>
      <c r="N53" s="47">
        <f t="shared" si="10"/>
        <v>20237782</v>
      </c>
      <c r="O53" s="48">
        <f t="shared" si="8"/>
        <v>102.13261536598166</v>
      </c>
      <c r="P53" s="9"/>
    </row>
    <row r="54" spans="1:16">
      <c r="A54" s="12"/>
      <c r="B54" s="25">
        <v>341.51</v>
      </c>
      <c r="C54" s="20" t="s">
        <v>182</v>
      </c>
      <c r="D54" s="47">
        <v>6088127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6088127</v>
      </c>
      <c r="O54" s="48">
        <f t="shared" si="8"/>
        <v>30.724529654002989</v>
      </c>
      <c r="P54" s="9"/>
    </row>
    <row r="55" spans="1:16">
      <c r="A55" s="12"/>
      <c r="B55" s="25">
        <v>341.52</v>
      </c>
      <c r="C55" s="20" t="s">
        <v>183</v>
      </c>
      <c r="D55" s="47">
        <v>157770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157770</v>
      </c>
      <c r="O55" s="48">
        <f t="shared" si="8"/>
        <v>0.79620695223868543</v>
      </c>
      <c r="P55" s="9"/>
    </row>
    <row r="56" spans="1:16">
      <c r="A56" s="12"/>
      <c r="B56" s="25">
        <v>341.53</v>
      </c>
      <c r="C56" s="20" t="s">
        <v>184</v>
      </c>
      <c r="D56" s="47">
        <v>1287798</v>
      </c>
      <c r="E56" s="47">
        <v>477635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1765433</v>
      </c>
      <c r="O56" s="48">
        <f t="shared" si="8"/>
        <v>8.9094886753603291</v>
      </c>
      <c r="P56" s="9"/>
    </row>
    <row r="57" spans="1:16">
      <c r="A57" s="12"/>
      <c r="B57" s="25">
        <v>341.55</v>
      </c>
      <c r="C57" s="20" t="s">
        <v>185</v>
      </c>
      <c r="D57" s="47">
        <v>20265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20265</v>
      </c>
      <c r="O57" s="48">
        <f t="shared" si="8"/>
        <v>0.10226997456498042</v>
      </c>
      <c r="P57" s="9"/>
    </row>
    <row r="58" spans="1:16">
      <c r="A58" s="12"/>
      <c r="B58" s="25">
        <v>341.56</v>
      </c>
      <c r="C58" s="20" t="s">
        <v>186</v>
      </c>
      <c r="D58" s="47">
        <v>291235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291235</v>
      </c>
      <c r="O58" s="48">
        <f t="shared" si="8"/>
        <v>1.4697555412006944</v>
      </c>
      <c r="P58" s="9"/>
    </row>
    <row r="59" spans="1:16">
      <c r="A59" s="12"/>
      <c r="B59" s="25">
        <v>341.9</v>
      </c>
      <c r="C59" s="20" t="s">
        <v>187</v>
      </c>
      <c r="D59" s="47">
        <v>3840945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6374364</v>
      </c>
      <c r="K59" s="47">
        <v>0</v>
      </c>
      <c r="L59" s="47">
        <v>0</v>
      </c>
      <c r="M59" s="47">
        <v>0</v>
      </c>
      <c r="N59" s="47">
        <f t="shared" si="10"/>
        <v>10215309</v>
      </c>
      <c r="O59" s="48">
        <f t="shared" si="8"/>
        <v>51.552893738140419</v>
      </c>
      <c r="P59" s="9"/>
    </row>
    <row r="60" spans="1:16">
      <c r="A60" s="12"/>
      <c r="B60" s="25">
        <v>342.1</v>
      </c>
      <c r="C60" s="20" t="s">
        <v>76</v>
      </c>
      <c r="D60" s="47">
        <v>3684292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3684292</v>
      </c>
      <c r="O60" s="48">
        <f t="shared" si="8"/>
        <v>18.593261738463401</v>
      </c>
      <c r="P60" s="9"/>
    </row>
    <row r="61" spans="1:16">
      <c r="A61" s="12"/>
      <c r="B61" s="25">
        <v>342.3</v>
      </c>
      <c r="C61" s="20" t="s">
        <v>77</v>
      </c>
      <c r="D61" s="47">
        <v>34943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34943</v>
      </c>
      <c r="O61" s="48">
        <f t="shared" si="8"/>
        <v>0.17634442246356333</v>
      </c>
      <c r="P61" s="9"/>
    </row>
    <row r="62" spans="1:16">
      <c r="A62" s="12"/>
      <c r="B62" s="25">
        <v>342.4</v>
      </c>
      <c r="C62" s="20" t="s">
        <v>78</v>
      </c>
      <c r="D62" s="47">
        <v>9474</v>
      </c>
      <c r="E62" s="47">
        <v>640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10114</v>
      </c>
      <c r="O62" s="48">
        <f t="shared" si="8"/>
        <v>5.1041624611409424E-2</v>
      </c>
      <c r="P62" s="9"/>
    </row>
    <row r="63" spans="1:16">
      <c r="A63" s="12"/>
      <c r="B63" s="25">
        <v>342.5</v>
      </c>
      <c r="C63" s="20" t="s">
        <v>79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10809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10809</v>
      </c>
      <c r="O63" s="48">
        <f t="shared" si="8"/>
        <v>5.4549033065525457E-2</v>
      </c>
      <c r="P63" s="9"/>
    </row>
    <row r="64" spans="1:16">
      <c r="A64" s="12"/>
      <c r="B64" s="25">
        <v>342.6</v>
      </c>
      <c r="C64" s="20" t="s">
        <v>80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9994901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9994901</v>
      </c>
      <c r="O64" s="48">
        <f t="shared" si="8"/>
        <v>50.4405759215148</v>
      </c>
      <c r="P64" s="9"/>
    </row>
    <row r="65" spans="1:16">
      <c r="A65" s="12"/>
      <c r="B65" s="25">
        <v>342.9</v>
      </c>
      <c r="C65" s="20" t="s">
        <v>81</v>
      </c>
      <c r="D65" s="47">
        <v>855651</v>
      </c>
      <c r="E65" s="47">
        <v>911484</v>
      </c>
      <c r="F65" s="47">
        <v>0</v>
      </c>
      <c r="G65" s="47">
        <v>0</v>
      </c>
      <c r="H65" s="47">
        <v>0</v>
      </c>
      <c r="I65" s="47">
        <v>348261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2115396</v>
      </c>
      <c r="O65" s="48">
        <f t="shared" si="8"/>
        <v>10.675622754249263</v>
      </c>
      <c r="P65" s="9"/>
    </row>
    <row r="66" spans="1:16">
      <c r="A66" s="12"/>
      <c r="B66" s="25">
        <v>343.4</v>
      </c>
      <c r="C66" s="20" t="s">
        <v>82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10491750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10491750</v>
      </c>
      <c r="O66" s="48">
        <f t="shared" si="8"/>
        <v>52.947989422261699</v>
      </c>
      <c r="P66" s="9"/>
    </row>
    <row r="67" spans="1:16">
      <c r="A67" s="12"/>
      <c r="B67" s="25">
        <v>343.5</v>
      </c>
      <c r="C67" s="20" t="s">
        <v>149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2498828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2498828</v>
      </c>
      <c r="O67" s="48">
        <f t="shared" si="8"/>
        <v>12.610662521700513</v>
      </c>
      <c r="P67" s="9"/>
    </row>
    <row r="68" spans="1:16">
      <c r="A68" s="12"/>
      <c r="B68" s="25">
        <v>343.6</v>
      </c>
      <c r="C68" s="20" t="s">
        <v>83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30926543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30926543</v>
      </c>
      <c r="O68" s="48">
        <f t="shared" si="8"/>
        <v>156.07484658242157</v>
      </c>
      <c r="P68" s="9"/>
    </row>
    <row r="69" spans="1:16">
      <c r="A69" s="12"/>
      <c r="B69" s="25">
        <v>343.7</v>
      </c>
      <c r="C69" s="20" t="s">
        <v>84</v>
      </c>
      <c r="D69" s="47">
        <v>0</v>
      </c>
      <c r="E69" s="47">
        <v>10734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10734</v>
      </c>
      <c r="O69" s="48">
        <f t="shared" ref="O69:O100" si="11">(N69/O$106)</f>
        <v>5.4170535750333079E-2</v>
      </c>
      <c r="P69" s="9"/>
    </row>
    <row r="70" spans="1:16">
      <c r="A70" s="12"/>
      <c r="B70" s="25">
        <v>343.9</v>
      </c>
      <c r="C70" s="20" t="s">
        <v>85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579152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579152</v>
      </c>
      <c r="O70" s="48">
        <f t="shared" si="11"/>
        <v>2.9227663611772781</v>
      </c>
      <c r="P70" s="9"/>
    </row>
    <row r="71" spans="1:16">
      <c r="A71" s="12"/>
      <c r="B71" s="25">
        <v>344.1</v>
      </c>
      <c r="C71" s="20" t="s">
        <v>188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13744584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13744584</v>
      </c>
      <c r="O71" s="48">
        <f t="shared" si="11"/>
        <v>69.363841899148127</v>
      </c>
      <c r="P71" s="9"/>
    </row>
    <row r="72" spans="1:16">
      <c r="A72" s="12"/>
      <c r="B72" s="25">
        <v>344.3</v>
      </c>
      <c r="C72" s="20" t="s">
        <v>226</v>
      </c>
      <c r="D72" s="47">
        <v>270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270</v>
      </c>
      <c r="O72" s="48">
        <f t="shared" si="11"/>
        <v>1.3625903346925592E-3</v>
      </c>
      <c r="P72" s="9"/>
    </row>
    <row r="73" spans="1:16">
      <c r="A73" s="12"/>
      <c r="B73" s="25">
        <v>344.9</v>
      </c>
      <c r="C73" s="20" t="s">
        <v>189</v>
      </c>
      <c r="D73" s="47">
        <v>587137</v>
      </c>
      <c r="E73" s="47">
        <v>584421</v>
      </c>
      <c r="F73" s="47">
        <v>0</v>
      </c>
      <c r="G73" s="47">
        <v>4672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1176230</v>
      </c>
      <c r="O73" s="48">
        <f t="shared" si="11"/>
        <v>5.9359986273164038</v>
      </c>
      <c r="P73" s="9"/>
    </row>
    <row r="74" spans="1:16">
      <c r="A74" s="12"/>
      <c r="B74" s="25">
        <v>347.2</v>
      </c>
      <c r="C74" s="20" t="s">
        <v>88</v>
      </c>
      <c r="D74" s="47">
        <v>15100</v>
      </c>
      <c r="E74" s="47">
        <v>17565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32665</v>
      </c>
      <c r="O74" s="48">
        <f t="shared" si="11"/>
        <v>0.16484819734345352</v>
      </c>
      <c r="P74" s="9"/>
    </row>
    <row r="75" spans="1:16">
      <c r="A75" s="12"/>
      <c r="B75" s="25">
        <v>347.5</v>
      </c>
      <c r="C75" s="20" t="s">
        <v>90</v>
      </c>
      <c r="D75" s="47">
        <v>0</v>
      </c>
      <c r="E75" s="47">
        <v>876169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876169</v>
      </c>
      <c r="O75" s="48">
        <f t="shared" si="11"/>
        <v>4.42170152206387</v>
      </c>
      <c r="P75" s="9"/>
    </row>
    <row r="76" spans="1:16">
      <c r="A76" s="12"/>
      <c r="B76" s="25">
        <v>347.9</v>
      </c>
      <c r="C76" s="20" t="s">
        <v>91</v>
      </c>
      <c r="D76" s="47">
        <v>20000</v>
      </c>
      <c r="E76" s="47">
        <v>475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20475</v>
      </c>
      <c r="O76" s="48">
        <f t="shared" si="11"/>
        <v>0.10332976704751907</v>
      </c>
      <c r="P76" s="9"/>
    </row>
    <row r="77" spans="1:16">
      <c r="A77" s="12"/>
      <c r="B77" s="25">
        <v>348.92099999999999</v>
      </c>
      <c r="C77" s="20" t="s">
        <v>191</v>
      </c>
      <c r="D77" s="47">
        <v>0</v>
      </c>
      <c r="E77" s="47">
        <v>89505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89505</v>
      </c>
      <c r="O77" s="48">
        <f t="shared" si="11"/>
        <v>0.45169869595058337</v>
      </c>
      <c r="P77" s="9"/>
    </row>
    <row r="78" spans="1:16">
      <c r="A78" s="12"/>
      <c r="B78" s="25">
        <v>348.92200000000003</v>
      </c>
      <c r="C78" s="20" t="s">
        <v>207</v>
      </c>
      <c r="D78" s="47">
        <v>0</v>
      </c>
      <c r="E78" s="47">
        <v>89505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89505</v>
      </c>
      <c r="O78" s="48">
        <f t="shared" si="11"/>
        <v>0.45169869595058337</v>
      </c>
      <c r="P78" s="9"/>
    </row>
    <row r="79" spans="1:16">
      <c r="A79" s="12"/>
      <c r="B79" s="25">
        <v>348.923</v>
      </c>
      <c r="C79" s="20" t="s">
        <v>192</v>
      </c>
      <c r="D79" s="47">
        <v>0</v>
      </c>
      <c r="E79" s="47">
        <v>89505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89505</v>
      </c>
      <c r="O79" s="48">
        <f t="shared" si="11"/>
        <v>0.45169869595058337</v>
      </c>
      <c r="P79" s="9"/>
    </row>
    <row r="80" spans="1:16">
      <c r="A80" s="12"/>
      <c r="B80" s="25">
        <v>348.92399999999998</v>
      </c>
      <c r="C80" s="20" t="s">
        <v>193</v>
      </c>
      <c r="D80" s="47">
        <v>0</v>
      </c>
      <c r="E80" s="47">
        <v>89505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89505</v>
      </c>
      <c r="O80" s="48">
        <f t="shared" si="11"/>
        <v>0.45169869595058337</v>
      </c>
      <c r="P80" s="9"/>
    </row>
    <row r="81" spans="1:16">
      <c r="A81" s="12"/>
      <c r="B81" s="25">
        <v>348.93</v>
      </c>
      <c r="C81" s="20" t="s">
        <v>194</v>
      </c>
      <c r="D81" s="47">
        <v>0</v>
      </c>
      <c r="E81" s="47">
        <v>380623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380623</v>
      </c>
      <c r="O81" s="48">
        <f t="shared" si="11"/>
        <v>1.9208637813395777</v>
      </c>
      <c r="P81" s="9"/>
    </row>
    <row r="82" spans="1:16">
      <c r="A82" s="12"/>
      <c r="B82" s="25">
        <v>348.99</v>
      </c>
      <c r="C82" s="20" t="s">
        <v>195</v>
      </c>
      <c r="D82" s="47">
        <v>127080</v>
      </c>
      <c r="E82" s="47">
        <v>2997492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3124572</v>
      </c>
      <c r="O82" s="48">
        <f t="shared" si="11"/>
        <v>15.768561508337035</v>
      </c>
      <c r="P82" s="9"/>
    </row>
    <row r="83" spans="1:16">
      <c r="A83" s="12"/>
      <c r="B83" s="25">
        <v>349</v>
      </c>
      <c r="C83" s="20" t="s">
        <v>1</v>
      </c>
      <c r="D83" s="47">
        <v>16180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16180</v>
      </c>
      <c r="O83" s="48">
        <f t="shared" si="11"/>
        <v>8.1654487464168923E-2</v>
      </c>
      <c r="P83" s="9"/>
    </row>
    <row r="84" spans="1:16" ht="15.75">
      <c r="A84" s="29" t="s">
        <v>64</v>
      </c>
      <c r="B84" s="30"/>
      <c r="C84" s="31"/>
      <c r="D84" s="32">
        <f t="shared" ref="D84:M84" si="12">SUM(D85:D90)</f>
        <v>20261</v>
      </c>
      <c r="E84" s="32">
        <f t="shared" si="12"/>
        <v>1018021</v>
      </c>
      <c r="F84" s="32">
        <f t="shared" si="12"/>
        <v>0</v>
      </c>
      <c r="G84" s="32">
        <f t="shared" si="12"/>
        <v>0</v>
      </c>
      <c r="H84" s="32">
        <f t="shared" si="12"/>
        <v>0</v>
      </c>
      <c r="I84" s="32">
        <f t="shared" si="12"/>
        <v>250</v>
      </c>
      <c r="J84" s="32">
        <f t="shared" si="12"/>
        <v>0</v>
      </c>
      <c r="K84" s="32">
        <f t="shared" si="12"/>
        <v>0</v>
      </c>
      <c r="L84" s="32">
        <f t="shared" si="12"/>
        <v>0</v>
      </c>
      <c r="M84" s="32">
        <f t="shared" si="12"/>
        <v>0</v>
      </c>
      <c r="N84" s="32">
        <f>SUM(D84:M84)</f>
        <v>1038532</v>
      </c>
      <c r="O84" s="46">
        <f t="shared" si="11"/>
        <v>5.2410876498849372</v>
      </c>
      <c r="P84" s="10"/>
    </row>
    <row r="85" spans="1:16">
      <c r="A85" s="13"/>
      <c r="B85" s="40">
        <v>351.5</v>
      </c>
      <c r="C85" s="21" t="s">
        <v>119</v>
      </c>
      <c r="D85" s="47">
        <v>0</v>
      </c>
      <c r="E85" s="47">
        <v>55148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0" si="13">SUM(D85:M85)</f>
        <v>55148</v>
      </c>
      <c r="O85" s="48">
        <f t="shared" si="11"/>
        <v>0.27831159917638987</v>
      </c>
      <c r="P85" s="9"/>
    </row>
    <row r="86" spans="1:16">
      <c r="A86" s="13"/>
      <c r="B86" s="40">
        <v>351.7</v>
      </c>
      <c r="C86" s="21" t="s">
        <v>196</v>
      </c>
      <c r="D86" s="47">
        <v>0</v>
      </c>
      <c r="E86" s="47">
        <v>56047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56047</v>
      </c>
      <c r="O86" s="48">
        <f t="shared" si="11"/>
        <v>0.28284852032782914</v>
      </c>
      <c r="P86" s="9"/>
    </row>
    <row r="87" spans="1:16">
      <c r="A87" s="13"/>
      <c r="B87" s="40">
        <v>351.9</v>
      </c>
      <c r="C87" s="21" t="s">
        <v>197</v>
      </c>
      <c r="D87" s="47">
        <v>2273</v>
      </c>
      <c r="E87" s="47">
        <v>882195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884468</v>
      </c>
      <c r="O87" s="48">
        <f t="shared" si="11"/>
        <v>4.4635835116476237</v>
      </c>
      <c r="P87" s="9"/>
    </row>
    <row r="88" spans="1:16">
      <c r="A88" s="13"/>
      <c r="B88" s="40">
        <v>354</v>
      </c>
      <c r="C88" s="21" t="s">
        <v>120</v>
      </c>
      <c r="D88" s="47">
        <v>5383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5383</v>
      </c>
      <c r="O88" s="48">
        <f t="shared" si="11"/>
        <v>2.7166013969074247E-2</v>
      </c>
      <c r="P88" s="9"/>
    </row>
    <row r="89" spans="1:16">
      <c r="A89" s="13"/>
      <c r="B89" s="40">
        <v>358.2</v>
      </c>
      <c r="C89" s="21" t="s">
        <v>212</v>
      </c>
      <c r="D89" s="47">
        <v>0</v>
      </c>
      <c r="E89" s="47">
        <v>23971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23971</v>
      </c>
      <c r="O89" s="48">
        <f t="shared" si="11"/>
        <v>0.1209727885663531</v>
      </c>
      <c r="P89" s="9"/>
    </row>
    <row r="90" spans="1:16">
      <c r="A90" s="13"/>
      <c r="B90" s="40">
        <v>359</v>
      </c>
      <c r="C90" s="21" t="s">
        <v>121</v>
      </c>
      <c r="D90" s="47">
        <v>12605</v>
      </c>
      <c r="E90" s="47">
        <v>660</v>
      </c>
      <c r="F90" s="47">
        <v>0</v>
      </c>
      <c r="G90" s="47">
        <v>0</v>
      </c>
      <c r="H90" s="47">
        <v>0</v>
      </c>
      <c r="I90" s="47">
        <v>250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13515</v>
      </c>
      <c r="O90" s="48">
        <f t="shared" si="11"/>
        <v>6.8205216197666438E-2</v>
      </c>
      <c r="P90" s="9"/>
    </row>
    <row r="91" spans="1:16" ht="15.75">
      <c r="A91" s="29" t="s">
        <v>5</v>
      </c>
      <c r="B91" s="30"/>
      <c r="C91" s="31"/>
      <c r="D91" s="32">
        <f t="shared" ref="D91:M91" si="14">SUM(D92:D99)</f>
        <v>2393425</v>
      </c>
      <c r="E91" s="32">
        <f t="shared" si="14"/>
        <v>1571129</v>
      </c>
      <c r="F91" s="32">
        <f t="shared" si="14"/>
        <v>416170</v>
      </c>
      <c r="G91" s="32">
        <f t="shared" si="14"/>
        <v>246584</v>
      </c>
      <c r="H91" s="32">
        <f t="shared" si="14"/>
        <v>0</v>
      </c>
      <c r="I91" s="32">
        <f t="shared" si="14"/>
        <v>6680299</v>
      </c>
      <c r="J91" s="32">
        <f t="shared" si="14"/>
        <v>643810</v>
      </c>
      <c r="K91" s="32">
        <f t="shared" si="14"/>
        <v>0</v>
      </c>
      <c r="L91" s="32">
        <f t="shared" si="14"/>
        <v>0</v>
      </c>
      <c r="M91" s="32">
        <f t="shared" si="14"/>
        <v>0</v>
      </c>
      <c r="N91" s="32">
        <f>SUM(D91:M91)</f>
        <v>11951417</v>
      </c>
      <c r="O91" s="46">
        <f t="shared" si="11"/>
        <v>60.314389963260524</v>
      </c>
      <c r="P91" s="10"/>
    </row>
    <row r="92" spans="1:16">
      <c r="A92" s="12"/>
      <c r="B92" s="25">
        <v>361.1</v>
      </c>
      <c r="C92" s="20" t="s">
        <v>122</v>
      </c>
      <c r="D92" s="47">
        <v>287506</v>
      </c>
      <c r="E92" s="47">
        <v>1015438</v>
      </c>
      <c r="F92" s="47">
        <v>-26516</v>
      </c>
      <c r="G92" s="47">
        <v>317361</v>
      </c>
      <c r="H92" s="47">
        <v>0</v>
      </c>
      <c r="I92" s="47">
        <v>1359145</v>
      </c>
      <c r="J92" s="47">
        <v>13470</v>
      </c>
      <c r="K92" s="47">
        <v>0</v>
      </c>
      <c r="L92" s="47">
        <v>0</v>
      </c>
      <c r="M92" s="47">
        <v>0</v>
      </c>
      <c r="N92" s="47">
        <f>SUM(D92:M92)</f>
        <v>2966404</v>
      </c>
      <c r="O92" s="48">
        <f t="shared" si="11"/>
        <v>14.970345997012394</v>
      </c>
      <c r="P92" s="9"/>
    </row>
    <row r="93" spans="1:16">
      <c r="A93" s="12"/>
      <c r="B93" s="25">
        <v>361.3</v>
      </c>
      <c r="C93" s="20" t="s">
        <v>198</v>
      </c>
      <c r="D93" s="47">
        <v>-16825</v>
      </c>
      <c r="E93" s="47">
        <v>-141154</v>
      </c>
      <c r="F93" s="47">
        <v>-117</v>
      </c>
      <c r="G93" s="47">
        <v>126002</v>
      </c>
      <c r="H93" s="47">
        <v>0</v>
      </c>
      <c r="I93" s="47">
        <v>-68928</v>
      </c>
      <c r="J93" s="47">
        <v>-430</v>
      </c>
      <c r="K93" s="47">
        <v>0</v>
      </c>
      <c r="L93" s="47">
        <v>0</v>
      </c>
      <c r="M93" s="47">
        <v>0</v>
      </c>
      <c r="N93" s="47">
        <f t="shared" ref="N93:N99" si="15">SUM(D93:M93)</f>
        <v>-101452</v>
      </c>
      <c r="O93" s="48">
        <f t="shared" si="11"/>
        <v>-0.51199079494529454</v>
      </c>
      <c r="P93" s="9"/>
    </row>
    <row r="94" spans="1:16">
      <c r="A94" s="12"/>
      <c r="B94" s="25">
        <v>361.4</v>
      </c>
      <c r="C94" s="20" t="s">
        <v>199</v>
      </c>
      <c r="D94" s="47">
        <v>-48008</v>
      </c>
      <c r="E94" s="47">
        <v>-134397</v>
      </c>
      <c r="F94" s="47">
        <v>2806</v>
      </c>
      <c r="G94" s="47">
        <v>-196779</v>
      </c>
      <c r="H94" s="47">
        <v>0</v>
      </c>
      <c r="I94" s="47">
        <v>-167362</v>
      </c>
      <c r="J94" s="47">
        <v>-399</v>
      </c>
      <c r="K94" s="47">
        <v>0</v>
      </c>
      <c r="L94" s="47">
        <v>0</v>
      </c>
      <c r="M94" s="47">
        <v>0</v>
      </c>
      <c r="N94" s="47">
        <f t="shared" si="15"/>
        <v>-544139</v>
      </c>
      <c r="O94" s="48">
        <f t="shared" si="11"/>
        <v>-2.7460686745528684</v>
      </c>
      <c r="P94" s="9"/>
    </row>
    <row r="95" spans="1:16">
      <c r="A95" s="12"/>
      <c r="B95" s="25">
        <v>362</v>
      </c>
      <c r="C95" s="20" t="s">
        <v>124</v>
      </c>
      <c r="D95" s="47">
        <v>1231095</v>
      </c>
      <c r="E95" s="47">
        <v>0</v>
      </c>
      <c r="F95" s="47">
        <v>0</v>
      </c>
      <c r="G95" s="47">
        <v>0</v>
      </c>
      <c r="H95" s="47">
        <v>0</v>
      </c>
      <c r="I95" s="47">
        <v>139225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1370320</v>
      </c>
      <c r="O95" s="48">
        <f t="shared" si="11"/>
        <v>6.9154992127255843</v>
      </c>
      <c r="P95" s="9"/>
    </row>
    <row r="96" spans="1:16">
      <c r="A96" s="12"/>
      <c r="B96" s="25">
        <v>364</v>
      </c>
      <c r="C96" s="20" t="s">
        <v>200</v>
      </c>
      <c r="D96" s="47">
        <v>117762</v>
      </c>
      <c r="E96" s="47">
        <v>2437</v>
      </c>
      <c r="F96" s="47">
        <v>0</v>
      </c>
      <c r="G96" s="47">
        <v>0</v>
      </c>
      <c r="H96" s="47">
        <v>0</v>
      </c>
      <c r="I96" s="47">
        <v>81460</v>
      </c>
      <c r="J96" s="47">
        <v>192473</v>
      </c>
      <c r="K96" s="47">
        <v>0</v>
      </c>
      <c r="L96" s="47">
        <v>0</v>
      </c>
      <c r="M96" s="47">
        <v>0</v>
      </c>
      <c r="N96" s="47">
        <f t="shared" si="15"/>
        <v>394132</v>
      </c>
      <c r="O96" s="48">
        <f t="shared" si="11"/>
        <v>1.9890387177520288</v>
      </c>
      <c r="P96" s="9"/>
    </row>
    <row r="97" spans="1:119">
      <c r="A97" s="12"/>
      <c r="B97" s="25">
        <v>366</v>
      </c>
      <c r="C97" s="20" t="s">
        <v>126</v>
      </c>
      <c r="D97" s="47">
        <v>18417</v>
      </c>
      <c r="E97" s="47">
        <v>85040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103457</v>
      </c>
      <c r="O97" s="48">
        <f t="shared" si="11"/>
        <v>0.52210928983810412</v>
      </c>
      <c r="P97" s="9"/>
    </row>
    <row r="98" spans="1:119">
      <c r="A98" s="12"/>
      <c r="B98" s="25">
        <v>369.3</v>
      </c>
      <c r="C98" s="20" t="s">
        <v>127</v>
      </c>
      <c r="D98" s="47">
        <v>168657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31527</v>
      </c>
      <c r="K98" s="47">
        <v>0</v>
      </c>
      <c r="L98" s="47">
        <v>0</v>
      </c>
      <c r="M98" s="47">
        <v>0</v>
      </c>
      <c r="N98" s="47">
        <f t="shared" si="15"/>
        <v>200184</v>
      </c>
      <c r="O98" s="48">
        <f t="shared" si="11"/>
        <v>1.0102547539262787</v>
      </c>
      <c r="P98" s="9"/>
    </row>
    <row r="99" spans="1:119">
      <c r="A99" s="12"/>
      <c r="B99" s="25">
        <v>369.9</v>
      </c>
      <c r="C99" s="20" t="s">
        <v>128</v>
      </c>
      <c r="D99" s="47">
        <v>634821</v>
      </c>
      <c r="E99" s="47">
        <v>743765</v>
      </c>
      <c r="F99" s="47">
        <v>439997</v>
      </c>
      <c r="G99" s="47">
        <v>0</v>
      </c>
      <c r="H99" s="47">
        <v>0</v>
      </c>
      <c r="I99" s="47">
        <v>5336759</v>
      </c>
      <c r="J99" s="47">
        <v>407169</v>
      </c>
      <c r="K99" s="47">
        <v>0</v>
      </c>
      <c r="L99" s="47">
        <v>0</v>
      </c>
      <c r="M99" s="47">
        <v>0</v>
      </c>
      <c r="N99" s="47">
        <f t="shared" si="15"/>
        <v>7562511</v>
      </c>
      <c r="O99" s="48">
        <f t="shared" si="11"/>
        <v>38.165201461504303</v>
      </c>
      <c r="P99" s="9"/>
    </row>
    <row r="100" spans="1:119" ht="15.75">
      <c r="A100" s="29" t="s">
        <v>65</v>
      </c>
      <c r="B100" s="30"/>
      <c r="C100" s="31"/>
      <c r="D100" s="32">
        <f t="shared" ref="D100:M100" si="16">SUM(D101:D103)</f>
        <v>4823882</v>
      </c>
      <c r="E100" s="32">
        <f t="shared" si="16"/>
        <v>2090897</v>
      </c>
      <c r="F100" s="32">
        <f t="shared" si="16"/>
        <v>1050283</v>
      </c>
      <c r="G100" s="32">
        <f t="shared" si="16"/>
        <v>800000</v>
      </c>
      <c r="H100" s="32">
        <f t="shared" si="16"/>
        <v>0</v>
      </c>
      <c r="I100" s="32">
        <f t="shared" si="16"/>
        <v>2485419</v>
      </c>
      <c r="J100" s="32">
        <f t="shared" si="16"/>
        <v>0</v>
      </c>
      <c r="K100" s="32">
        <f t="shared" si="16"/>
        <v>0</v>
      </c>
      <c r="L100" s="32">
        <f t="shared" si="16"/>
        <v>0</v>
      </c>
      <c r="M100" s="32">
        <f t="shared" si="16"/>
        <v>0</v>
      </c>
      <c r="N100" s="32">
        <f>SUM(D100:M100)</f>
        <v>11250481</v>
      </c>
      <c r="O100" s="46">
        <f t="shared" si="11"/>
        <v>56.777024708304737</v>
      </c>
      <c r="P100" s="9"/>
    </row>
    <row r="101" spans="1:119">
      <c r="A101" s="12"/>
      <c r="B101" s="25">
        <v>381</v>
      </c>
      <c r="C101" s="20" t="s">
        <v>129</v>
      </c>
      <c r="D101" s="47">
        <v>4817112</v>
      </c>
      <c r="E101" s="47">
        <v>2090897</v>
      </c>
      <c r="F101" s="47">
        <v>1050283</v>
      </c>
      <c r="G101" s="47">
        <v>800000</v>
      </c>
      <c r="H101" s="47">
        <v>0</v>
      </c>
      <c r="I101" s="47">
        <v>33000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8791292</v>
      </c>
      <c r="O101" s="48">
        <f>(N101/O$106)</f>
        <v>44.3664055876297</v>
      </c>
      <c r="P101" s="9"/>
    </row>
    <row r="102" spans="1:119">
      <c r="A102" s="12"/>
      <c r="B102" s="25">
        <v>389.4</v>
      </c>
      <c r="C102" s="20" t="s">
        <v>201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2452419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2452419</v>
      </c>
      <c r="O102" s="48">
        <f>(N102/O$106)</f>
        <v>12.376453429690338</v>
      </c>
      <c r="P102" s="9"/>
    </row>
    <row r="103" spans="1:119" ht="15.75" thickBot="1">
      <c r="A103" s="12"/>
      <c r="B103" s="25">
        <v>389.9</v>
      </c>
      <c r="C103" s="20" t="s">
        <v>218</v>
      </c>
      <c r="D103" s="47">
        <v>6770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>SUM(D103:M103)</f>
        <v>6770</v>
      </c>
      <c r="O103" s="48">
        <f>(N103/O$106)</f>
        <v>3.4165690984698613E-2</v>
      </c>
      <c r="P103" s="9"/>
    </row>
    <row r="104" spans="1:119" ht="16.5" thickBot="1">
      <c r="A104" s="14" t="s">
        <v>97</v>
      </c>
      <c r="B104" s="23"/>
      <c r="C104" s="22"/>
      <c r="D104" s="15">
        <f t="shared" ref="D104:M104" si="17">SUM(D5,D13,D18,D51,D84,D91,D100)</f>
        <v>108412816</v>
      </c>
      <c r="E104" s="15">
        <f t="shared" si="17"/>
        <v>43981677</v>
      </c>
      <c r="F104" s="15">
        <f t="shared" si="17"/>
        <v>7083862</v>
      </c>
      <c r="G104" s="15">
        <f t="shared" si="17"/>
        <v>9182722</v>
      </c>
      <c r="H104" s="15">
        <f t="shared" si="17"/>
        <v>0</v>
      </c>
      <c r="I104" s="15">
        <f t="shared" si="17"/>
        <v>80291626</v>
      </c>
      <c r="J104" s="15">
        <f t="shared" si="17"/>
        <v>27037073</v>
      </c>
      <c r="K104" s="15">
        <f t="shared" si="17"/>
        <v>0</v>
      </c>
      <c r="L104" s="15">
        <f t="shared" si="17"/>
        <v>0</v>
      </c>
      <c r="M104" s="15">
        <f t="shared" si="17"/>
        <v>0</v>
      </c>
      <c r="N104" s="15">
        <f>SUM(D104:M104)</f>
        <v>275989776</v>
      </c>
      <c r="O104" s="38">
        <f>(N104/O$106)</f>
        <v>1392.8185231539424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52" t="s">
        <v>232</v>
      </c>
      <c r="M106" s="52"/>
      <c r="N106" s="52"/>
      <c r="O106" s="44">
        <v>198152</v>
      </c>
    </row>
    <row r="107" spans="1:119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5"/>
    </row>
    <row r="108" spans="1:119" ht="15.75" customHeight="1" thickBot="1">
      <c r="A108" s="56" t="s">
        <v>156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8"/>
    </row>
  </sheetData>
  <mergeCells count="10">
    <mergeCell ref="L106:N106"/>
    <mergeCell ref="A107:O107"/>
    <mergeCell ref="A108:O10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228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3"/>
      <c r="M3" s="36"/>
      <c r="N3" s="37"/>
      <c r="O3" s="74" t="s">
        <v>142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11</v>
      </c>
      <c r="N4" s="35" t="s">
        <v>61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53372777</v>
      </c>
      <c r="E5" s="27">
        <f t="shared" si="0"/>
        <v>26862262</v>
      </c>
      <c r="F5" s="27">
        <f t="shared" si="0"/>
        <v>0</v>
      </c>
      <c r="G5" s="27">
        <f t="shared" si="0"/>
        <v>1868936</v>
      </c>
      <c r="H5" s="27">
        <f t="shared" si="0"/>
        <v>0</v>
      </c>
      <c r="I5" s="27">
        <f t="shared" si="0"/>
        <v>1804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82105779</v>
      </c>
      <c r="O5" s="33">
        <f t="shared" ref="O5:O36" si="1">(N5/O$104)</f>
        <v>420.00418951546897</v>
      </c>
      <c r="P5" s="6"/>
    </row>
    <row r="6" spans="1:133">
      <c r="A6" s="12"/>
      <c r="B6" s="25">
        <v>311</v>
      </c>
      <c r="C6" s="20" t="s">
        <v>3</v>
      </c>
      <c r="D6" s="47">
        <v>51367988</v>
      </c>
      <c r="E6" s="47">
        <v>2726827</v>
      </c>
      <c r="F6" s="47">
        <v>0</v>
      </c>
      <c r="G6" s="47">
        <v>213</v>
      </c>
      <c r="H6" s="47">
        <v>0</v>
      </c>
      <c r="I6" s="47">
        <v>1804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54096832</v>
      </c>
      <c r="O6" s="48">
        <f t="shared" si="1"/>
        <v>276.72712391553443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19534276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19534276</v>
      </c>
      <c r="O7" s="48">
        <f t="shared" si="1"/>
        <v>99.925703879522018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1049857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1049857</v>
      </c>
      <c r="O8" s="48">
        <f t="shared" si="1"/>
        <v>5.3704421754788019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1868723</v>
      </c>
      <c r="F9" s="47">
        <v>0</v>
      </c>
      <c r="G9" s="47">
        <v>1868723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3737446</v>
      </c>
      <c r="O9" s="48">
        <f t="shared" si="1"/>
        <v>19.118544360779179</v>
      </c>
      <c r="P9" s="9"/>
    </row>
    <row r="10" spans="1:133">
      <c r="A10" s="12"/>
      <c r="B10" s="25">
        <v>312.42</v>
      </c>
      <c r="C10" s="20" t="s">
        <v>204</v>
      </c>
      <c r="D10" s="47">
        <v>0</v>
      </c>
      <c r="E10" s="47">
        <v>1682579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1682579</v>
      </c>
      <c r="O10" s="48">
        <f t="shared" si="1"/>
        <v>8.6070705107218863</v>
      </c>
      <c r="P10" s="9"/>
    </row>
    <row r="11" spans="1:133">
      <c r="A11" s="12"/>
      <c r="B11" s="25">
        <v>315</v>
      </c>
      <c r="C11" s="20" t="s">
        <v>172</v>
      </c>
      <c r="D11" s="47">
        <v>1700212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1700212</v>
      </c>
      <c r="O11" s="48">
        <f t="shared" si="1"/>
        <v>8.6972704206907849</v>
      </c>
      <c r="P11" s="9"/>
    </row>
    <row r="12" spans="1:133">
      <c r="A12" s="12"/>
      <c r="B12" s="25">
        <v>316</v>
      </c>
      <c r="C12" s="20" t="s">
        <v>173</v>
      </c>
      <c r="D12" s="47">
        <v>304577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304577</v>
      </c>
      <c r="O12" s="48">
        <f t="shared" si="1"/>
        <v>1.5580342527418563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16500</v>
      </c>
      <c r="E13" s="32">
        <f t="shared" si="3"/>
        <v>445639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1921204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2383343</v>
      </c>
      <c r="O13" s="46">
        <f t="shared" si="1"/>
        <v>12.191761131118023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1744605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1744605</v>
      </c>
      <c r="O14" s="48">
        <f t="shared" si="1"/>
        <v>8.9243585284007203</v>
      </c>
      <c r="P14" s="9"/>
    </row>
    <row r="15" spans="1:133">
      <c r="A15" s="12"/>
      <c r="B15" s="25">
        <v>325.10000000000002</v>
      </c>
      <c r="C15" s="20" t="s">
        <v>18</v>
      </c>
      <c r="D15" s="47">
        <v>0</v>
      </c>
      <c r="E15" s="47">
        <v>22318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22318</v>
      </c>
      <c r="O15" s="48">
        <f t="shared" si="1"/>
        <v>0.11416557538058603</v>
      </c>
      <c r="P15" s="9"/>
    </row>
    <row r="16" spans="1:133">
      <c r="A16" s="12"/>
      <c r="B16" s="25">
        <v>325.2</v>
      </c>
      <c r="C16" s="20" t="s">
        <v>19</v>
      </c>
      <c r="D16" s="47">
        <v>0</v>
      </c>
      <c r="E16" s="47">
        <v>423321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423321</v>
      </c>
      <c r="O16" s="48">
        <f t="shared" si="1"/>
        <v>2.1654577263054509</v>
      </c>
      <c r="P16" s="9"/>
    </row>
    <row r="17" spans="1:16">
      <c r="A17" s="12"/>
      <c r="B17" s="25">
        <v>329</v>
      </c>
      <c r="C17" s="20" t="s">
        <v>20</v>
      </c>
      <c r="D17" s="47">
        <v>16500</v>
      </c>
      <c r="E17" s="47">
        <v>0</v>
      </c>
      <c r="F17" s="47">
        <v>0</v>
      </c>
      <c r="G17" s="47">
        <v>0</v>
      </c>
      <c r="H17" s="47">
        <v>0</v>
      </c>
      <c r="I17" s="47">
        <v>176599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193099</v>
      </c>
      <c r="O17" s="48">
        <f t="shared" si="1"/>
        <v>0.98777930103126532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SUM(D19:D47)</f>
        <v>20981094</v>
      </c>
      <c r="E18" s="32">
        <f t="shared" si="5"/>
        <v>5297196</v>
      </c>
      <c r="F18" s="32">
        <f t="shared" si="5"/>
        <v>5438172</v>
      </c>
      <c r="G18" s="32">
        <f t="shared" si="5"/>
        <v>3069040</v>
      </c>
      <c r="H18" s="32">
        <f t="shared" si="5"/>
        <v>0</v>
      </c>
      <c r="I18" s="32">
        <f t="shared" si="5"/>
        <v>268265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35053767</v>
      </c>
      <c r="O18" s="46">
        <f t="shared" si="1"/>
        <v>179.31416250613847</v>
      </c>
      <c r="P18" s="10"/>
    </row>
    <row r="19" spans="1:16">
      <c r="A19" s="12"/>
      <c r="B19" s="25">
        <v>331.1</v>
      </c>
      <c r="C19" s="20" t="s">
        <v>21</v>
      </c>
      <c r="D19" s="47">
        <v>208130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208130</v>
      </c>
      <c r="O19" s="48">
        <f t="shared" si="1"/>
        <v>1.0646689310852839</v>
      </c>
      <c r="P19" s="9"/>
    </row>
    <row r="20" spans="1:16">
      <c r="A20" s="12"/>
      <c r="B20" s="25">
        <v>331.2</v>
      </c>
      <c r="C20" s="20" t="s">
        <v>22</v>
      </c>
      <c r="D20" s="47">
        <v>708597</v>
      </c>
      <c r="E20" s="47">
        <v>56321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764918</v>
      </c>
      <c r="O20" s="48">
        <f t="shared" si="1"/>
        <v>3.9128642167294156</v>
      </c>
      <c r="P20" s="9"/>
    </row>
    <row r="21" spans="1:16">
      <c r="A21" s="12"/>
      <c r="B21" s="25">
        <v>331.39</v>
      </c>
      <c r="C21" s="20" t="s">
        <v>146</v>
      </c>
      <c r="D21" s="47">
        <v>0</v>
      </c>
      <c r="E21" s="47">
        <v>-2658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1" si="6">SUM(D21:M21)</f>
        <v>-2658</v>
      </c>
      <c r="O21" s="48">
        <f t="shared" si="1"/>
        <v>-1.3596742511049271E-2</v>
      </c>
      <c r="P21" s="9"/>
    </row>
    <row r="22" spans="1:16">
      <c r="A22" s="12"/>
      <c r="B22" s="25">
        <v>331.41</v>
      </c>
      <c r="C22" s="20" t="s">
        <v>29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4500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4500</v>
      </c>
      <c r="O22" s="48">
        <f t="shared" si="1"/>
        <v>2.3019315763627434E-2</v>
      </c>
      <c r="P22" s="9"/>
    </row>
    <row r="23" spans="1:16">
      <c r="A23" s="12"/>
      <c r="B23" s="25">
        <v>331.42</v>
      </c>
      <c r="C23" s="20" t="s">
        <v>30</v>
      </c>
      <c r="D23" s="47">
        <v>2036091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2036091</v>
      </c>
      <c r="O23" s="48">
        <f t="shared" si="1"/>
        <v>10.415427033884432</v>
      </c>
      <c r="P23" s="9"/>
    </row>
    <row r="24" spans="1:16">
      <c r="A24" s="12"/>
      <c r="B24" s="25">
        <v>331.49</v>
      </c>
      <c r="C24" s="20" t="s">
        <v>31</v>
      </c>
      <c r="D24" s="47">
        <v>0</v>
      </c>
      <c r="E24" s="47">
        <v>205859</v>
      </c>
      <c r="F24" s="47">
        <v>0</v>
      </c>
      <c r="G24" s="47">
        <v>917599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1123458</v>
      </c>
      <c r="O24" s="48">
        <f t="shared" si="1"/>
        <v>5.7469409887051892</v>
      </c>
      <c r="P24" s="9"/>
    </row>
    <row r="25" spans="1:16">
      <c r="A25" s="12"/>
      <c r="B25" s="25">
        <v>331.5</v>
      </c>
      <c r="C25" s="20" t="s">
        <v>24</v>
      </c>
      <c r="D25" s="47">
        <v>0</v>
      </c>
      <c r="E25" s="47">
        <v>451365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451365</v>
      </c>
      <c r="O25" s="48">
        <f t="shared" si="1"/>
        <v>2.3089141021443771</v>
      </c>
      <c r="P25" s="9"/>
    </row>
    <row r="26" spans="1:16">
      <c r="A26" s="12"/>
      <c r="B26" s="25">
        <v>331.65</v>
      </c>
      <c r="C26" s="20" t="s">
        <v>32</v>
      </c>
      <c r="D26" s="47">
        <v>840549</v>
      </c>
      <c r="E26" s="47">
        <v>105356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945905</v>
      </c>
      <c r="O26" s="48">
        <f t="shared" si="1"/>
        <v>4.8386857505320018</v>
      </c>
      <c r="P26" s="9"/>
    </row>
    <row r="27" spans="1:16">
      <c r="A27" s="12"/>
      <c r="B27" s="25">
        <v>331.81</v>
      </c>
      <c r="C27" s="20" t="s">
        <v>33</v>
      </c>
      <c r="D27" s="47">
        <v>13114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13114</v>
      </c>
      <c r="O27" s="48">
        <f t="shared" si="1"/>
        <v>6.708340153871338E-2</v>
      </c>
      <c r="P27" s="9"/>
    </row>
    <row r="28" spans="1:16">
      <c r="A28" s="12"/>
      <c r="B28" s="25">
        <v>331.89</v>
      </c>
      <c r="C28" s="20" t="s">
        <v>168</v>
      </c>
      <c r="D28" s="47">
        <v>212344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212344</v>
      </c>
      <c r="O28" s="48">
        <f t="shared" si="1"/>
        <v>1.0862252414470452</v>
      </c>
      <c r="P28" s="9"/>
    </row>
    <row r="29" spans="1:16">
      <c r="A29" s="12"/>
      <c r="B29" s="25">
        <v>331.9</v>
      </c>
      <c r="C29" s="20" t="s">
        <v>26</v>
      </c>
      <c r="D29" s="47">
        <v>2732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2732</v>
      </c>
      <c r="O29" s="48">
        <f t="shared" si="1"/>
        <v>1.3975282370273368E-2</v>
      </c>
      <c r="P29" s="9"/>
    </row>
    <row r="30" spans="1:16">
      <c r="A30" s="12"/>
      <c r="B30" s="25">
        <v>333</v>
      </c>
      <c r="C30" s="20" t="s">
        <v>4</v>
      </c>
      <c r="D30" s="47">
        <v>0</v>
      </c>
      <c r="E30" s="47">
        <v>10327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10327</v>
      </c>
      <c r="O30" s="48">
        <f t="shared" si="1"/>
        <v>5.282677197577345E-2</v>
      </c>
      <c r="P30" s="9"/>
    </row>
    <row r="31" spans="1:16">
      <c r="A31" s="12"/>
      <c r="B31" s="25">
        <v>334.2</v>
      </c>
      <c r="C31" s="20" t="s">
        <v>28</v>
      </c>
      <c r="D31" s="47">
        <v>120286</v>
      </c>
      <c r="E31" s="47">
        <v>0</v>
      </c>
      <c r="F31" s="47">
        <v>0</v>
      </c>
      <c r="G31" s="47">
        <v>0</v>
      </c>
      <c r="H31" s="47">
        <v>0</v>
      </c>
      <c r="I31" s="47">
        <v>17791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138077</v>
      </c>
      <c r="O31" s="48">
        <f t="shared" si="1"/>
        <v>0.70631956948764119</v>
      </c>
      <c r="P31" s="9"/>
    </row>
    <row r="32" spans="1:16">
      <c r="A32" s="12"/>
      <c r="B32" s="25">
        <v>334.34</v>
      </c>
      <c r="C32" s="20" t="s">
        <v>35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237835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237835</v>
      </c>
      <c r="O32" s="48">
        <f t="shared" si="1"/>
        <v>1.2166219921427401</v>
      </c>
      <c r="P32" s="9"/>
    </row>
    <row r="33" spans="1:16">
      <c r="A33" s="12"/>
      <c r="B33" s="25">
        <v>334.42</v>
      </c>
      <c r="C33" s="20" t="s">
        <v>39</v>
      </c>
      <c r="D33" s="47">
        <v>988513</v>
      </c>
      <c r="E33" s="47">
        <v>212430</v>
      </c>
      <c r="F33" s="47">
        <v>0</v>
      </c>
      <c r="G33" s="47">
        <v>0</v>
      </c>
      <c r="H33" s="47">
        <v>0</v>
      </c>
      <c r="I33" s="47">
        <v>8139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7" si="7">SUM(D33:M33)</f>
        <v>1209082</v>
      </c>
      <c r="O33" s="48">
        <f t="shared" si="1"/>
        <v>6.1849422982484858</v>
      </c>
      <c r="P33" s="9"/>
    </row>
    <row r="34" spans="1:16">
      <c r="A34" s="12"/>
      <c r="B34" s="25">
        <v>334.49</v>
      </c>
      <c r="C34" s="20" t="s">
        <v>40</v>
      </c>
      <c r="D34" s="47">
        <v>0</v>
      </c>
      <c r="E34" s="47">
        <v>0</v>
      </c>
      <c r="F34" s="47">
        <v>0</v>
      </c>
      <c r="G34" s="47">
        <v>841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841</v>
      </c>
      <c r="O34" s="48">
        <f t="shared" si="1"/>
        <v>4.3020543460468158E-3</v>
      </c>
      <c r="P34" s="9"/>
    </row>
    <row r="35" spans="1:16">
      <c r="A35" s="12"/>
      <c r="B35" s="25">
        <v>334.5</v>
      </c>
      <c r="C35" s="20" t="s">
        <v>41</v>
      </c>
      <c r="D35" s="47">
        <v>0</v>
      </c>
      <c r="E35" s="47">
        <v>1536622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1536622</v>
      </c>
      <c r="O35" s="48">
        <f t="shared" si="1"/>
        <v>7.8604415616303811</v>
      </c>
      <c r="P35" s="9"/>
    </row>
    <row r="36" spans="1:16">
      <c r="A36" s="12"/>
      <c r="B36" s="25">
        <v>334.61</v>
      </c>
      <c r="C36" s="20" t="s">
        <v>42</v>
      </c>
      <c r="D36" s="47">
        <v>37151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37151</v>
      </c>
      <c r="O36" s="48">
        <f t="shared" si="1"/>
        <v>0.19004235554100507</v>
      </c>
      <c r="P36" s="9"/>
    </row>
    <row r="37" spans="1:16">
      <c r="A37" s="12"/>
      <c r="B37" s="25">
        <v>334.7</v>
      </c>
      <c r="C37" s="20" t="s">
        <v>43</v>
      </c>
      <c r="D37" s="47">
        <v>66630</v>
      </c>
      <c r="E37" s="47">
        <v>60000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126630</v>
      </c>
      <c r="O37" s="48">
        <f t="shared" ref="O37:O68" si="8">(N37/O$104)</f>
        <v>0.64776354558847604</v>
      </c>
      <c r="P37" s="9"/>
    </row>
    <row r="38" spans="1:16">
      <c r="A38" s="12"/>
      <c r="B38" s="25">
        <v>334.89</v>
      </c>
      <c r="C38" s="20" t="s">
        <v>44</v>
      </c>
      <c r="D38" s="47">
        <v>133220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133220</v>
      </c>
      <c r="O38" s="48">
        <f t="shared" si="8"/>
        <v>0.68147405467343269</v>
      </c>
      <c r="P38" s="9"/>
    </row>
    <row r="39" spans="1:16">
      <c r="A39" s="12"/>
      <c r="B39" s="25">
        <v>335.12</v>
      </c>
      <c r="C39" s="20" t="s">
        <v>174</v>
      </c>
      <c r="D39" s="47">
        <v>0</v>
      </c>
      <c r="E39" s="47">
        <v>0</v>
      </c>
      <c r="F39" s="47">
        <v>4991672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4991672</v>
      </c>
      <c r="O39" s="48">
        <f t="shared" si="8"/>
        <v>25.534416434768374</v>
      </c>
      <c r="P39" s="9"/>
    </row>
    <row r="40" spans="1:16">
      <c r="A40" s="12"/>
      <c r="B40" s="25">
        <v>335.13</v>
      </c>
      <c r="C40" s="20" t="s">
        <v>175</v>
      </c>
      <c r="D40" s="47">
        <v>36258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36258</v>
      </c>
      <c r="O40" s="48">
        <f t="shared" si="8"/>
        <v>0.18547430021280079</v>
      </c>
      <c r="P40" s="9"/>
    </row>
    <row r="41" spans="1:16">
      <c r="A41" s="12"/>
      <c r="B41" s="25">
        <v>335.14</v>
      </c>
      <c r="C41" s="20" t="s">
        <v>176</v>
      </c>
      <c r="D41" s="47">
        <v>26782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26782</v>
      </c>
      <c r="O41" s="48">
        <f t="shared" si="8"/>
        <v>0.13700073661810444</v>
      </c>
      <c r="P41" s="9"/>
    </row>
    <row r="42" spans="1:16">
      <c r="A42" s="12"/>
      <c r="B42" s="25">
        <v>335.15</v>
      </c>
      <c r="C42" s="20" t="s">
        <v>177</v>
      </c>
      <c r="D42" s="47">
        <v>100564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100564</v>
      </c>
      <c r="O42" s="48">
        <f t="shared" si="8"/>
        <v>0.51442543787853989</v>
      </c>
      <c r="P42" s="9"/>
    </row>
    <row r="43" spans="1:16">
      <c r="A43" s="12"/>
      <c r="B43" s="25">
        <v>335.16</v>
      </c>
      <c r="C43" s="20" t="s">
        <v>178</v>
      </c>
      <c r="D43" s="47">
        <v>0</v>
      </c>
      <c r="E43" s="47">
        <v>0</v>
      </c>
      <c r="F43" s="47">
        <v>446500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446500</v>
      </c>
      <c r="O43" s="48">
        <f t="shared" si="8"/>
        <v>2.2840276641021444</v>
      </c>
      <c r="P43" s="9"/>
    </row>
    <row r="44" spans="1:16">
      <c r="A44" s="12"/>
      <c r="B44" s="25">
        <v>335.18</v>
      </c>
      <c r="C44" s="20" t="s">
        <v>179</v>
      </c>
      <c r="D44" s="47">
        <v>15450133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15450133</v>
      </c>
      <c r="O44" s="48">
        <f t="shared" si="8"/>
        <v>79.033664470453431</v>
      </c>
      <c r="P44" s="9"/>
    </row>
    <row r="45" spans="1:16">
      <c r="A45" s="12"/>
      <c r="B45" s="25">
        <v>335.22</v>
      </c>
      <c r="C45" s="20" t="s">
        <v>52</v>
      </c>
      <c r="D45" s="47">
        <v>0</v>
      </c>
      <c r="E45" s="47">
        <v>1007241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1007241</v>
      </c>
      <c r="O45" s="48">
        <f t="shared" si="8"/>
        <v>5.1524441397937473</v>
      </c>
      <c r="P45" s="9"/>
    </row>
    <row r="46" spans="1:16">
      <c r="A46" s="12"/>
      <c r="B46" s="25">
        <v>335.49</v>
      </c>
      <c r="C46" s="20" t="s">
        <v>53</v>
      </c>
      <c r="D46" s="47">
        <v>0</v>
      </c>
      <c r="E46" s="47">
        <v>1654333</v>
      </c>
      <c r="F46" s="47">
        <v>0</v>
      </c>
      <c r="G46" s="47">
        <v>2021916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3676249</v>
      </c>
      <c r="O46" s="48">
        <f t="shared" si="8"/>
        <v>18.805497012604356</v>
      </c>
      <c r="P46" s="9"/>
    </row>
    <row r="47" spans="1:16">
      <c r="A47" s="12"/>
      <c r="B47" s="25">
        <v>335.7</v>
      </c>
      <c r="C47" s="20" t="s">
        <v>56</v>
      </c>
      <c r="D47" s="47">
        <v>0</v>
      </c>
      <c r="E47" s="47">
        <v>0</v>
      </c>
      <c r="F47" s="47">
        <v>0</v>
      </c>
      <c r="G47" s="47">
        <v>128684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128684</v>
      </c>
      <c r="O47" s="48">
        <f t="shared" si="8"/>
        <v>0.65827058438369623</v>
      </c>
      <c r="P47" s="9"/>
    </row>
    <row r="48" spans="1:16" ht="15.75">
      <c r="A48" s="29" t="s">
        <v>63</v>
      </c>
      <c r="B48" s="30"/>
      <c r="C48" s="31"/>
      <c r="D48" s="32">
        <f t="shared" ref="D48:M48" si="9">SUM(D49:D80)</f>
        <v>17463220</v>
      </c>
      <c r="E48" s="32">
        <f t="shared" si="9"/>
        <v>6867286</v>
      </c>
      <c r="F48" s="32">
        <f t="shared" si="9"/>
        <v>0</v>
      </c>
      <c r="G48" s="32">
        <f t="shared" si="9"/>
        <v>82274</v>
      </c>
      <c r="H48" s="32">
        <f t="shared" si="9"/>
        <v>0</v>
      </c>
      <c r="I48" s="32">
        <f t="shared" si="9"/>
        <v>63040149</v>
      </c>
      <c r="J48" s="32">
        <f t="shared" si="9"/>
        <v>22352267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109805196</v>
      </c>
      <c r="O48" s="46">
        <f t="shared" si="8"/>
        <v>561.69788426911111</v>
      </c>
      <c r="P48" s="10"/>
    </row>
    <row r="49" spans="1:16">
      <c r="A49" s="12"/>
      <c r="B49" s="25">
        <v>341.16</v>
      </c>
      <c r="C49" s="20" t="s">
        <v>180</v>
      </c>
      <c r="D49" s="47">
        <v>0</v>
      </c>
      <c r="E49" s="47">
        <v>393866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80" si="10">SUM(D49:M49)</f>
        <v>393866</v>
      </c>
      <c r="O49" s="48">
        <f t="shared" si="8"/>
        <v>2.0147835161237517</v>
      </c>
      <c r="P49" s="9"/>
    </row>
    <row r="50" spans="1:16">
      <c r="A50" s="12"/>
      <c r="B50" s="25">
        <v>341.2</v>
      </c>
      <c r="C50" s="20" t="s">
        <v>181</v>
      </c>
      <c r="D50" s="47">
        <v>187620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22627118</v>
      </c>
      <c r="K50" s="47">
        <v>0</v>
      </c>
      <c r="L50" s="47">
        <v>0</v>
      </c>
      <c r="M50" s="47">
        <v>0</v>
      </c>
      <c r="N50" s="47">
        <f t="shared" si="10"/>
        <v>22814738</v>
      </c>
      <c r="O50" s="48">
        <f t="shared" si="8"/>
        <v>116.70659068587331</v>
      </c>
      <c r="P50" s="9"/>
    </row>
    <row r="51" spans="1:16">
      <c r="A51" s="12"/>
      <c r="B51" s="25">
        <v>341.51</v>
      </c>
      <c r="C51" s="20" t="s">
        <v>182</v>
      </c>
      <c r="D51" s="47">
        <v>5937478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5937478</v>
      </c>
      <c r="O51" s="48">
        <f t="shared" si="8"/>
        <v>30.372595760353576</v>
      </c>
      <c r="P51" s="9"/>
    </row>
    <row r="52" spans="1:16">
      <c r="A52" s="12"/>
      <c r="B52" s="25">
        <v>341.52</v>
      </c>
      <c r="C52" s="20" t="s">
        <v>183</v>
      </c>
      <c r="D52" s="47">
        <v>188949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188949</v>
      </c>
      <c r="O52" s="48">
        <f t="shared" si="8"/>
        <v>0.96655037649369779</v>
      </c>
      <c r="P52" s="9"/>
    </row>
    <row r="53" spans="1:16">
      <c r="A53" s="12"/>
      <c r="B53" s="25">
        <v>341.53</v>
      </c>
      <c r="C53" s="20" t="s">
        <v>184</v>
      </c>
      <c r="D53" s="47">
        <v>981217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981217</v>
      </c>
      <c r="O53" s="48">
        <f t="shared" si="8"/>
        <v>5.0193208790309383</v>
      </c>
      <c r="P53" s="9"/>
    </row>
    <row r="54" spans="1:16">
      <c r="A54" s="12"/>
      <c r="B54" s="25">
        <v>341.55</v>
      </c>
      <c r="C54" s="20" t="s">
        <v>185</v>
      </c>
      <c r="D54" s="47">
        <v>34338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34338</v>
      </c>
      <c r="O54" s="48">
        <f t="shared" si="8"/>
        <v>0.17565272548698641</v>
      </c>
      <c r="P54" s="9"/>
    </row>
    <row r="55" spans="1:16">
      <c r="A55" s="12"/>
      <c r="B55" s="25">
        <v>341.56</v>
      </c>
      <c r="C55" s="20" t="s">
        <v>186</v>
      </c>
      <c r="D55" s="47">
        <v>283323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283323</v>
      </c>
      <c r="O55" s="48">
        <f t="shared" si="8"/>
        <v>1.4493114666884923</v>
      </c>
      <c r="P55" s="9"/>
    </row>
    <row r="56" spans="1:16">
      <c r="A56" s="12"/>
      <c r="B56" s="25">
        <v>341.9</v>
      </c>
      <c r="C56" s="20" t="s">
        <v>187</v>
      </c>
      <c r="D56" s="47">
        <v>3930014</v>
      </c>
      <c r="E56" s="47">
        <v>0</v>
      </c>
      <c r="F56" s="47">
        <v>0</v>
      </c>
      <c r="G56" s="47">
        <v>72331</v>
      </c>
      <c r="H56" s="47">
        <v>0</v>
      </c>
      <c r="I56" s="47">
        <v>0</v>
      </c>
      <c r="J56" s="47">
        <v>-274851</v>
      </c>
      <c r="K56" s="47">
        <v>0</v>
      </c>
      <c r="L56" s="47">
        <v>0</v>
      </c>
      <c r="M56" s="47">
        <v>0</v>
      </c>
      <c r="N56" s="47">
        <f t="shared" si="10"/>
        <v>3727494</v>
      </c>
      <c r="O56" s="48">
        <f t="shared" si="8"/>
        <v>19.06763586511704</v>
      </c>
      <c r="P56" s="9"/>
    </row>
    <row r="57" spans="1:16">
      <c r="A57" s="12"/>
      <c r="B57" s="25">
        <v>342.1</v>
      </c>
      <c r="C57" s="20" t="s">
        <v>76</v>
      </c>
      <c r="D57" s="47">
        <v>3700238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3700238</v>
      </c>
      <c r="O57" s="48">
        <f t="shared" si="8"/>
        <v>18.928210427238501</v>
      </c>
      <c r="P57" s="9"/>
    </row>
    <row r="58" spans="1:16">
      <c r="A58" s="12"/>
      <c r="B58" s="25">
        <v>342.3</v>
      </c>
      <c r="C58" s="20" t="s">
        <v>77</v>
      </c>
      <c r="D58" s="47">
        <v>32000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32000</v>
      </c>
      <c r="O58" s="48">
        <f t="shared" si="8"/>
        <v>0.1636929120969062</v>
      </c>
      <c r="P58" s="9"/>
    </row>
    <row r="59" spans="1:16">
      <c r="A59" s="12"/>
      <c r="B59" s="25">
        <v>342.4</v>
      </c>
      <c r="C59" s="20" t="s">
        <v>78</v>
      </c>
      <c r="D59" s="47">
        <v>123220</v>
      </c>
      <c r="E59" s="47">
        <v>580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123800</v>
      </c>
      <c r="O59" s="48">
        <f t="shared" si="8"/>
        <v>0.63328695367490584</v>
      </c>
      <c r="P59" s="9"/>
    </row>
    <row r="60" spans="1:16">
      <c r="A60" s="12"/>
      <c r="B60" s="25">
        <v>342.5</v>
      </c>
      <c r="C60" s="20" t="s">
        <v>79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8217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8217</v>
      </c>
      <c r="O60" s="48">
        <f t="shared" si="8"/>
        <v>4.2033270584383699E-2</v>
      </c>
      <c r="P60" s="9"/>
    </row>
    <row r="61" spans="1:16">
      <c r="A61" s="12"/>
      <c r="B61" s="25">
        <v>342.6</v>
      </c>
      <c r="C61" s="20" t="s">
        <v>80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7553709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7553709</v>
      </c>
      <c r="O61" s="48">
        <f t="shared" si="8"/>
        <v>38.640269479456542</v>
      </c>
      <c r="P61" s="9"/>
    </row>
    <row r="62" spans="1:16">
      <c r="A62" s="12"/>
      <c r="B62" s="25">
        <v>342.9</v>
      </c>
      <c r="C62" s="20" t="s">
        <v>81</v>
      </c>
      <c r="D62" s="47">
        <v>930255</v>
      </c>
      <c r="E62" s="47">
        <v>936356</v>
      </c>
      <c r="F62" s="47">
        <v>0</v>
      </c>
      <c r="G62" s="47">
        <v>0</v>
      </c>
      <c r="H62" s="47">
        <v>0</v>
      </c>
      <c r="I62" s="47">
        <v>253880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2120491</v>
      </c>
      <c r="O62" s="48">
        <f t="shared" si="8"/>
        <v>10.847167089540022</v>
      </c>
      <c r="P62" s="9"/>
    </row>
    <row r="63" spans="1:16">
      <c r="A63" s="12"/>
      <c r="B63" s="25">
        <v>343.4</v>
      </c>
      <c r="C63" s="20" t="s">
        <v>82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9250090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9250090</v>
      </c>
      <c r="O63" s="48">
        <f t="shared" si="8"/>
        <v>47.317942789327219</v>
      </c>
      <c r="P63" s="9"/>
    </row>
    <row r="64" spans="1:16">
      <c r="A64" s="12"/>
      <c r="B64" s="25">
        <v>343.5</v>
      </c>
      <c r="C64" s="20" t="s">
        <v>149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2513276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2513276</v>
      </c>
      <c r="O64" s="48">
        <f t="shared" si="8"/>
        <v>12.856420854477001</v>
      </c>
      <c r="P64" s="9"/>
    </row>
    <row r="65" spans="1:16">
      <c r="A65" s="12"/>
      <c r="B65" s="25">
        <v>343.6</v>
      </c>
      <c r="C65" s="20" t="s">
        <v>83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31213380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31213380</v>
      </c>
      <c r="O65" s="48">
        <f t="shared" si="8"/>
        <v>159.66903339335406</v>
      </c>
      <c r="P65" s="9"/>
    </row>
    <row r="66" spans="1:16">
      <c r="A66" s="12"/>
      <c r="B66" s="25">
        <v>343.7</v>
      </c>
      <c r="C66" s="20" t="s">
        <v>84</v>
      </c>
      <c r="D66" s="47">
        <v>0</v>
      </c>
      <c r="E66" s="47">
        <v>17401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17401</v>
      </c>
      <c r="O66" s="48">
        <f t="shared" si="8"/>
        <v>8.9013136356195774E-2</v>
      </c>
      <c r="P66" s="9"/>
    </row>
    <row r="67" spans="1:16">
      <c r="A67" s="12"/>
      <c r="B67" s="25">
        <v>343.9</v>
      </c>
      <c r="C67" s="20" t="s">
        <v>85</v>
      </c>
      <c r="D67" s="47">
        <v>0</v>
      </c>
      <c r="E67" s="47">
        <v>5638</v>
      </c>
      <c r="F67" s="47">
        <v>0</v>
      </c>
      <c r="G67" s="47">
        <v>0</v>
      </c>
      <c r="H67" s="47">
        <v>0</v>
      </c>
      <c r="I67" s="47">
        <v>533075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538713</v>
      </c>
      <c r="O67" s="48">
        <f t="shared" si="8"/>
        <v>2.7557343673268946</v>
      </c>
      <c r="P67" s="9"/>
    </row>
    <row r="68" spans="1:16">
      <c r="A68" s="12"/>
      <c r="B68" s="25">
        <v>344.1</v>
      </c>
      <c r="C68" s="20" t="s">
        <v>188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11714522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11714522</v>
      </c>
      <c r="O68" s="48">
        <f t="shared" si="8"/>
        <v>59.92450687510231</v>
      </c>
      <c r="P68" s="9"/>
    </row>
    <row r="69" spans="1:16">
      <c r="A69" s="12"/>
      <c r="B69" s="25">
        <v>344.3</v>
      </c>
      <c r="C69" s="20" t="s">
        <v>226</v>
      </c>
      <c r="D69" s="47">
        <v>354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354</v>
      </c>
      <c r="O69" s="48">
        <f t="shared" ref="O69:O100" si="11">(N69/O$104)</f>
        <v>1.8108528400720249E-3</v>
      </c>
      <c r="P69" s="9"/>
    </row>
    <row r="70" spans="1:16">
      <c r="A70" s="12"/>
      <c r="B70" s="25">
        <v>344.9</v>
      </c>
      <c r="C70" s="20" t="s">
        <v>189</v>
      </c>
      <c r="D70" s="47">
        <v>636622</v>
      </c>
      <c r="E70" s="47">
        <v>611599</v>
      </c>
      <c r="F70" s="47">
        <v>0</v>
      </c>
      <c r="G70" s="47">
        <v>9943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1258164</v>
      </c>
      <c r="O70" s="48">
        <f t="shared" si="11"/>
        <v>6.4360165329841221</v>
      </c>
      <c r="P70" s="9"/>
    </row>
    <row r="71" spans="1:16">
      <c r="A71" s="12"/>
      <c r="B71" s="25">
        <v>347.2</v>
      </c>
      <c r="C71" s="20" t="s">
        <v>88</v>
      </c>
      <c r="D71" s="47">
        <v>15650</v>
      </c>
      <c r="E71" s="47">
        <v>19570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35220</v>
      </c>
      <c r="O71" s="48">
        <f t="shared" si="11"/>
        <v>0.1801645113766574</v>
      </c>
      <c r="P71" s="9"/>
    </row>
    <row r="72" spans="1:16">
      <c r="A72" s="12"/>
      <c r="B72" s="25">
        <v>347.5</v>
      </c>
      <c r="C72" s="20" t="s">
        <v>90</v>
      </c>
      <c r="D72" s="47">
        <v>0</v>
      </c>
      <c r="E72" s="47">
        <v>688202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688202</v>
      </c>
      <c r="O72" s="48">
        <f t="shared" si="11"/>
        <v>3.5204309215910952</v>
      </c>
      <c r="P72" s="9"/>
    </row>
    <row r="73" spans="1:16">
      <c r="A73" s="12"/>
      <c r="B73" s="25">
        <v>347.9</v>
      </c>
      <c r="C73" s="20" t="s">
        <v>91</v>
      </c>
      <c r="D73" s="47">
        <v>20000</v>
      </c>
      <c r="E73" s="47">
        <v>620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20620</v>
      </c>
      <c r="O73" s="48">
        <f t="shared" si="11"/>
        <v>0.10547962023244394</v>
      </c>
      <c r="P73" s="9"/>
    </row>
    <row r="74" spans="1:16">
      <c r="A74" s="12"/>
      <c r="B74" s="25">
        <v>348.92099999999999</v>
      </c>
      <c r="C74" s="20" t="s">
        <v>191</v>
      </c>
      <c r="D74" s="47">
        <v>0</v>
      </c>
      <c r="E74" s="47">
        <v>83896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83896</v>
      </c>
      <c r="O74" s="48">
        <f t="shared" si="11"/>
        <v>0.42916189229006385</v>
      </c>
      <c r="P74" s="9"/>
    </row>
    <row r="75" spans="1:16">
      <c r="A75" s="12"/>
      <c r="B75" s="25">
        <v>348.92200000000003</v>
      </c>
      <c r="C75" s="20" t="s">
        <v>207</v>
      </c>
      <c r="D75" s="47">
        <v>0</v>
      </c>
      <c r="E75" s="47">
        <v>83896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83896</v>
      </c>
      <c r="O75" s="48">
        <f t="shared" si="11"/>
        <v>0.42916189229006385</v>
      </c>
      <c r="P75" s="9"/>
    </row>
    <row r="76" spans="1:16">
      <c r="A76" s="12"/>
      <c r="B76" s="25">
        <v>348.923</v>
      </c>
      <c r="C76" s="20" t="s">
        <v>192</v>
      </c>
      <c r="D76" s="47">
        <v>0</v>
      </c>
      <c r="E76" s="47">
        <v>83896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83896</v>
      </c>
      <c r="O76" s="48">
        <f t="shared" si="11"/>
        <v>0.42916189229006385</v>
      </c>
      <c r="P76" s="9"/>
    </row>
    <row r="77" spans="1:16">
      <c r="A77" s="12"/>
      <c r="B77" s="25">
        <v>348.92399999999998</v>
      </c>
      <c r="C77" s="20" t="s">
        <v>193</v>
      </c>
      <c r="D77" s="47">
        <v>0</v>
      </c>
      <c r="E77" s="47">
        <v>83896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83896</v>
      </c>
      <c r="O77" s="48">
        <f t="shared" si="11"/>
        <v>0.42916189229006385</v>
      </c>
      <c r="P77" s="9"/>
    </row>
    <row r="78" spans="1:16">
      <c r="A78" s="12"/>
      <c r="B78" s="25">
        <v>348.93</v>
      </c>
      <c r="C78" s="20" t="s">
        <v>194</v>
      </c>
      <c r="D78" s="47">
        <v>0</v>
      </c>
      <c r="E78" s="47">
        <v>428294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428294</v>
      </c>
      <c r="O78" s="48">
        <f t="shared" si="11"/>
        <v>2.1908966279260107</v>
      </c>
      <c r="P78" s="9"/>
    </row>
    <row r="79" spans="1:16">
      <c r="A79" s="12"/>
      <c r="B79" s="25">
        <v>348.99</v>
      </c>
      <c r="C79" s="20" t="s">
        <v>195</v>
      </c>
      <c r="D79" s="47">
        <v>116571</v>
      </c>
      <c r="E79" s="47">
        <v>19026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135597</v>
      </c>
      <c r="O79" s="48">
        <f t="shared" si="11"/>
        <v>0.69363336880013093</v>
      </c>
      <c r="P79" s="9"/>
    </row>
    <row r="80" spans="1:16">
      <c r="A80" s="12"/>
      <c r="B80" s="25">
        <v>349</v>
      </c>
      <c r="C80" s="20" t="s">
        <v>1</v>
      </c>
      <c r="D80" s="47">
        <v>345371</v>
      </c>
      <c r="E80" s="47">
        <v>3410550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3755921</v>
      </c>
      <c r="O80" s="48">
        <f t="shared" si="11"/>
        <v>19.213051440497626</v>
      </c>
      <c r="P80" s="9"/>
    </row>
    <row r="81" spans="1:16" ht="15.75">
      <c r="A81" s="29" t="s">
        <v>64</v>
      </c>
      <c r="B81" s="30"/>
      <c r="C81" s="31"/>
      <c r="D81" s="32">
        <f t="shared" ref="D81:M81" si="12">SUM(D82:D88)</f>
        <v>16972</v>
      </c>
      <c r="E81" s="32">
        <f t="shared" si="12"/>
        <v>1235739</v>
      </c>
      <c r="F81" s="32">
        <f t="shared" si="12"/>
        <v>0</v>
      </c>
      <c r="G81" s="32">
        <f t="shared" si="12"/>
        <v>0</v>
      </c>
      <c r="H81" s="32">
        <f t="shared" si="12"/>
        <v>0</v>
      </c>
      <c r="I81" s="32">
        <f t="shared" si="12"/>
        <v>246</v>
      </c>
      <c r="J81" s="32">
        <f t="shared" si="12"/>
        <v>0</v>
      </c>
      <c r="K81" s="32">
        <f t="shared" si="12"/>
        <v>0</v>
      </c>
      <c r="L81" s="32">
        <f t="shared" si="12"/>
        <v>0</v>
      </c>
      <c r="M81" s="32">
        <f t="shared" si="12"/>
        <v>0</v>
      </c>
      <c r="N81" s="32">
        <f>SUM(D81:M81)</f>
        <v>1252957</v>
      </c>
      <c r="O81" s="46">
        <f t="shared" si="11"/>
        <v>6.4093806269438529</v>
      </c>
      <c r="P81" s="10"/>
    </row>
    <row r="82" spans="1:16">
      <c r="A82" s="13"/>
      <c r="B82" s="40">
        <v>351.5</v>
      </c>
      <c r="C82" s="21" t="s">
        <v>119</v>
      </c>
      <c r="D82" s="47">
        <v>0</v>
      </c>
      <c r="E82" s="47">
        <v>62782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88" si="13">SUM(D82:M82)</f>
        <v>62782</v>
      </c>
      <c r="O82" s="48">
        <f t="shared" si="11"/>
        <v>0.32115526272712391</v>
      </c>
      <c r="P82" s="9"/>
    </row>
    <row r="83" spans="1:16">
      <c r="A83" s="13"/>
      <c r="B83" s="40">
        <v>351.7</v>
      </c>
      <c r="C83" s="21" t="s">
        <v>196</v>
      </c>
      <c r="D83" s="47">
        <v>0</v>
      </c>
      <c r="E83" s="47">
        <v>68716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68716</v>
      </c>
      <c r="O83" s="48">
        <f t="shared" si="11"/>
        <v>0.35151006711409394</v>
      </c>
      <c r="P83" s="9"/>
    </row>
    <row r="84" spans="1:16">
      <c r="A84" s="13"/>
      <c r="B84" s="40">
        <v>351.8</v>
      </c>
      <c r="C84" s="21" t="s">
        <v>211</v>
      </c>
      <c r="D84" s="47">
        <v>0</v>
      </c>
      <c r="E84" s="47">
        <v>928347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928347</v>
      </c>
      <c r="O84" s="48">
        <f t="shared" si="11"/>
        <v>4.7488694958258311</v>
      </c>
      <c r="P84" s="9"/>
    </row>
    <row r="85" spans="1:16">
      <c r="A85" s="13"/>
      <c r="B85" s="40">
        <v>351.9</v>
      </c>
      <c r="C85" s="21" t="s">
        <v>197</v>
      </c>
      <c r="D85" s="47">
        <v>5975</v>
      </c>
      <c r="E85" s="47">
        <v>48251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54226</v>
      </c>
      <c r="O85" s="48">
        <f t="shared" si="11"/>
        <v>0.27738787035521362</v>
      </c>
      <c r="P85" s="9"/>
    </row>
    <row r="86" spans="1:16">
      <c r="A86" s="13"/>
      <c r="B86" s="40">
        <v>354</v>
      </c>
      <c r="C86" s="21" t="s">
        <v>120</v>
      </c>
      <c r="D86" s="47">
        <v>3600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3600</v>
      </c>
      <c r="O86" s="48">
        <f t="shared" si="11"/>
        <v>1.8415452610901949E-2</v>
      </c>
      <c r="P86" s="9"/>
    </row>
    <row r="87" spans="1:16">
      <c r="A87" s="13"/>
      <c r="B87" s="40">
        <v>358.2</v>
      </c>
      <c r="C87" s="21" t="s">
        <v>212</v>
      </c>
      <c r="D87" s="47">
        <v>0</v>
      </c>
      <c r="E87" s="47">
        <v>126229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126229</v>
      </c>
      <c r="O87" s="48">
        <f t="shared" si="11"/>
        <v>0.64571226878376164</v>
      </c>
      <c r="P87" s="9"/>
    </row>
    <row r="88" spans="1:16">
      <c r="A88" s="13"/>
      <c r="B88" s="40">
        <v>359</v>
      </c>
      <c r="C88" s="21" t="s">
        <v>121</v>
      </c>
      <c r="D88" s="47">
        <v>7397</v>
      </c>
      <c r="E88" s="47">
        <v>1414</v>
      </c>
      <c r="F88" s="47">
        <v>0</v>
      </c>
      <c r="G88" s="47">
        <v>0</v>
      </c>
      <c r="H88" s="47">
        <v>0</v>
      </c>
      <c r="I88" s="47">
        <v>246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9057</v>
      </c>
      <c r="O88" s="48">
        <f t="shared" si="11"/>
        <v>4.6330209526927485E-2</v>
      </c>
      <c r="P88" s="9"/>
    </row>
    <row r="89" spans="1:16" ht="15.75">
      <c r="A89" s="29" t="s">
        <v>5</v>
      </c>
      <c r="B89" s="30"/>
      <c r="C89" s="31"/>
      <c r="D89" s="32">
        <f t="shared" ref="D89:M89" si="14">SUM(D90:D97)</f>
        <v>2424365</v>
      </c>
      <c r="E89" s="32">
        <f t="shared" si="14"/>
        <v>1059778</v>
      </c>
      <c r="F89" s="32">
        <f t="shared" si="14"/>
        <v>433688</v>
      </c>
      <c r="G89" s="32">
        <f t="shared" si="14"/>
        <v>343834</v>
      </c>
      <c r="H89" s="32">
        <f t="shared" si="14"/>
        <v>0</v>
      </c>
      <c r="I89" s="32">
        <f t="shared" si="14"/>
        <v>6372946</v>
      </c>
      <c r="J89" s="32">
        <f t="shared" si="14"/>
        <v>221797</v>
      </c>
      <c r="K89" s="32">
        <f t="shared" si="14"/>
        <v>0</v>
      </c>
      <c r="L89" s="32">
        <f t="shared" si="14"/>
        <v>0</v>
      </c>
      <c r="M89" s="32">
        <f t="shared" si="14"/>
        <v>0</v>
      </c>
      <c r="N89" s="32">
        <f>SUM(D89:M89)</f>
        <v>10856408</v>
      </c>
      <c r="O89" s="46">
        <f t="shared" si="11"/>
        <v>55.534907513504663</v>
      </c>
      <c r="P89" s="10"/>
    </row>
    <row r="90" spans="1:16">
      <c r="A90" s="12"/>
      <c r="B90" s="25">
        <v>361.1</v>
      </c>
      <c r="C90" s="20" t="s">
        <v>122</v>
      </c>
      <c r="D90" s="47">
        <v>217774</v>
      </c>
      <c r="E90" s="47">
        <v>669152</v>
      </c>
      <c r="F90" s="47">
        <v>-14522</v>
      </c>
      <c r="G90" s="47">
        <v>403454</v>
      </c>
      <c r="H90" s="47">
        <v>0</v>
      </c>
      <c r="I90" s="47">
        <v>888046</v>
      </c>
      <c r="J90" s="47">
        <v>9611</v>
      </c>
      <c r="K90" s="47">
        <v>0</v>
      </c>
      <c r="L90" s="47">
        <v>0</v>
      </c>
      <c r="M90" s="47">
        <v>0</v>
      </c>
      <c r="N90" s="47">
        <f>SUM(D90:M90)</f>
        <v>2173515</v>
      </c>
      <c r="O90" s="48">
        <f t="shared" si="11"/>
        <v>11.118406244884596</v>
      </c>
      <c r="P90" s="9"/>
    </row>
    <row r="91" spans="1:16">
      <c r="A91" s="12"/>
      <c r="B91" s="25">
        <v>361.3</v>
      </c>
      <c r="C91" s="20" t="s">
        <v>198</v>
      </c>
      <c r="D91" s="47">
        <v>462</v>
      </c>
      <c r="E91" s="47">
        <v>-62588</v>
      </c>
      <c r="F91" s="47">
        <v>-162</v>
      </c>
      <c r="G91" s="47">
        <v>-128956</v>
      </c>
      <c r="H91" s="47">
        <v>0</v>
      </c>
      <c r="I91" s="47">
        <v>65093</v>
      </c>
      <c r="J91" s="47">
        <v>-217</v>
      </c>
      <c r="K91" s="47">
        <v>0</v>
      </c>
      <c r="L91" s="47">
        <v>0</v>
      </c>
      <c r="M91" s="47">
        <v>0</v>
      </c>
      <c r="N91" s="47">
        <f t="shared" ref="N91:N97" si="15">SUM(D91:M91)</f>
        <v>-126368</v>
      </c>
      <c r="O91" s="48">
        <f t="shared" si="11"/>
        <v>-0.64642330987068264</v>
      </c>
      <c r="P91" s="9"/>
    </row>
    <row r="92" spans="1:16">
      <c r="A92" s="12"/>
      <c r="B92" s="25">
        <v>361.4</v>
      </c>
      <c r="C92" s="20" t="s">
        <v>199</v>
      </c>
      <c r="D92" s="47">
        <v>-32769</v>
      </c>
      <c r="E92" s="47">
        <v>-30475</v>
      </c>
      <c r="F92" s="47">
        <v>304</v>
      </c>
      <c r="G92" s="47">
        <v>-14562</v>
      </c>
      <c r="H92" s="47">
        <v>0</v>
      </c>
      <c r="I92" s="47">
        <v>-282194</v>
      </c>
      <c r="J92" s="47">
        <v>-74</v>
      </c>
      <c r="K92" s="47">
        <v>0</v>
      </c>
      <c r="L92" s="47">
        <v>0</v>
      </c>
      <c r="M92" s="47">
        <v>0</v>
      </c>
      <c r="N92" s="47">
        <f t="shared" si="15"/>
        <v>-359770</v>
      </c>
      <c r="O92" s="48">
        <f t="shared" si="11"/>
        <v>-1.8403687182844983</v>
      </c>
      <c r="P92" s="9"/>
    </row>
    <row r="93" spans="1:16">
      <c r="A93" s="12"/>
      <c r="B93" s="25">
        <v>362</v>
      </c>
      <c r="C93" s="20" t="s">
        <v>124</v>
      </c>
      <c r="D93" s="47">
        <v>1371683</v>
      </c>
      <c r="E93" s="47">
        <v>0</v>
      </c>
      <c r="F93" s="47">
        <v>0</v>
      </c>
      <c r="G93" s="47">
        <v>0</v>
      </c>
      <c r="H93" s="47">
        <v>0</v>
      </c>
      <c r="I93" s="47">
        <v>117683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1489366</v>
      </c>
      <c r="O93" s="48">
        <f t="shared" si="11"/>
        <v>7.6187080536912752</v>
      </c>
      <c r="P93" s="9"/>
    </row>
    <row r="94" spans="1:16">
      <c r="A94" s="12"/>
      <c r="B94" s="25">
        <v>364</v>
      </c>
      <c r="C94" s="20" t="s">
        <v>200</v>
      </c>
      <c r="D94" s="47">
        <v>105316</v>
      </c>
      <c r="E94" s="47">
        <v>0</v>
      </c>
      <c r="F94" s="47">
        <v>0</v>
      </c>
      <c r="G94" s="47">
        <v>0</v>
      </c>
      <c r="H94" s="47">
        <v>0</v>
      </c>
      <c r="I94" s="47">
        <v>29704</v>
      </c>
      <c r="J94" s="47">
        <v>47277</v>
      </c>
      <c r="K94" s="47">
        <v>0</v>
      </c>
      <c r="L94" s="47">
        <v>0</v>
      </c>
      <c r="M94" s="47">
        <v>0</v>
      </c>
      <c r="N94" s="47">
        <f t="shared" si="15"/>
        <v>182297</v>
      </c>
      <c r="O94" s="48">
        <f t="shared" si="11"/>
        <v>0.93252271239155349</v>
      </c>
      <c r="P94" s="9"/>
    </row>
    <row r="95" spans="1:16">
      <c r="A95" s="12"/>
      <c r="B95" s="25">
        <v>366</v>
      </c>
      <c r="C95" s="20" t="s">
        <v>126</v>
      </c>
      <c r="D95" s="47">
        <v>10660</v>
      </c>
      <c r="E95" s="47">
        <v>29100</v>
      </c>
      <c r="F95" s="47">
        <v>0</v>
      </c>
      <c r="G95" s="47">
        <v>79698</v>
      </c>
      <c r="H95" s="47">
        <v>0</v>
      </c>
      <c r="I95" s="47">
        <v>390085</v>
      </c>
      <c r="J95" s="47">
        <v>2077</v>
      </c>
      <c r="K95" s="47">
        <v>0</v>
      </c>
      <c r="L95" s="47">
        <v>0</v>
      </c>
      <c r="M95" s="47">
        <v>0</v>
      </c>
      <c r="N95" s="47">
        <f t="shared" si="15"/>
        <v>511620</v>
      </c>
      <c r="O95" s="48">
        <f t="shared" si="11"/>
        <v>2.6171427402193483</v>
      </c>
      <c r="P95" s="9"/>
    </row>
    <row r="96" spans="1:16">
      <c r="A96" s="12"/>
      <c r="B96" s="25">
        <v>369.3</v>
      </c>
      <c r="C96" s="20" t="s">
        <v>127</v>
      </c>
      <c r="D96" s="47">
        <v>110865</v>
      </c>
      <c r="E96" s="47">
        <v>0</v>
      </c>
      <c r="F96" s="47">
        <v>0</v>
      </c>
      <c r="G96" s="47">
        <v>4200</v>
      </c>
      <c r="H96" s="47">
        <v>0</v>
      </c>
      <c r="I96" s="47">
        <v>4195</v>
      </c>
      <c r="J96" s="47">
        <v>9573</v>
      </c>
      <c r="K96" s="47">
        <v>0</v>
      </c>
      <c r="L96" s="47">
        <v>0</v>
      </c>
      <c r="M96" s="47">
        <v>0</v>
      </c>
      <c r="N96" s="47">
        <f t="shared" si="15"/>
        <v>128833</v>
      </c>
      <c r="O96" s="48">
        <f t="shared" si="11"/>
        <v>0.65903277950564743</v>
      </c>
      <c r="P96" s="9"/>
    </row>
    <row r="97" spans="1:119">
      <c r="A97" s="12"/>
      <c r="B97" s="25">
        <v>369.9</v>
      </c>
      <c r="C97" s="20" t="s">
        <v>128</v>
      </c>
      <c r="D97" s="47">
        <v>640374</v>
      </c>
      <c r="E97" s="47">
        <v>454589</v>
      </c>
      <c r="F97" s="47">
        <v>448068</v>
      </c>
      <c r="G97" s="47">
        <v>0</v>
      </c>
      <c r="H97" s="47">
        <v>0</v>
      </c>
      <c r="I97" s="47">
        <v>5160334</v>
      </c>
      <c r="J97" s="47">
        <v>153550</v>
      </c>
      <c r="K97" s="47">
        <v>0</v>
      </c>
      <c r="L97" s="47">
        <v>0</v>
      </c>
      <c r="M97" s="47">
        <v>0</v>
      </c>
      <c r="N97" s="47">
        <f t="shared" si="15"/>
        <v>6856915</v>
      </c>
      <c r="O97" s="48">
        <f t="shared" si="11"/>
        <v>35.075887010967428</v>
      </c>
      <c r="P97" s="9"/>
    </row>
    <row r="98" spans="1:119" ht="15.75">
      <c r="A98" s="29" t="s">
        <v>65</v>
      </c>
      <c r="B98" s="30"/>
      <c r="C98" s="31"/>
      <c r="D98" s="32">
        <f t="shared" ref="D98:M98" si="16">SUM(D99:D101)</f>
        <v>3848156</v>
      </c>
      <c r="E98" s="32">
        <f t="shared" si="16"/>
        <v>2384280</v>
      </c>
      <c r="F98" s="32">
        <f t="shared" si="16"/>
        <v>1098115</v>
      </c>
      <c r="G98" s="32">
        <f t="shared" si="16"/>
        <v>455000</v>
      </c>
      <c r="H98" s="32">
        <f t="shared" si="16"/>
        <v>0</v>
      </c>
      <c r="I98" s="32">
        <f t="shared" si="16"/>
        <v>4671615</v>
      </c>
      <c r="J98" s="32">
        <f t="shared" si="16"/>
        <v>170000</v>
      </c>
      <c r="K98" s="32">
        <f t="shared" si="16"/>
        <v>0</v>
      </c>
      <c r="L98" s="32">
        <f t="shared" si="16"/>
        <v>0</v>
      </c>
      <c r="M98" s="32">
        <f t="shared" si="16"/>
        <v>0</v>
      </c>
      <c r="N98" s="32">
        <f>SUM(D98:M98)</f>
        <v>12627166</v>
      </c>
      <c r="O98" s="46">
        <f t="shared" si="11"/>
        <v>64.593049189720091</v>
      </c>
      <c r="P98" s="9"/>
    </row>
    <row r="99" spans="1:119">
      <c r="A99" s="12"/>
      <c r="B99" s="25">
        <v>381</v>
      </c>
      <c r="C99" s="20" t="s">
        <v>129</v>
      </c>
      <c r="D99" s="47">
        <v>3829016</v>
      </c>
      <c r="E99" s="47">
        <v>2384280</v>
      </c>
      <c r="F99" s="47">
        <v>1098115</v>
      </c>
      <c r="G99" s="47">
        <v>455000</v>
      </c>
      <c r="H99" s="47">
        <v>0</v>
      </c>
      <c r="I99" s="47">
        <v>33000</v>
      </c>
      <c r="J99" s="47">
        <v>170000</v>
      </c>
      <c r="K99" s="47">
        <v>0</v>
      </c>
      <c r="L99" s="47">
        <v>0</v>
      </c>
      <c r="M99" s="47">
        <v>0</v>
      </c>
      <c r="N99" s="47">
        <f>SUM(D99:M99)</f>
        <v>7969411</v>
      </c>
      <c r="O99" s="48">
        <f t="shared" si="11"/>
        <v>40.766752946472415</v>
      </c>
      <c r="P99" s="9"/>
    </row>
    <row r="100" spans="1:119">
      <c r="A100" s="12"/>
      <c r="B100" s="25">
        <v>389.2</v>
      </c>
      <c r="C100" s="20" t="s">
        <v>229</v>
      </c>
      <c r="D100" s="47">
        <v>19140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19140</v>
      </c>
      <c r="O100" s="48">
        <f t="shared" si="11"/>
        <v>9.7908823047962029E-2</v>
      </c>
      <c r="P100" s="9"/>
    </row>
    <row r="101" spans="1:119" ht="15.75" thickBot="1">
      <c r="A101" s="12"/>
      <c r="B101" s="25">
        <v>389.4</v>
      </c>
      <c r="C101" s="20" t="s">
        <v>201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4638615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4638615</v>
      </c>
      <c r="O101" s="48">
        <f>(N101/O$104)</f>
        <v>23.728387420199706</v>
      </c>
      <c r="P101" s="9"/>
    </row>
    <row r="102" spans="1:119" ht="16.5" thickBot="1">
      <c r="A102" s="14" t="s">
        <v>97</v>
      </c>
      <c r="B102" s="23"/>
      <c r="C102" s="22"/>
      <c r="D102" s="15">
        <f t="shared" ref="D102:M102" si="17">SUM(D5,D13,D18,D48,D81,D89,D98)</f>
        <v>98123084</v>
      </c>
      <c r="E102" s="15">
        <f t="shared" si="17"/>
        <v>44152180</v>
      </c>
      <c r="F102" s="15">
        <f t="shared" si="17"/>
        <v>6969975</v>
      </c>
      <c r="G102" s="15">
        <f t="shared" si="17"/>
        <v>5819084</v>
      </c>
      <c r="H102" s="15">
        <f t="shared" si="17"/>
        <v>0</v>
      </c>
      <c r="I102" s="15">
        <f t="shared" si="17"/>
        <v>76276229</v>
      </c>
      <c r="J102" s="15">
        <f t="shared" si="17"/>
        <v>22744064</v>
      </c>
      <c r="K102" s="15">
        <f t="shared" si="17"/>
        <v>0</v>
      </c>
      <c r="L102" s="15">
        <f t="shared" si="17"/>
        <v>0</v>
      </c>
      <c r="M102" s="15">
        <f t="shared" si="17"/>
        <v>0</v>
      </c>
      <c r="N102" s="15">
        <f>SUM(D102:M102)</f>
        <v>254084616</v>
      </c>
      <c r="O102" s="38">
        <f>(N102/O$104)</f>
        <v>1299.7453347520052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52" t="s">
        <v>230</v>
      </c>
      <c r="M104" s="52"/>
      <c r="N104" s="52"/>
      <c r="O104" s="44">
        <v>195488</v>
      </c>
    </row>
    <row r="105" spans="1:119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5"/>
    </row>
    <row r="106" spans="1:119" ht="15.75" customHeight="1" thickBot="1">
      <c r="A106" s="56" t="s">
        <v>156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8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3"/>
      <c r="M3" s="36"/>
      <c r="N3" s="37"/>
      <c r="O3" s="74" t="s">
        <v>142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11</v>
      </c>
      <c r="N4" s="35" t="s">
        <v>61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50054196</v>
      </c>
      <c r="E5" s="27">
        <f t="shared" si="0"/>
        <v>25287946</v>
      </c>
      <c r="F5" s="27">
        <f t="shared" si="0"/>
        <v>0</v>
      </c>
      <c r="G5" s="27">
        <f t="shared" si="0"/>
        <v>1849867</v>
      </c>
      <c r="H5" s="27">
        <f t="shared" si="0"/>
        <v>0</v>
      </c>
      <c r="I5" s="27">
        <f t="shared" si="0"/>
        <v>1122191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78314200</v>
      </c>
      <c r="O5" s="33">
        <f t="shared" ref="O5:O36" si="1">(N5/O$105)</f>
        <v>405.93080212517816</v>
      </c>
      <c r="P5" s="6"/>
    </row>
    <row r="6" spans="1:133">
      <c r="A6" s="12"/>
      <c r="B6" s="25">
        <v>311</v>
      </c>
      <c r="C6" s="20" t="s">
        <v>3</v>
      </c>
      <c r="D6" s="47">
        <v>48077431</v>
      </c>
      <c r="E6" s="47">
        <v>2639911</v>
      </c>
      <c r="F6" s="47">
        <v>0</v>
      </c>
      <c r="G6" s="47">
        <v>264</v>
      </c>
      <c r="H6" s="47">
        <v>0</v>
      </c>
      <c r="I6" s="47">
        <v>1122191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51839797</v>
      </c>
      <c r="O6" s="48">
        <f t="shared" si="1"/>
        <v>268.70440326551767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18078186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18078186</v>
      </c>
      <c r="O7" s="48">
        <f t="shared" si="1"/>
        <v>93.705771672929899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1039247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1039247</v>
      </c>
      <c r="O8" s="48">
        <f t="shared" si="1"/>
        <v>5.38679279512764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1849603</v>
      </c>
      <c r="F9" s="47">
        <v>0</v>
      </c>
      <c r="G9" s="47">
        <v>1849603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3699206</v>
      </c>
      <c r="O9" s="48">
        <f t="shared" si="1"/>
        <v>19.174321627575484</v>
      </c>
      <c r="P9" s="9"/>
    </row>
    <row r="10" spans="1:133">
      <c r="A10" s="12"/>
      <c r="B10" s="25">
        <v>312.42</v>
      </c>
      <c r="C10" s="20" t="s">
        <v>204</v>
      </c>
      <c r="D10" s="47">
        <v>0</v>
      </c>
      <c r="E10" s="47">
        <v>1680999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1680999</v>
      </c>
      <c r="O10" s="48">
        <f t="shared" si="1"/>
        <v>8.7132253466372944</v>
      </c>
      <c r="P10" s="9"/>
    </row>
    <row r="11" spans="1:133">
      <c r="A11" s="12"/>
      <c r="B11" s="25">
        <v>315</v>
      </c>
      <c r="C11" s="20" t="s">
        <v>172</v>
      </c>
      <c r="D11" s="47">
        <v>1692888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1692888</v>
      </c>
      <c r="O11" s="48">
        <f t="shared" si="1"/>
        <v>8.7748503304392891</v>
      </c>
      <c r="P11" s="9"/>
    </row>
    <row r="12" spans="1:133">
      <c r="A12" s="12"/>
      <c r="B12" s="25">
        <v>316</v>
      </c>
      <c r="C12" s="20" t="s">
        <v>173</v>
      </c>
      <c r="D12" s="47">
        <v>283877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283877</v>
      </c>
      <c r="O12" s="48">
        <f t="shared" si="1"/>
        <v>1.4714370869508877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14000</v>
      </c>
      <c r="E13" s="32">
        <f t="shared" si="3"/>
        <v>851485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1790600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2656085</v>
      </c>
      <c r="O13" s="46">
        <f t="shared" si="1"/>
        <v>13.767448490345989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1623085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1623085</v>
      </c>
      <c r="O14" s="48">
        <f t="shared" si="1"/>
        <v>8.4130361539458338</v>
      </c>
      <c r="P14" s="9"/>
    </row>
    <row r="15" spans="1:133">
      <c r="A15" s="12"/>
      <c r="B15" s="25">
        <v>325.10000000000002</v>
      </c>
      <c r="C15" s="20" t="s">
        <v>18</v>
      </c>
      <c r="D15" s="47">
        <v>0</v>
      </c>
      <c r="E15" s="47">
        <v>28760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28760</v>
      </c>
      <c r="O15" s="48">
        <f t="shared" si="1"/>
        <v>0.14907347414798497</v>
      </c>
      <c r="P15" s="9"/>
    </row>
    <row r="16" spans="1:133">
      <c r="A16" s="12"/>
      <c r="B16" s="25">
        <v>325.2</v>
      </c>
      <c r="C16" s="20" t="s">
        <v>19</v>
      </c>
      <c r="D16" s="47">
        <v>0</v>
      </c>
      <c r="E16" s="47">
        <v>822725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822725</v>
      </c>
      <c r="O16" s="48">
        <f t="shared" si="1"/>
        <v>4.264481015938836</v>
      </c>
      <c r="P16" s="9"/>
    </row>
    <row r="17" spans="1:16">
      <c r="A17" s="12"/>
      <c r="B17" s="25">
        <v>329</v>
      </c>
      <c r="C17" s="20" t="s">
        <v>20</v>
      </c>
      <c r="D17" s="47">
        <v>14000</v>
      </c>
      <c r="E17" s="47">
        <v>0</v>
      </c>
      <c r="F17" s="47">
        <v>0</v>
      </c>
      <c r="G17" s="47">
        <v>0</v>
      </c>
      <c r="H17" s="47">
        <v>0</v>
      </c>
      <c r="I17" s="47">
        <v>167515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181515</v>
      </c>
      <c r="O17" s="48">
        <f t="shared" si="1"/>
        <v>0.94085784631333425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SUM(D19:D48)</f>
        <v>21481138</v>
      </c>
      <c r="E18" s="32">
        <f t="shared" si="5"/>
        <v>4809706</v>
      </c>
      <c r="F18" s="32">
        <f t="shared" si="5"/>
        <v>5122390</v>
      </c>
      <c r="G18" s="32">
        <f t="shared" si="5"/>
        <v>2378736</v>
      </c>
      <c r="H18" s="32">
        <f t="shared" si="5"/>
        <v>0</v>
      </c>
      <c r="I18" s="32">
        <f t="shared" si="5"/>
        <v>455339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34247309</v>
      </c>
      <c r="O18" s="46">
        <f t="shared" si="1"/>
        <v>177.51617986264091</v>
      </c>
      <c r="P18" s="10"/>
    </row>
    <row r="19" spans="1:16">
      <c r="A19" s="12"/>
      <c r="B19" s="25">
        <v>331.1</v>
      </c>
      <c r="C19" s="20" t="s">
        <v>21</v>
      </c>
      <c r="D19" s="47">
        <v>246208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246208</v>
      </c>
      <c r="O19" s="48">
        <f t="shared" si="1"/>
        <v>1.2761850460023325</v>
      </c>
      <c r="P19" s="9"/>
    </row>
    <row r="20" spans="1:16">
      <c r="A20" s="12"/>
      <c r="B20" s="25">
        <v>331.2</v>
      </c>
      <c r="C20" s="20" t="s">
        <v>22</v>
      </c>
      <c r="D20" s="47">
        <v>1033585</v>
      </c>
      <c r="E20" s="47">
        <v>138059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1171644</v>
      </c>
      <c r="O20" s="48">
        <f t="shared" si="1"/>
        <v>6.0730542957107687</v>
      </c>
      <c r="P20" s="9"/>
    </row>
    <row r="21" spans="1:16">
      <c r="A21" s="12"/>
      <c r="B21" s="25">
        <v>331.39</v>
      </c>
      <c r="C21" s="20" t="s">
        <v>146</v>
      </c>
      <c r="D21" s="47">
        <v>0</v>
      </c>
      <c r="E21" s="47">
        <v>193129</v>
      </c>
      <c r="F21" s="47">
        <v>0</v>
      </c>
      <c r="G21" s="47">
        <v>0</v>
      </c>
      <c r="H21" s="47">
        <v>0</v>
      </c>
      <c r="I21" s="47">
        <v>82500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0" si="6">SUM(D21:M21)</f>
        <v>275629</v>
      </c>
      <c r="O21" s="48">
        <f t="shared" si="1"/>
        <v>1.4286847220422445</v>
      </c>
      <c r="P21" s="9"/>
    </row>
    <row r="22" spans="1:16">
      <c r="A22" s="12"/>
      <c r="B22" s="25">
        <v>331.42</v>
      </c>
      <c r="C22" s="20" t="s">
        <v>30</v>
      </c>
      <c r="D22" s="47">
        <v>2540284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2540284</v>
      </c>
      <c r="O22" s="48">
        <f t="shared" si="1"/>
        <v>13.167210055721135</v>
      </c>
      <c r="P22" s="9"/>
    </row>
    <row r="23" spans="1:16">
      <c r="A23" s="12"/>
      <c r="B23" s="25">
        <v>331.49</v>
      </c>
      <c r="C23" s="20" t="s">
        <v>31</v>
      </c>
      <c r="D23" s="47">
        <v>0</v>
      </c>
      <c r="E23" s="47">
        <v>214491</v>
      </c>
      <c r="F23" s="47">
        <v>0</v>
      </c>
      <c r="G23" s="47">
        <v>241410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455901</v>
      </c>
      <c r="O23" s="48">
        <f t="shared" si="1"/>
        <v>2.3630996501231047</v>
      </c>
      <c r="P23" s="9"/>
    </row>
    <row r="24" spans="1:16">
      <c r="A24" s="12"/>
      <c r="B24" s="25">
        <v>331.5</v>
      </c>
      <c r="C24" s="20" t="s">
        <v>24</v>
      </c>
      <c r="D24" s="47">
        <v>444373</v>
      </c>
      <c r="E24" s="47">
        <v>348552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792925</v>
      </c>
      <c r="O24" s="48">
        <f t="shared" si="1"/>
        <v>4.1100168459245818</v>
      </c>
      <c r="P24" s="9"/>
    </row>
    <row r="25" spans="1:16">
      <c r="A25" s="12"/>
      <c r="B25" s="25">
        <v>331.65</v>
      </c>
      <c r="C25" s="20" t="s">
        <v>32</v>
      </c>
      <c r="D25" s="47">
        <v>753423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753423</v>
      </c>
      <c r="O25" s="48">
        <f t="shared" si="1"/>
        <v>3.9052637035117272</v>
      </c>
      <c r="P25" s="9"/>
    </row>
    <row r="26" spans="1:16">
      <c r="A26" s="12"/>
      <c r="B26" s="25">
        <v>331.81</v>
      </c>
      <c r="C26" s="20" t="s">
        <v>33</v>
      </c>
      <c r="D26" s="47">
        <v>13490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13490</v>
      </c>
      <c r="O26" s="48">
        <f t="shared" si="1"/>
        <v>6.9923545419204355E-2</v>
      </c>
      <c r="P26" s="9"/>
    </row>
    <row r="27" spans="1:16">
      <c r="A27" s="12"/>
      <c r="B27" s="25">
        <v>331.89</v>
      </c>
      <c r="C27" s="20" t="s">
        <v>168</v>
      </c>
      <c r="D27" s="47">
        <v>207236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207236</v>
      </c>
      <c r="O27" s="48">
        <f t="shared" si="1"/>
        <v>1.0741790851367112</v>
      </c>
      <c r="P27" s="9"/>
    </row>
    <row r="28" spans="1:16">
      <c r="A28" s="12"/>
      <c r="B28" s="25">
        <v>331.9</v>
      </c>
      <c r="C28" s="20" t="s">
        <v>26</v>
      </c>
      <c r="D28" s="47">
        <v>412301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412301</v>
      </c>
      <c r="O28" s="48">
        <f t="shared" si="1"/>
        <v>2.1371050926525852</v>
      </c>
      <c r="P28" s="9"/>
    </row>
    <row r="29" spans="1:16">
      <c r="A29" s="12"/>
      <c r="B29" s="25">
        <v>333</v>
      </c>
      <c r="C29" s="20" t="s">
        <v>4</v>
      </c>
      <c r="D29" s="47">
        <v>0</v>
      </c>
      <c r="E29" s="47">
        <v>11108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11108</v>
      </c>
      <c r="O29" s="48">
        <f t="shared" si="1"/>
        <v>5.7576778540883763E-2</v>
      </c>
      <c r="P29" s="9"/>
    </row>
    <row r="30" spans="1:16">
      <c r="A30" s="12"/>
      <c r="B30" s="25">
        <v>334.2</v>
      </c>
      <c r="C30" s="20" t="s">
        <v>28</v>
      </c>
      <c r="D30" s="47">
        <v>108548</v>
      </c>
      <c r="E30" s="47">
        <v>0</v>
      </c>
      <c r="F30" s="47">
        <v>0</v>
      </c>
      <c r="G30" s="47">
        <v>0</v>
      </c>
      <c r="H30" s="47">
        <v>0</v>
      </c>
      <c r="I30" s="47">
        <v>51034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159582</v>
      </c>
      <c r="O30" s="48">
        <f t="shared" si="1"/>
        <v>0.82717118051056104</v>
      </c>
      <c r="P30" s="9"/>
    </row>
    <row r="31" spans="1:16">
      <c r="A31" s="12"/>
      <c r="B31" s="25">
        <v>334.34</v>
      </c>
      <c r="C31" s="20" t="s">
        <v>35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143060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143060</v>
      </c>
      <c r="O31" s="48">
        <f t="shared" si="1"/>
        <v>0.74153168329661789</v>
      </c>
      <c r="P31" s="9"/>
    </row>
    <row r="32" spans="1:16">
      <c r="A32" s="12"/>
      <c r="B32" s="25">
        <v>334.36</v>
      </c>
      <c r="C32" s="20" t="s">
        <v>37</v>
      </c>
      <c r="D32" s="47">
        <v>0</v>
      </c>
      <c r="E32" s="47">
        <v>12007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8" si="7">SUM(D32:M32)</f>
        <v>12007</v>
      </c>
      <c r="O32" s="48">
        <f t="shared" si="1"/>
        <v>6.2236620448360765E-2</v>
      </c>
      <c r="P32" s="9"/>
    </row>
    <row r="33" spans="1:16">
      <c r="A33" s="12"/>
      <c r="B33" s="25">
        <v>334.41</v>
      </c>
      <c r="C33" s="20" t="s">
        <v>38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175688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175688</v>
      </c>
      <c r="O33" s="48">
        <f t="shared" si="1"/>
        <v>0.91065439937799664</v>
      </c>
      <c r="P33" s="9"/>
    </row>
    <row r="34" spans="1:16">
      <c r="A34" s="12"/>
      <c r="B34" s="25">
        <v>334.42</v>
      </c>
      <c r="C34" s="20" t="s">
        <v>39</v>
      </c>
      <c r="D34" s="47">
        <v>509409</v>
      </c>
      <c r="E34" s="47">
        <v>211387</v>
      </c>
      <c r="F34" s="47">
        <v>0</v>
      </c>
      <c r="G34" s="47">
        <v>0</v>
      </c>
      <c r="H34" s="47">
        <v>0</v>
      </c>
      <c r="I34" s="47">
        <v>3057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723853</v>
      </c>
      <c r="O34" s="48">
        <f t="shared" si="1"/>
        <v>3.7519917066217441</v>
      </c>
      <c r="P34" s="9"/>
    </row>
    <row r="35" spans="1:16">
      <c r="A35" s="12"/>
      <c r="B35" s="25">
        <v>334.49</v>
      </c>
      <c r="C35" s="20" t="s">
        <v>40</v>
      </c>
      <c r="D35" s="47">
        <v>0</v>
      </c>
      <c r="E35" s="47">
        <v>0</v>
      </c>
      <c r="F35" s="47">
        <v>0</v>
      </c>
      <c r="G35" s="47">
        <v>32600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32600</v>
      </c>
      <c r="O35" s="48">
        <f t="shared" si="1"/>
        <v>0.1689775819619023</v>
      </c>
      <c r="P35" s="9"/>
    </row>
    <row r="36" spans="1:16">
      <c r="A36" s="12"/>
      <c r="B36" s="25">
        <v>334.5</v>
      </c>
      <c r="C36" s="20" t="s">
        <v>41</v>
      </c>
      <c r="D36" s="47">
        <v>0</v>
      </c>
      <c r="E36" s="47">
        <v>992598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992598</v>
      </c>
      <c r="O36" s="48">
        <f t="shared" si="1"/>
        <v>5.144994168718414</v>
      </c>
      <c r="P36" s="9"/>
    </row>
    <row r="37" spans="1:16">
      <c r="A37" s="12"/>
      <c r="B37" s="25">
        <v>334.61</v>
      </c>
      <c r="C37" s="20" t="s">
        <v>42</v>
      </c>
      <c r="D37" s="47">
        <v>12625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12625</v>
      </c>
      <c r="O37" s="48">
        <f t="shared" ref="O37:O68" si="8">(N37/O$105)</f>
        <v>6.5439937799663075E-2</v>
      </c>
      <c r="P37" s="9"/>
    </row>
    <row r="38" spans="1:16">
      <c r="A38" s="12"/>
      <c r="B38" s="25">
        <v>334.7</v>
      </c>
      <c r="C38" s="20" t="s">
        <v>43</v>
      </c>
      <c r="D38" s="47">
        <v>64598</v>
      </c>
      <c r="E38" s="47">
        <v>120140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184738</v>
      </c>
      <c r="O38" s="48">
        <f t="shared" si="8"/>
        <v>0.95756382013735908</v>
      </c>
      <c r="P38" s="9"/>
    </row>
    <row r="39" spans="1:16">
      <c r="A39" s="12"/>
      <c r="B39" s="25">
        <v>334.89</v>
      </c>
      <c r="C39" s="20" t="s">
        <v>44</v>
      </c>
      <c r="D39" s="47">
        <v>133188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133188</v>
      </c>
      <c r="O39" s="48">
        <f t="shared" si="8"/>
        <v>0.69036153945833878</v>
      </c>
      <c r="P39" s="9"/>
    </row>
    <row r="40" spans="1:16">
      <c r="A40" s="12"/>
      <c r="B40" s="25">
        <v>335.12</v>
      </c>
      <c r="C40" s="20" t="s">
        <v>174</v>
      </c>
      <c r="D40" s="47">
        <v>0</v>
      </c>
      <c r="E40" s="47">
        <v>0</v>
      </c>
      <c r="F40" s="47">
        <v>4675890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4675890</v>
      </c>
      <c r="O40" s="48">
        <f t="shared" si="8"/>
        <v>24.236827782817159</v>
      </c>
      <c r="P40" s="9"/>
    </row>
    <row r="41" spans="1:16">
      <c r="A41" s="12"/>
      <c r="B41" s="25">
        <v>335.13</v>
      </c>
      <c r="C41" s="20" t="s">
        <v>175</v>
      </c>
      <c r="D41" s="47">
        <v>62715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62715</v>
      </c>
      <c r="O41" s="48">
        <f t="shared" si="8"/>
        <v>0.32507451082026695</v>
      </c>
      <c r="P41" s="9"/>
    </row>
    <row r="42" spans="1:16">
      <c r="A42" s="12"/>
      <c r="B42" s="25">
        <v>335.14</v>
      </c>
      <c r="C42" s="20" t="s">
        <v>176</v>
      </c>
      <c r="D42" s="47">
        <v>26222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26222</v>
      </c>
      <c r="O42" s="48">
        <f t="shared" si="8"/>
        <v>0.13591810288972397</v>
      </c>
      <c r="P42" s="9"/>
    </row>
    <row r="43" spans="1:16">
      <c r="A43" s="12"/>
      <c r="B43" s="25">
        <v>335.15</v>
      </c>
      <c r="C43" s="20" t="s">
        <v>177</v>
      </c>
      <c r="D43" s="47">
        <v>99328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99328</v>
      </c>
      <c r="O43" s="48">
        <f t="shared" si="8"/>
        <v>0.51485292211999478</v>
      </c>
      <c r="P43" s="9"/>
    </row>
    <row r="44" spans="1:16">
      <c r="A44" s="12"/>
      <c r="B44" s="25">
        <v>335.16</v>
      </c>
      <c r="C44" s="20" t="s">
        <v>178</v>
      </c>
      <c r="D44" s="47">
        <v>0</v>
      </c>
      <c r="E44" s="47">
        <v>0</v>
      </c>
      <c r="F44" s="47">
        <v>446500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446500</v>
      </c>
      <c r="O44" s="48">
        <f t="shared" si="8"/>
        <v>2.3143708695088767</v>
      </c>
      <c r="P44" s="9"/>
    </row>
    <row r="45" spans="1:16">
      <c r="A45" s="12"/>
      <c r="B45" s="25">
        <v>335.18</v>
      </c>
      <c r="C45" s="20" t="s">
        <v>179</v>
      </c>
      <c r="D45" s="47">
        <v>14813605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14813605</v>
      </c>
      <c r="O45" s="48">
        <f t="shared" si="8"/>
        <v>76.784268498121037</v>
      </c>
      <c r="P45" s="9"/>
    </row>
    <row r="46" spans="1:16">
      <c r="A46" s="12"/>
      <c r="B46" s="25">
        <v>335.22</v>
      </c>
      <c r="C46" s="20" t="s">
        <v>52</v>
      </c>
      <c r="D46" s="47">
        <v>0</v>
      </c>
      <c r="E46" s="47">
        <v>949963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949963</v>
      </c>
      <c r="O46" s="48">
        <f t="shared" si="8"/>
        <v>4.9240015550084228</v>
      </c>
      <c r="P46" s="9"/>
    </row>
    <row r="47" spans="1:16">
      <c r="A47" s="12"/>
      <c r="B47" s="25">
        <v>335.49</v>
      </c>
      <c r="C47" s="20" t="s">
        <v>53</v>
      </c>
      <c r="D47" s="47">
        <v>0</v>
      </c>
      <c r="E47" s="47">
        <v>1618272</v>
      </c>
      <c r="F47" s="47">
        <v>0</v>
      </c>
      <c r="G47" s="47">
        <v>1980482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3598754</v>
      </c>
      <c r="O47" s="48">
        <f t="shared" si="8"/>
        <v>18.65364260723079</v>
      </c>
      <c r="P47" s="9"/>
    </row>
    <row r="48" spans="1:16">
      <c r="A48" s="12"/>
      <c r="B48" s="25">
        <v>335.7</v>
      </c>
      <c r="C48" s="20" t="s">
        <v>56</v>
      </c>
      <c r="D48" s="47">
        <v>0</v>
      </c>
      <c r="E48" s="47">
        <v>0</v>
      </c>
      <c r="F48" s="47">
        <v>0</v>
      </c>
      <c r="G48" s="47">
        <v>124244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124244</v>
      </c>
      <c r="O48" s="48">
        <f t="shared" si="8"/>
        <v>0.64400155500842293</v>
      </c>
      <c r="P48" s="9"/>
    </row>
    <row r="49" spans="1:16" ht="15.75">
      <c r="A49" s="29" t="s">
        <v>63</v>
      </c>
      <c r="B49" s="30"/>
      <c r="C49" s="31"/>
      <c r="D49" s="32">
        <f t="shared" ref="D49:M49" si="9">SUM(D50:D81)</f>
        <v>16667080</v>
      </c>
      <c r="E49" s="32">
        <f t="shared" si="9"/>
        <v>6906400</v>
      </c>
      <c r="F49" s="32">
        <f t="shared" si="9"/>
        <v>0</v>
      </c>
      <c r="G49" s="32">
        <f t="shared" si="9"/>
        <v>289326</v>
      </c>
      <c r="H49" s="32">
        <f t="shared" si="9"/>
        <v>0</v>
      </c>
      <c r="I49" s="32">
        <f t="shared" si="9"/>
        <v>60648491</v>
      </c>
      <c r="J49" s="32">
        <f t="shared" si="9"/>
        <v>20893101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105404398</v>
      </c>
      <c r="O49" s="46">
        <f t="shared" si="8"/>
        <v>546.34908902423217</v>
      </c>
      <c r="P49" s="10"/>
    </row>
    <row r="50" spans="1:16">
      <c r="A50" s="12"/>
      <c r="B50" s="25">
        <v>341.16</v>
      </c>
      <c r="C50" s="20" t="s">
        <v>180</v>
      </c>
      <c r="D50" s="47">
        <v>0</v>
      </c>
      <c r="E50" s="47">
        <v>365888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81" si="10">SUM(D50:M50)</f>
        <v>365888</v>
      </c>
      <c r="O50" s="48">
        <f t="shared" si="8"/>
        <v>1.8965297395360892</v>
      </c>
      <c r="P50" s="9"/>
    </row>
    <row r="51" spans="1:16">
      <c r="A51" s="12"/>
      <c r="B51" s="25">
        <v>341.2</v>
      </c>
      <c r="C51" s="20" t="s">
        <v>181</v>
      </c>
      <c r="D51" s="47">
        <v>135512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16147405</v>
      </c>
      <c r="K51" s="47">
        <v>0</v>
      </c>
      <c r="L51" s="47">
        <v>0</v>
      </c>
      <c r="M51" s="47">
        <v>0</v>
      </c>
      <c r="N51" s="47">
        <f t="shared" si="10"/>
        <v>16282917</v>
      </c>
      <c r="O51" s="48">
        <f t="shared" si="8"/>
        <v>84.400243617986263</v>
      </c>
      <c r="P51" s="9"/>
    </row>
    <row r="52" spans="1:16">
      <c r="A52" s="12"/>
      <c r="B52" s="25">
        <v>341.51</v>
      </c>
      <c r="C52" s="20" t="s">
        <v>182</v>
      </c>
      <c r="D52" s="47">
        <v>6216459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6216459</v>
      </c>
      <c r="O52" s="48">
        <f t="shared" si="8"/>
        <v>32.222153686665806</v>
      </c>
      <c r="P52" s="9"/>
    </row>
    <row r="53" spans="1:16">
      <c r="A53" s="12"/>
      <c r="B53" s="25">
        <v>341.52</v>
      </c>
      <c r="C53" s="20" t="s">
        <v>183</v>
      </c>
      <c r="D53" s="47">
        <v>185283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185283</v>
      </c>
      <c r="O53" s="48">
        <f t="shared" si="8"/>
        <v>0.9603887521057406</v>
      </c>
      <c r="P53" s="9"/>
    </row>
    <row r="54" spans="1:16">
      <c r="A54" s="12"/>
      <c r="B54" s="25">
        <v>341.53</v>
      </c>
      <c r="C54" s="20" t="s">
        <v>184</v>
      </c>
      <c r="D54" s="47">
        <v>919990</v>
      </c>
      <c r="E54" s="47">
        <v>462092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1382082</v>
      </c>
      <c r="O54" s="48">
        <f t="shared" si="8"/>
        <v>7.163830504081897</v>
      </c>
      <c r="P54" s="9"/>
    </row>
    <row r="55" spans="1:16">
      <c r="A55" s="12"/>
      <c r="B55" s="25">
        <v>341.55</v>
      </c>
      <c r="C55" s="20" t="s">
        <v>185</v>
      </c>
      <c r="D55" s="47">
        <v>12050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12050</v>
      </c>
      <c r="O55" s="48">
        <f t="shared" si="8"/>
        <v>6.2459504988985358E-2</v>
      </c>
      <c r="P55" s="9"/>
    </row>
    <row r="56" spans="1:16">
      <c r="A56" s="12"/>
      <c r="B56" s="25">
        <v>341.56</v>
      </c>
      <c r="C56" s="20" t="s">
        <v>186</v>
      </c>
      <c r="D56" s="47">
        <v>299633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299633</v>
      </c>
      <c r="O56" s="48">
        <f t="shared" si="8"/>
        <v>1.5531061293248671</v>
      </c>
      <c r="P56" s="9"/>
    </row>
    <row r="57" spans="1:16">
      <c r="A57" s="12"/>
      <c r="B57" s="25">
        <v>341.9</v>
      </c>
      <c r="C57" s="20" t="s">
        <v>187</v>
      </c>
      <c r="D57" s="47">
        <v>3729188</v>
      </c>
      <c r="E57" s="47">
        <v>0</v>
      </c>
      <c r="F57" s="47">
        <v>0</v>
      </c>
      <c r="G57" s="47">
        <v>289326</v>
      </c>
      <c r="H57" s="47">
        <v>0</v>
      </c>
      <c r="I57" s="47">
        <v>0</v>
      </c>
      <c r="J57" s="47">
        <v>4745696</v>
      </c>
      <c r="K57" s="47">
        <v>0</v>
      </c>
      <c r="L57" s="47">
        <v>0</v>
      </c>
      <c r="M57" s="47">
        <v>0</v>
      </c>
      <c r="N57" s="47">
        <f t="shared" si="10"/>
        <v>8764210</v>
      </c>
      <c r="O57" s="48">
        <f t="shared" si="8"/>
        <v>45.428067902034471</v>
      </c>
      <c r="P57" s="9"/>
    </row>
    <row r="58" spans="1:16">
      <c r="A58" s="12"/>
      <c r="B58" s="25">
        <v>342.1</v>
      </c>
      <c r="C58" s="20" t="s">
        <v>76</v>
      </c>
      <c r="D58" s="47">
        <v>3111067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3111067</v>
      </c>
      <c r="O58" s="48">
        <f t="shared" si="8"/>
        <v>16.125784631333421</v>
      </c>
      <c r="P58" s="9"/>
    </row>
    <row r="59" spans="1:16">
      <c r="A59" s="12"/>
      <c r="B59" s="25">
        <v>342.3</v>
      </c>
      <c r="C59" s="20" t="s">
        <v>77</v>
      </c>
      <c r="D59" s="47">
        <v>40200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40200</v>
      </c>
      <c r="O59" s="48">
        <f t="shared" si="8"/>
        <v>0.20837112867694699</v>
      </c>
      <c r="P59" s="9"/>
    </row>
    <row r="60" spans="1:16">
      <c r="A60" s="12"/>
      <c r="B60" s="25">
        <v>342.4</v>
      </c>
      <c r="C60" s="20" t="s">
        <v>78</v>
      </c>
      <c r="D60" s="47">
        <v>112500</v>
      </c>
      <c r="E60" s="47">
        <v>556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113056</v>
      </c>
      <c r="O60" s="48">
        <f t="shared" si="8"/>
        <v>0.58601010755474925</v>
      </c>
      <c r="P60" s="9"/>
    </row>
    <row r="61" spans="1:16">
      <c r="A61" s="12"/>
      <c r="B61" s="25">
        <v>342.5</v>
      </c>
      <c r="C61" s="20" t="s">
        <v>79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16626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16626</v>
      </c>
      <c r="O61" s="48">
        <f t="shared" si="8"/>
        <v>8.6178566800570164E-2</v>
      </c>
      <c r="P61" s="9"/>
    </row>
    <row r="62" spans="1:16">
      <c r="A62" s="12"/>
      <c r="B62" s="25">
        <v>342.6</v>
      </c>
      <c r="C62" s="20" t="s">
        <v>80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8770149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8770149</v>
      </c>
      <c r="O62" s="48">
        <f t="shared" si="8"/>
        <v>45.458851885447714</v>
      </c>
      <c r="P62" s="9"/>
    </row>
    <row r="63" spans="1:16">
      <c r="A63" s="12"/>
      <c r="B63" s="25">
        <v>342.9</v>
      </c>
      <c r="C63" s="20" t="s">
        <v>81</v>
      </c>
      <c r="D63" s="47">
        <v>675604</v>
      </c>
      <c r="E63" s="47">
        <v>934019</v>
      </c>
      <c r="F63" s="47">
        <v>0</v>
      </c>
      <c r="G63" s="47">
        <v>0</v>
      </c>
      <c r="H63" s="47">
        <v>0</v>
      </c>
      <c r="I63" s="47">
        <v>222206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1831829</v>
      </c>
      <c r="O63" s="48">
        <f t="shared" si="8"/>
        <v>9.4950317480886355</v>
      </c>
      <c r="P63" s="9"/>
    </row>
    <row r="64" spans="1:16">
      <c r="A64" s="12"/>
      <c r="B64" s="25">
        <v>343.4</v>
      </c>
      <c r="C64" s="20" t="s">
        <v>82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8636004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8636004</v>
      </c>
      <c r="O64" s="48">
        <f t="shared" si="8"/>
        <v>44.763529869120127</v>
      </c>
      <c r="P64" s="9"/>
    </row>
    <row r="65" spans="1:16">
      <c r="A65" s="12"/>
      <c r="B65" s="25">
        <v>343.5</v>
      </c>
      <c r="C65" s="20" t="s">
        <v>149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2915545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2915545</v>
      </c>
      <c r="O65" s="48">
        <f t="shared" si="8"/>
        <v>15.112323441751975</v>
      </c>
      <c r="P65" s="9"/>
    </row>
    <row r="66" spans="1:16">
      <c r="A66" s="12"/>
      <c r="B66" s="25">
        <v>343.6</v>
      </c>
      <c r="C66" s="20" t="s">
        <v>83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29976430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29976430</v>
      </c>
      <c r="O66" s="48">
        <f t="shared" si="8"/>
        <v>155.37867046779837</v>
      </c>
      <c r="P66" s="9"/>
    </row>
    <row r="67" spans="1:16">
      <c r="A67" s="12"/>
      <c r="B67" s="25">
        <v>343.7</v>
      </c>
      <c r="C67" s="20" t="s">
        <v>84</v>
      </c>
      <c r="D67" s="47">
        <v>0</v>
      </c>
      <c r="E67" s="47">
        <v>10672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10672</v>
      </c>
      <c r="O67" s="48">
        <f t="shared" si="8"/>
        <v>5.5316832966178564E-2</v>
      </c>
      <c r="P67" s="9"/>
    </row>
    <row r="68" spans="1:16">
      <c r="A68" s="12"/>
      <c r="B68" s="25">
        <v>343.9</v>
      </c>
      <c r="C68" s="20" t="s">
        <v>85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246184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246184</v>
      </c>
      <c r="O68" s="48">
        <f t="shared" si="8"/>
        <v>1.2760606453284955</v>
      </c>
      <c r="P68" s="9"/>
    </row>
    <row r="69" spans="1:16">
      <c r="A69" s="12"/>
      <c r="B69" s="25">
        <v>344.1</v>
      </c>
      <c r="C69" s="20" t="s">
        <v>188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9865347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9865347</v>
      </c>
      <c r="O69" s="48">
        <f t="shared" ref="O69:O100" si="11">(N69/O$105)</f>
        <v>51.135658934819233</v>
      </c>
      <c r="P69" s="9"/>
    </row>
    <row r="70" spans="1:16">
      <c r="A70" s="12"/>
      <c r="B70" s="25">
        <v>344.3</v>
      </c>
      <c r="C70" s="20" t="s">
        <v>226</v>
      </c>
      <c r="D70" s="47">
        <v>1889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1889</v>
      </c>
      <c r="O70" s="48">
        <f t="shared" si="11"/>
        <v>9.7913697032525598E-3</v>
      </c>
      <c r="P70" s="9"/>
    </row>
    <row r="71" spans="1:16">
      <c r="A71" s="12"/>
      <c r="B71" s="25">
        <v>344.9</v>
      </c>
      <c r="C71" s="20" t="s">
        <v>189</v>
      </c>
      <c r="D71" s="47">
        <v>707681</v>
      </c>
      <c r="E71" s="47">
        <v>432221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1139902</v>
      </c>
      <c r="O71" s="48">
        <f t="shared" si="11"/>
        <v>5.9085240378385384</v>
      </c>
      <c r="P71" s="9"/>
    </row>
    <row r="72" spans="1:16">
      <c r="A72" s="12"/>
      <c r="B72" s="25">
        <v>347.2</v>
      </c>
      <c r="C72" s="20" t="s">
        <v>88</v>
      </c>
      <c r="D72" s="47">
        <v>24750</v>
      </c>
      <c r="E72" s="47">
        <v>16810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41560</v>
      </c>
      <c r="O72" s="48">
        <f t="shared" si="11"/>
        <v>0.21542050019437606</v>
      </c>
      <c r="P72" s="9"/>
    </row>
    <row r="73" spans="1:16">
      <c r="A73" s="12"/>
      <c r="B73" s="25">
        <v>347.5</v>
      </c>
      <c r="C73" s="20" t="s">
        <v>90</v>
      </c>
      <c r="D73" s="47">
        <v>0</v>
      </c>
      <c r="E73" s="47">
        <v>837787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837787</v>
      </c>
      <c r="O73" s="48">
        <f t="shared" si="11"/>
        <v>4.3425528054943632</v>
      </c>
      <c r="P73" s="9"/>
    </row>
    <row r="74" spans="1:16">
      <c r="A74" s="12"/>
      <c r="B74" s="25">
        <v>347.9</v>
      </c>
      <c r="C74" s="20" t="s">
        <v>91</v>
      </c>
      <c r="D74" s="47">
        <v>20000</v>
      </c>
      <c r="E74" s="47">
        <v>290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20290</v>
      </c>
      <c r="O74" s="48">
        <f t="shared" si="11"/>
        <v>0.10517040300634961</v>
      </c>
      <c r="P74" s="9"/>
    </row>
    <row r="75" spans="1:16">
      <c r="A75" s="12"/>
      <c r="B75" s="25">
        <v>348.92099999999999</v>
      </c>
      <c r="C75" s="20" t="s">
        <v>191</v>
      </c>
      <c r="D75" s="47">
        <v>0</v>
      </c>
      <c r="E75" s="47">
        <v>91770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91770</v>
      </c>
      <c r="O75" s="48">
        <f t="shared" si="11"/>
        <v>0.4756770765841648</v>
      </c>
      <c r="P75" s="9"/>
    </row>
    <row r="76" spans="1:16">
      <c r="A76" s="12"/>
      <c r="B76" s="25">
        <v>348.92200000000003</v>
      </c>
      <c r="C76" s="20" t="s">
        <v>207</v>
      </c>
      <c r="D76" s="47">
        <v>0</v>
      </c>
      <c r="E76" s="47">
        <v>91770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91770</v>
      </c>
      <c r="O76" s="48">
        <f t="shared" si="11"/>
        <v>0.4756770765841648</v>
      </c>
      <c r="P76" s="9"/>
    </row>
    <row r="77" spans="1:16">
      <c r="A77" s="12"/>
      <c r="B77" s="25">
        <v>348.923</v>
      </c>
      <c r="C77" s="20" t="s">
        <v>192</v>
      </c>
      <c r="D77" s="47">
        <v>0</v>
      </c>
      <c r="E77" s="47">
        <v>91770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91770</v>
      </c>
      <c r="O77" s="48">
        <f t="shared" si="11"/>
        <v>0.4756770765841648</v>
      </c>
      <c r="P77" s="9"/>
    </row>
    <row r="78" spans="1:16">
      <c r="A78" s="12"/>
      <c r="B78" s="25">
        <v>348.92399999999998</v>
      </c>
      <c r="C78" s="20" t="s">
        <v>193</v>
      </c>
      <c r="D78" s="47">
        <v>0</v>
      </c>
      <c r="E78" s="47">
        <v>91770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91770</v>
      </c>
      <c r="O78" s="48">
        <f t="shared" si="11"/>
        <v>0.4756770765841648</v>
      </c>
      <c r="P78" s="9"/>
    </row>
    <row r="79" spans="1:16">
      <c r="A79" s="12"/>
      <c r="B79" s="25">
        <v>348.93</v>
      </c>
      <c r="C79" s="20" t="s">
        <v>194</v>
      </c>
      <c r="D79" s="47">
        <v>0</v>
      </c>
      <c r="E79" s="47">
        <v>529795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529795</v>
      </c>
      <c r="O79" s="48">
        <f t="shared" si="11"/>
        <v>2.7461189581443568</v>
      </c>
      <c r="P79" s="9"/>
    </row>
    <row r="80" spans="1:16">
      <c r="A80" s="12"/>
      <c r="B80" s="25">
        <v>348.99</v>
      </c>
      <c r="C80" s="20" t="s">
        <v>195</v>
      </c>
      <c r="D80" s="47">
        <v>127759</v>
      </c>
      <c r="E80" s="47">
        <v>2949190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3076949</v>
      </c>
      <c r="O80" s="48">
        <f t="shared" si="11"/>
        <v>15.948938706751328</v>
      </c>
      <c r="P80" s="9"/>
    </row>
    <row r="81" spans="1:16">
      <c r="A81" s="12"/>
      <c r="B81" s="25">
        <v>349</v>
      </c>
      <c r="C81" s="20" t="s">
        <v>1</v>
      </c>
      <c r="D81" s="47">
        <v>347515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347515</v>
      </c>
      <c r="O81" s="48">
        <f t="shared" si="11"/>
        <v>1.8012958403524686</v>
      </c>
      <c r="P81" s="9"/>
    </row>
    <row r="82" spans="1:16" ht="15.75">
      <c r="A82" s="29" t="s">
        <v>64</v>
      </c>
      <c r="B82" s="30"/>
      <c r="C82" s="31"/>
      <c r="D82" s="32">
        <f t="shared" ref="D82:M82" si="12">SUM(D83:D89)</f>
        <v>11845</v>
      </c>
      <c r="E82" s="32">
        <f t="shared" si="12"/>
        <v>1419674</v>
      </c>
      <c r="F82" s="32">
        <f t="shared" si="12"/>
        <v>0</v>
      </c>
      <c r="G82" s="32">
        <f t="shared" si="12"/>
        <v>0</v>
      </c>
      <c r="H82" s="32">
        <f t="shared" si="12"/>
        <v>0</v>
      </c>
      <c r="I82" s="32">
        <f t="shared" si="12"/>
        <v>0</v>
      </c>
      <c r="J82" s="32">
        <f t="shared" si="12"/>
        <v>0</v>
      </c>
      <c r="K82" s="32">
        <f t="shared" si="12"/>
        <v>0</v>
      </c>
      <c r="L82" s="32">
        <f t="shared" si="12"/>
        <v>0</v>
      </c>
      <c r="M82" s="32">
        <f t="shared" si="12"/>
        <v>0</v>
      </c>
      <c r="N82" s="32">
        <f>SUM(D82:M82)</f>
        <v>1431519</v>
      </c>
      <c r="O82" s="46">
        <f t="shared" si="11"/>
        <v>7.4200803421018531</v>
      </c>
      <c r="P82" s="10"/>
    </row>
    <row r="83" spans="1:16">
      <c r="A83" s="13"/>
      <c r="B83" s="40">
        <v>351.5</v>
      </c>
      <c r="C83" s="21" t="s">
        <v>119</v>
      </c>
      <c r="D83" s="47">
        <v>0</v>
      </c>
      <c r="E83" s="47">
        <v>78751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89" si="13">SUM(D83:M83)</f>
        <v>78751</v>
      </c>
      <c r="O83" s="48">
        <f t="shared" si="11"/>
        <v>0.4081948943890113</v>
      </c>
      <c r="P83" s="9"/>
    </row>
    <row r="84" spans="1:16">
      <c r="A84" s="13"/>
      <c r="B84" s="40">
        <v>351.7</v>
      </c>
      <c r="C84" s="21" t="s">
        <v>196</v>
      </c>
      <c r="D84" s="47">
        <v>0</v>
      </c>
      <c r="E84" s="47">
        <v>95530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95530</v>
      </c>
      <c r="O84" s="48">
        <f t="shared" si="11"/>
        <v>0.49516651548529222</v>
      </c>
      <c r="P84" s="9"/>
    </row>
    <row r="85" spans="1:16">
      <c r="A85" s="13"/>
      <c r="B85" s="40">
        <v>351.8</v>
      </c>
      <c r="C85" s="21" t="s">
        <v>211</v>
      </c>
      <c r="D85" s="47">
        <v>0</v>
      </c>
      <c r="E85" s="47">
        <v>187318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187318</v>
      </c>
      <c r="O85" s="48">
        <f t="shared" si="11"/>
        <v>0.97093689257483473</v>
      </c>
      <c r="P85" s="9"/>
    </row>
    <row r="86" spans="1:16">
      <c r="A86" s="13"/>
      <c r="B86" s="40">
        <v>351.9</v>
      </c>
      <c r="C86" s="21" t="s">
        <v>197</v>
      </c>
      <c r="D86" s="47">
        <v>3406</v>
      </c>
      <c r="E86" s="47">
        <v>902580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905986</v>
      </c>
      <c r="O86" s="48">
        <f t="shared" si="11"/>
        <v>4.6960528702863806</v>
      </c>
      <c r="P86" s="9"/>
    </row>
    <row r="87" spans="1:16">
      <c r="A87" s="13"/>
      <c r="B87" s="40">
        <v>354</v>
      </c>
      <c r="C87" s="21" t="s">
        <v>120</v>
      </c>
      <c r="D87" s="47">
        <v>2918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2918</v>
      </c>
      <c r="O87" s="48">
        <f t="shared" si="11"/>
        <v>1.5125048594013217E-2</v>
      </c>
      <c r="P87" s="9"/>
    </row>
    <row r="88" spans="1:16">
      <c r="A88" s="13"/>
      <c r="B88" s="40">
        <v>358.2</v>
      </c>
      <c r="C88" s="21" t="s">
        <v>212</v>
      </c>
      <c r="D88" s="47">
        <v>0</v>
      </c>
      <c r="E88" s="47">
        <v>148526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148526</v>
      </c>
      <c r="O88" s="48">
        <f t="shared" si="11"/>
        <v>0.76986393676299081</v>
      </c>
      <c r="P88" s="9"/>
    </row>
    <row r="89" spans="1:16">
      <c r="A89" s="13"/>
      <c r="B89" s="40">
        <v>359</v>
      </c>
      <c r="C89" s="21" t="s">
        <v>121</v>
      </c>
      <c r="D89" s="47">
        <v>5521</v>
      </c>
      <c r="E89" s="47">
        <v>6969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12490</v>
      </c>
      <c r="O89" s="48">
        <f t="shared" si="11"/>
        <v>6.4740184009330057E-2</v>
      </c>
      <c r="P89" s="9"/>
    </row>
    <row r="90" spans="1:16" ht="15.75">
      <c r="A90" s="29" t="s">
        <v>5</v>
      </c>
      <c r="B90" s="30"/>
      <c r="C90" s="31"/>
      <c r="D90" s="32">
        <f t="shared" ref="D90:M90" si="14">SUM(D91:D98)</f>
        <v>2034102</v>
      </c>
      <c r="E90" s="32">
        <f t="shared" si="14"/>
        <v>898309</v>
      </c>
      <c r="F90" s="32">
        <f t="shared" si="14"/>
        <v>452949</v>
      </c>
      <c r="G90" s="32">
        <f t="shared" si="14"/>
        <v>230327</v>
      </c>
      <c r="H90" s="32">
        <f t="shared" si="14"/>
        <v>0</v>
      </c>
      <c r="I90" s="32">
        <f t="shared" si="14"/>
        <v>4968767</v>
      </c>
      <c r="J90" s="32">
        <f t="shared" si="14"/>
        <v>1818740</v>
      </c>
      <c r="K90" s="32">
        <f t="shared" si="14"/>
        <v>0</v>
      </c>
      <c r="L90" s="32">
        <f t="shared" si="14"/>
        <v>0</v>
      </c>
      <c r="M90" s="32">
        <f t="shared" si="14"/>
        <v>0</v>
      </c>
      <c r="N90" s="32">
        <f>SUM(D90:M90)</f>
        <v>10403194</v>
      </c>
      <c r="O90" s="46">
        <f t="shared" si="11"/>
        <v>53.923514319035895</v>
      </c>
      <c r="P90" s="10"/>
    </row>
    <row r="91" spans="1:16">
      <c r="A91" s="12"/>
      <c r="B91" s="25">
        <v>361.1</v>
      </c>
      <c r="C91" s="20" t="s">
        <v>122</v>
      </c>
      <c r="D91" s="47">
        <v>237070</v>
      </c>
      <c r="E91" s="47">
        <v>434059</v>
      </c>
      <c r="F91" s="47">
        <v>927</v>
      </c>
      <c r="G91" s="47">
        <v>245342</v>
      </c>
      <c r="H91" s="47">
        <v>0</v>
      </c>
      <c r="I91" s="47">
        <v>817899</v>
      </c>
      <c r="J91" s="47">
        <v>23961</v>
      </c>
      <c r="K91" s="47">
        <v>0</v>
      </c>
      <c r="L91" s="47">
        <v>0</v>
      </c>
      <c r="M91" s="47">
        <v>0</v>
      </c>
      <c r="N91" s="47">
        <f>SUM(D91:M91)</f>
        <v>1759258</v>
      </c>
      <c r="O91" s="48">
        <f t="shared" si="11"/>
        <v>9.1188700272126475</v>
      </c>
      <c r="P91" s="9"/>
    </row>
    <row r="92" spans="1:16">
      <c r="A92" s="12"/>
      <c r="B92" s="25">
        <v>361.3</v>
      </c>
      <c r="C92" s="20" t="s">
        <v>198</v>
      </c>
      <c r="D92" s="47">
        <v>9815</v>
      </c>
      <c r="E92" s="47">
        <v>54324</v>
      </c>
      <c r="F92" s="47">
        <v>34</v>
      </c>
      <c r="G92" s="47">
        <v>-43859</v>
      </c>
      <c r="H92" s="47">
        <v>0</v>
      </c>
      <c r="I92" s="47">
        <v>40398</v>
      </c>
      <c r="J92" s="47">
        <v>1582</v>
      </c>
      <c r="K92" s="47">
        <v>0</v>
      </c>
      <c r="L92" s="47">
        <v>0</v>
      </c>
      <c r="M92" s="47">
        <v>0</v>
      </c>
      <c r="N92" s="47">
        <f t="shared" ref="N92:N98" si="15">SUM(D92:M92)</f>
        <v>62294</v>
      </c>
      <c r="O92" s="48">
        <f t="shared" si="11"/>
        <v>0.32289231566670984</v>
      </c>
      <c r="P92" s="9"/>
    </row>
    <row r="93" spans="1:16">
      <c r="A93" s="12"/>
      <c r="B93" s="25">
        <v>361.4</v>
      </c>
      <c r="C93" s="20" t="s">
        <v>199</v>
      </c>
      <c r="D93" s="47">
        <v>-50074</v>
      </c>
      <c r="E93" s="47">
        <v>-85821</v>
      </c>
      <c r="F93" s="47">
        <v>114</v>
      </c>
      <c r="G93" s="47">
        <v>-1151</v>
      </c>
      <c r="H93" s="47">
        <v>0</v>
      </c>
      <c r="I93" s="47">
        <v>-217104</v>
      </c>
      <c r="J93" s="47">
        <v>757</v>
      </c>
      <c r="K93" s="47">
        <v>0</v>
      </c>
      <c r="L93" s="47">
        <v>0</v>
      </c>
      <c r="M93" s="47">
        <v>0</v>
      </c>
      <c r="N93" s="47">
        <f t="shared" si="15"/>
        <v>-353279</v>
      </c>
      <c r="O93" s="48">
        <f t="shared" si="11"/>
        <v>-1.831172735518984</v>
      </c>
      <c r="P93" s="9"/>
    </row>
    <row r="94" spans="1:16">
      <c r="A94" s="12"/>
      <c r="B94" s="25">
        <v>362</v>
      </c>
      <c r="C94" s="20" t="s">
        <v>124</v>
      </c>
      <c r="D94" s="47">
        <v>767670</v>
      </c>
      <c r="E94" s="47">
        <v>0</v>
      </c>
      <c r="F94" s="47">
        <v>0</v>
      </c>
      <c r="G94" s="47">
        <v>0</v>
      </c>
      <c r="H94" s="47">
        <v>0</v>
      </c>
      <c r="I94" s="47">
        <v>155550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923220</v>
      </c>
      <c r="O94" s="48">
        <f t="shared" si="11"/>
        <v>4.7853829208241541</v>
      </c>
      <c r="P94" s="9"/>
    </row>
    <row r="95" spans="1:16">
      <c r="A95" s="12"/>
      <c r="B95" s="25">
        <v>364</v>
      </c>
      <c r="C95" s="20" t="s">
        <v>200</v>
      </c>
      <c r="D95" s="47">
        <v>185140</v>
      </c>
      <c r="E95" s="47">
        <v>0</v>
      </c>
      <c r="F95" s="47">
        <v>0</v>
      </c>
      <c r="G95" s="47">
        <v>0</v>
      </c>
      <c r="H95" s="47">
        <v>0</v>
      </c>
      <c r="I95" s="47">
        <v>14960</v>
      </c>
      <c r="J95" s="47">
        <v>66186</v>
      </c>
      <c r="K95" s="47">
        <v>0</v>
      </c>
      <c r="L95" s="47">
        <v>0</v>
      </c>
      <c r="M95" s="47">
        <v>0</v>
      </c>
      <c r="N95" s="47">
        <f t="shared" si="15"/>
        <v>266286</v>
      </c>
      <c r="O95" s="48">
        <f t="shared" si="11"/>
        <v>1.3802565763897887</v>
      </c>
      <c r="P95" s="9"/>
    </row>
    <row r="96" spans="1:16">
      <c r="A96" s="12"/>
      <c r="B96" s="25">
        <v>366</v>
      </c>
      <c r="C96" s="20" t="s">
        <v>126</v>
      </c>
      <c r="D96" s="47">
        <v>164780</v>
      </c>
      <c r="E96" s="47">
        <v>69678</v>
      </c>
      <c r="F96" s="47">
        <v>0</v>
      </c>
      <c r="G96" s="47">
        <v>29995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264453</v>
      </c>
      <c r="O96" s="48">
        <f t="shared" si="11"/>
        <v>1.3707554749254891</v>
      </c>
      <c r="P96" s="9"/>
    </row>
    <row r="97" spans="1:119">
      <c r="A97" s="12"/>
      <c r="B97" s="25">
        <v>369.3</v>
      </c>
      <c r="C97" s="20" t="s">
        <v>127</v>
      </c>
      <c r="D97" s="47">
        <v>126934</v>
      </c>
      <c r="E97" s="47">
        <v>144049</v>
      </c>
      <c r="F97" s="47">
        <v>0</v>
      </c>
      <c r="G97" s="47">
        <v>0</v>
      </c>
      <c r="H97" s="47">
        <v>0</v>
      </c>
      <c r="I97" s="47">
        <v>105581</v>
      </c>
      <c r="J97" s="47">
        <v>509753</v>
      </c>
      <c r="K97" s="47">
        <v>0</v>
      </c>
      <c r="L97" s="47">
        <v>0</v>
      </c>
      <c r="M97" s="47">
        <v>0</v>
      </c>
      <c r="N97" s="47">
        <f t="shared" si="15"/>
        <v>886317</v>
      </c>
      <c r="O97" s="48">
        <f t="shared" si="11"/>
        <v>4.594101334715563</v>
      </c>
      <c r="P97" s="9"/>
    </row>
    <row r="98" spans="1:119">
      <c r="A98" s="12"/>
      <c r="B98" s="25">
        <v>369.9</v>
      </c>
      <c r="C98" s="20" t="s">
        <v>128</v>
      </c>
      <c r="D98" s="47">
        <v>592767</v>
      </c>
      <c r="E98" s="47">
        <v>282020</v>
      </c>
      <c r="F98" s="47">
        <v>451874</v>
      </c>
      <c r="G98" s="47">
        <v>0</v>
      </c>
      <c r="H98" s="47">
        <v>0</v>
      </c>
      <c r="I98" s="47">
        <v>4051483</v>
      </c>
      <c r="J98" s="47">
        <v>1216501</v>
      </c>
      <c r="K98" s="47">
        <v>0</v>
      </c>
      <c r="L98" s="47">
        <v>0</v>
      </c>
      <c r="M98" s="47">
        <v>0</v>
      </c>
      <c r="N98" s="47">
        <f t="shared" si="15"/>
        <v>6594645</v>
      </c>
      <c r="O98" s="48">
        <f t="shared" si="11"/>
        <v>34.182428404820527</v>
      </c>
      <c r="P98" s="9"/>
    </row>
    <row r="99" spans="1:119" ht="15.75">
      <c r="A99" s="29" t="s">
        <v>65</v>
      </c>
      <c r="B99" s="30"/>
      <c r="C99" s="31"/>
      <c r="D99" s="32">
        <f t="shared" ref="D99:M99" si="16">SUM(D100:D102)</f>
        <v>4924665</v>
      </c>
      <c r="E99" s="32">
        <f t="shared" si="16"/>
        <v>2988504</v>
      </c>
      <c r="F99" s="32">
        <f t="shared" si="16"/>
        <v>1360709</v>
      </c>
      <c r="G99" s="32">
        <f t="shared" si="16"/>
        <v>14351831</v>
      </c>
      <c r="H99" s="32">
        <f t="shared" si="16"/>
        <v>0</v>
      </c>
      <c r="I99" s="32">
        <f t="shared" si="16"/>
        <v>8525324</v>
      </c>
      <c r="J99" s="32">
        <f t="shared" si="16"/>
        <v>426168</v>
      </c>
      <c r="K99" s="32">
        <f t="shared" si="16"/>
        <v>0</v>
      </c>
      <c r="L99" s="32">
        <f t="shared" si="16"/>
        <v>0</v>
      </c>
      <c r="M99" s="32">
        <f t="shared" si="16"/>
        <v>0</v>
      </c>
      <c r="N99" s="32">
        <f>SUM(D99:M99)</f>
        <v>32577201</v>
      </c>
      <c r="O99" s="46">
        <f t="shared" si="11"/>
        <v>168.85940650511856</v>
      </c>
      <c r="P99" s="9"/>
    </row>
    <row r="100" spans="1:119">
      <c r="A100" s="12"/>
      <c r="B100" s="25">
        <v>381</v>
      </c>
      <c r="C100" s="20" t="s">
        <v>129</v>
      </c>
      <c r="D100" s="47">
        <v>4300227</v>
      </c>
      <c r="E100" s="47">
        <v>2988504</v>
      </c>
      <c r="F100" s="47">
        <v>1200588</v>
      </c>
      <c r="G100" s="47">
        <v>351831</v>
      </c>
      <c r="H100" s="47">
        <v>0</v>
      </c>
      <c r="I100" s="47">
        <v>33000</v>
      </c>
      <c r="J100" s="47">
        <v>400000</v>
      </c>
      <c r="K100" s="47">
        <v>0</v>
      </c>
      <c r="L100" s="47">
        <v>0</v>
      </c>
      <c r="M100" s="47">
        <v>0</v>
      </c>
      <c r="N100" s="47">
        <f>SUM(D100:M100)</f>
        <v>9274150</v>
      </c>
      <c r="O100" s="48">
        <f t="shared" si="11"/>
        <v>48.071271219385771</v>
      </c>
      <c r="P100" s="9"/>
    </row>
    <row r="101" spans="1:119">
      <c r="A101" s="12"/>
      <c r="B101" s="25">
        <v>384</v>
      </c>
      <c r="C101" s="20" t="s">
        <v>154</v>
      </c>
      <c r="D101" s="47">
        <v>624438</v>
      </c>
      <c r="E101" s="47">
        <v>0</v>
      </c>
      <c r="F101" s="47">
        <v>160121</v>
      </c>
      <c r="G101" s="47">
        <v>14000000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14784559</v>
      </c>
      <c r="O101" s="48">
        <f>(N101/O$105)</f>
        <v>76.633712582609817</v>
      </c>
      <c r="P101" s="9"/>
    </row>
    <row r="102" spans="1:119" ht="15.75" thickBot="1">
      <c r="A102" s="12"/>
      <c r="B102" s="25">
        <v>389.4</v>
      </c>
      <c r="C102" s="20" t="s">
        <v>201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8492324</v>
      </c>
      <c r="J102" s="47">
        <v>26168</v>
      </c>
      <c r="K102" s="47">
        <v>0</v>
      </c>
      <c r="L102" s="47">
        <v>0</v>
      </c>
      <c r="M102" s="47">
        <v>0</v>
      </c>
      <c r="N102" s="47">
        <f>SUM(D102:M102)</f>
        <v>8518492</v>
      </c>
      <c r="O102" s="48">
        <f>(N102/O$105)</f>
        <v>44.154422703122975</v>
      </c>
      <c r="P102" s="9"/>
    </row>
    <row r="103" spans="1:119" ht="16.5" thickBot="1">
      <c r="A103" s="14" t="s">
        <v>97</v>
      </c>
      <c r="B103" s="23"/>
      <c r="C103" s="22"/>
      <c r="D103" s="15">
        <f t="shared" ref="D103:M103" si="17">SUM(D5,D13,D18,D49,D82,D90,D99)</f>
        <v>95187026</v>
      </c>
      <c r="E103" s="15">
        <f t="shared" si="17"/>
        <v>43162024</v>
      </c>
      <c r="F103" s="15">
        <f t="shared" si="17"/>
        <v>6936048</v>
      </c>
      <c r="G103" s="15">
        <f t="shared" si="17"/>
        <v>19100087</v>
      </c>
      <c r="H103" s="15">
        <f t="shared" si="17"/>
        <v>0</v>
      </c>
      <c r="I103" s="15">
        <f t="shared" si="17"/>
        <v>77510712</v>
      </c>
      <c r="J103" s="15">
        <f t="shared" si="17"/>
        <v>23138009</v>
      </c>
      <c r="K103" s="15">
        <f t="shared" si="17"/>
        <v>0</v>
      </c>
      <c r="L103" s="15">
        <f t="shared" si="17"/>
        <v>0</v>
      </c>
      <c r="M103" s="15">
        <f t="shared" si="17"/>
        <v>0</v>
      </c>
      <c r="N103" s="15">
        <f>SUM(D103:M103)</f>
        <v>265033906</v>
      </c>
      <c r="O103" s="38">
        <f>(N103/O$105)</f>
        <v>1373.7665206686536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52" t="s">
        <v>227</v>
      </c>
      <c r="M105" s="52"/>
      <c r="N105" s="52"/>
      <c r="O105" s="44">
        <v>192925</v>
      </c>
    </row>
    <row r="106" spans="1:119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5"/>
    </row>
    <row r="107" spans="1:119" ht="15.75" customHeight="1" thickBot="1">
      <c r="A107" s="56" t="s">
        <v>156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8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210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137</v>
      </c>
      <c r="B3" s="66"/>
      <c r="C3" s="67"/>
      <c r="D3" s="71" t="s">
        <v>59</v>
      </c>
      <c r="E3" s="72"/>
      <c r="F3" s="72"/>
      <c r="G3" s="72"/>
      <c r="H3" s="73"/>
      <c r="I3" s="71" t="s">
        <v>60</v>
      </c>
      <c r="J3" s="73"/>
      <c r="K3" s="71" t="s">
        <v>62</v>
      </c>
      <c r="L3" s="73"/>
      <c r="M3" s="36"/>
      <c r="N3" s="37"/>
      <c r="O3" s="74" t="s">
        <v>142</v>
      </c>
      <c r="P3" s="11"/>
      <c r="Q3"/>
    </row>
    <row r="4" spans="1:133" ht="32.25" customHeight="1" thickBot="1">
      <c r="A4" s="68"/>
      <c r="B4" s="69"/>
      <c r="C4" s="70"/>
      <c r="D4" s="34" t="s">
        <v>6</v>
      </c>
      <c r="E4" s="34" t="s">
        <v>138</v>
      </c>
      <c r="F4" s="34" t="s">
        <v>139</v>
      </c>
      <c r="G4" s="34" t="s">
        <v>140</v>
      </c>
      <c r="H4" s="34" t="s">
        <v>7</v>
      </c>
      <c r="I4" s="34" t="s">
        <v>8</v>
      </c>
      <c r="J4" s="35" t="s">
        <v>141</v>
      </c>
      <c r="K4" s="35" t="s">
        <v>9</v>
      </c>
      <c r="L4" s="35" t="s">
        <v>10</v>
      </c>
      <c r="M4" s="35" t="s">
        <v>11</v>
      </c>
      <c r="N4" s="35" t="s">
        <v>61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47690339</v>
      </c>
      <c r="E5" s="27">
        <f t="shared" si="0"/>
        <v>23642423</v>
      </c>
      <c r="F5" s="27">
        <f t="shared" si="0"/>
        <v>0</v>
      </c>
      <c r="G5" s="27">
        <f t="shared" si="0"/>
        <v>1768079</v>
      </c>
      <c r="H5" s="27">
        <f t="shared" si="0"/>
        <v>0</v>
      </c>
      <c r="I5" s="27">
        <f t="shared" si="0"/>
        <v>1504000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74604841</v>
      </c>
      <c r="O5" s="33">
        <f t="shared" ref="O5:O36" si="1">(N5/O$104)</f>
        <v>388.77341608562881</v>
      </c>
      <c r="P5" s="6"/>
    </row>
    <row r="6" spans="1:133">
      <c r="A6" s="12"/>
      <c r="B6" s="25">
        <v>311</v>
      </c>
      <c r="C6" s="20" t="s">
        <v>3</v>
      </c>
      <c r="D6" s="47">
        <v>45598950</v>
      </c>
      <c r="E6" s="47">
        <v>2564553</v>
      </c>
      <c r="F6" s="47">
        <v>0</v>
      </c>
      <c r="G6" s="47">
        <v>1232</v>
      </c>
      <c r="H6" s="47">
        <v>0</v>
      </c>
      <c r="I6" s="47">
        <v>1504000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49668735</v>
      </c>
      <c r="O6" s="48">
        <f t="shared" si="1"/>
        <v>258.82883094143762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16713548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16713548</v>
      </c>
      <c r="O7" s="48">
        <f t="shared" si="1"/>
        <v>87.095998916090835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992766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992766</v>
      </c>
      <c r="O8" s="48">
        <f t="shared" si="1"/>
        <v>5.1734046212050151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1766847</v>
      </c>
      <c r="F9" s="47">
        <v>0</v>
      </c>
      <c r="G9" s="47">
        <v>1766847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3533694</v>
      </c>
      <c r="O9" s="48">
        <f t="shared" si="1"/>
        <v>18.414438920676609</v>
      </c>
      <c r="P9" s="9"/>
    </row>
    <row r="10" spans="1:133">
      <c r="A10" s="12"/>
      <c r="B10" s="25">
        <v>312.42</v>
      </c>
      <c r="C10" s="20" t="s">
        <v>204</v>
      </c>
      <c r="D10" s="47">
        <v>0</v>
      </c>
      <c r="E10" s="47">
        <v>1604709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1604709</v>
      </c>
      <c r="O10" s="48">
        <f t="shared" si="1"/>
        <v>8.3623018478566742</v>
      </c>
      <c r="P10" s="9"/>
    </row>
    <row r="11" spans="1:133">
      <c r="A11" s="12"/>
      <c r="B11" s="25">
        <v>315</v>
      </c>
      <c r="C11" s="20" t="s">
        <v>172</v>
      </c>
      <c r="D11" s="47">
        <v>1766987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1766987</v>
      </c>
      <c r="O11" s="48">
        <f t="shared" si="1"/>
        <v>9.2079490145806631</v>
      </c>
      <c r="P11" s="9"/>
    </row>
    <row r="12" spans="1:133">
      <c r="A12" s="12"/>
      <c r="B12" s="25">
        <v>316</v>
      </c>
      <c r="C12" s="20" t="s">
        <v>173</v>
      </c>
      <c r="D12" s="47">
        <v>324402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324402</v>
      </c>
      <c r="O12" s="48">
        <f t="shared" si="1"/>
        <v>1.690491823781384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11100</v>
      </c>
      <c r="E13" s="32">
        <f t="shared" si="3"/>
        <v>837264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1592102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2440466</v>
      </c>
      <c r="O13" s="46">
        <f t="shared" si="1"/>
        <v>12.717516597359014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1423958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1423958</v>
      </c>
      <c r="O14" s="48">
        <f t="shared" si="1"/>
        <v>7.4203899988535573</v>
      </c>
      <c r="P14" s="9"/>
    </row>
    <row r="15" spans="1:133">
      <c r="A15" s="12"/>
      <c r="B15" s="25">
        <v>325.10000000000002</v>
      </c>
      <c r="C15" s="20" t="s">
        <v>18</v>
      </c>
      <c r="D15" s="47">
        <v>0</v>
      </c>
      <c r="E15" s="47">
        <v>10798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10798</v>
      </c>
      <c r="O15" s="48">
        <f t="shared" si="1"/>
        <v>5.6269476492720093E-2</v>
      </c>
      <c r="P15" s="9"/>
    </row>
    <row r="16" spans="1:133">
      <c r="A16" s="12"/>
      <c r="B16" s="25">
        <v>325.2</v>
      </c>
      <c r="C16" s="20" t="s">
        <v>19</v>
      </c>
      <c r="D16" s="47">
        <v>0</v>
      </c>
      <c r="E16" s="47">
        <v>826466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826466</v>
      </c>
      <c r="O16" s="48">
        <f t="shared" si="1"/>
        <v>4.3067984033184299</v>
      </c>
      <c r="P16" s="9"/>
    </row>
    <row r="17" spans="1:16">
      <c r="A17" s="12"/>
      <c r="B17" s="25">
        <v>329</v>
      </c>
      <c r="C17" s="20" t="s">
        <v>20</v>
      </c>
      <c r="D17" s="47">
        <v>11100</v>
      </c>
      <c r="E17" s="47">
        <v>0</v>
      </c>
      <c r="F17" s="47">
        <v>0</v>
      </c>
      <c r="G17" s="47">
        <v>0</v>
      </c>
      <c r="H17" s="47">
        <v>0</v>
      </c>
      <c r="I17" s="47">
        <v>168144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179244</v>
      </c>
      <c r="O17" s="48">
        <f t="shared" si="1"/>
        <v>0.93405871869430634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SUM(D19:D48)</f>
        <v>18264346</v>
      </c>
      <c r="E18" s="32">
        <f t="shared" si="5"/>
        <v>6259327</v>
      </c>
      <c r="F18" s="32">
        <f t="shared" si="5"/>
        <v>5059157</v>
      </c>
      <c r="G18" s="32">
        <f t="shared" si="5"/>
        <v>2575771</v>
      </c>
      <c r="H18" s="32">
        <f t="shared" si="5"/>
        <v>0</v>
      </c>
      <c r="I18" s="32">
        <f t="shared" si="5"/>
        <v>226777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32385378</v>
      </c>
      <c r="O18" s="46">
        <f t="shared" si="1"/>
        <v>168.76349935903448</v>
      </c>
      <c r="P18" s="10"/>
    </row>
    <row r="19" spans="1:16">
      <c r="A19" s="12"/>
      <c r="B19" s="25">
        <v>331.1</v>
      </c>
      <c r="C19" s="20" t="s">
        <v>21</v>
      </c>
      <c r="D19" s="47">
        <v>826996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826996</v>
      </c>
      <c r="O19" s="48">
        <f t="shared" si="1"/>
        <v>4.3095602872359278</v>
      </c>
      <c r="P19" s="9"/>
    </row>
    <row r="20" spans="1:16">
      <c r="A20" s="12"/>
      <c r="B20" s="25">
        <v>331.2</v>
      </c>
      <c r="C20" s="20" t="s">
        <v>22</v>
      </c>
      <c r="D20" s="47">
        <v>1030523</v>
      </c>
      <c r="E20" s="47">
        <v>230305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1260828</v>
      </c>
      <c r="O20" s="48">
        <f t="shared" si="1"/>
        <v>6.5703029734546474</v>
      </c>
      <c r="P20" s="9"/>
    </row>
    <row r="21" spans="1:16">
      <c r="A21" s="12"/>
      <c r="B21" s="25">
        <v>331.42</v>
      </c>
      <c r="C21" s="20" t="s">
        <v>30</v>
      </c>
      <c r="D21" s="47">
        <v>1067150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0" si="6">SUM(D21:M21)</f>
        <v>1067150</v>
      </c>
      <c r="O21" s="48">
        <f t="shared" si="1"/>
        <v>5.56102721237324</v>
      </c>
      <c r="P21" s="9"/>
    </row>
    <row r="22" spans="1:16">
      <c r="A22" s="12"/>
      <c r="B22" s="25">
        <v>331.49</v>
      </c>
      <c r="C22" s="20" t="s">
        <v>31</v>
      </c>
      <c r="D22" s="47">
        <v>0</v>
      </c>
      <c r="E22" s="47">
        <v>231975</v>
      </c>
      <c r="F22" s="47">
        <v>0</v>
      </c>
      <c r="G22" s="47">
        <v>506182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738157</v>
      </c>
      <c r="O22" s="48">
        <f t="shared" si="1"/>
        <v>3.8466112205442475</v>
      </c>
      <c r="P22" s="9"/>
    </row>
    <row r="23" spans="1:16">
      <c r="A23" s="12"/>
      <c r="B23" s="25">
        <v>331.5</v>
      </c>
      <c r="C23" s="20" t="s">
        <v>24</v>
      </c>
      <c r="D23" s="47">
        <v>0</v>
      </c>
      <c r="E23" s="47">
        <v>1283051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1283051</v>
      </c>
      <c r="O23" s="48">
        <f t="shared" si="1"/>
        <v>6.6861092872255048</v>
      </c>
      <c r="P23" s="9"/>
    </row>
    <row r="24" spans="1:16">
      <c r="A24" s="12"/>
      <c r="B24" s="25">
        <v>331.65</v>
      </c>
      <c r="C24" s="20" t="s">
        <v>32</v>
      </c>
      <c r="D24" s="47">
        <v>902160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902160</v>
      </c>
      <c r="O24" s="48">
        <f t="shared" si="1"/>
        <v>4.7012475377544316</v>
      </c>
      <c r="P24" s="9"/>
    </row>
    <row r="25" spans="1:16">
      <c r="A25" s="12"/>
      <c r="B25" s="25">
        <v>331.81</v>
      </c>
      <c r="C25" s="20" t="s">
        <v>33</v>
      </c>
      <c r="D25" s="47">
        <v>13992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13992</v>
      </c>
      <c r="O25" s="48">
        <f t="shared" si="1"/>
        <v>7.2913735421942905E-2</v>
      </c>
      <c r="P25" s="9"/>
    </row>
    <row r="26" spans="1:16">
      <c r="A26" s="12"/>
      <c r="B26" s="25">
        <v>331.89</v>
      </c>
      <c r="C26" s="20" t="s">
        <v>168</v>
      </c>
      <c r="D26" s="47">
        <v>187528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187528</v>
      </c>
      <c r="O26" s="48">
        <f t="shared" si="1"/>
        <v>0.97722748543497062</v>
      </c>
      <c r="P26" s="9"/>
    </row>
    <row r="27" spans="1:16">
      <c r="A27" s="12"/>
      <c r="B27" s="25">
        <v>331.9</v>
      </c>
      <c r="C27" s="20" t="s">
        <v>26</v>
      </c>
      <c r="D27" s="47">
        <v>2976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2976</v>
      </c>
      <c r="O27" s="48">
        <f t="shared" si="1"/>
        <v>1.5508238751836913E-2</v>
      </c>
      <c r="P27" s="9"/>
    </row>
    <row r="28" spans="1:16">
      <c r="A28" s="12"/>
      <c r="B28" s="25">
        <v>333</v>
      </c>
      <c r="C28" s="20" t="s">
        <v>4</v>
      </c>
      <c r="D28" s="47">
        <v>0</v>
      </c>
      <c r="E28" s="47">
        <v>16477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16477</v>
      </c>
      <c r="O28" s="48">
        <f t="shared" si="1"/>
        <v>8.5863323223795973E-2</v>
      </c>
      <c r="P28" s="9"/>
    </row>
    <row r="29" spans="1:16">
      <c r="A29" s="12"/>
      <c r="B29" s="25">
        <v>334.1</v>
      </c>
      <c r="C29" s="20" t="s">
        <v>27</v>
      </c>
      <c r="D29" s="47">
        <v>2399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2399</v>
      </c>
      <c r="O29" s="48">
        <f t="shared" si="1"/>
        <v>1.250143305297606E-2</v>
      </c>
      <c r="P29" s="9"/>
    </row>
    <row r="30" spans="1:16">
      <c r="A30" s="12"/>
      <c r="B30" s="25">
        <v>334.2</v>
      </c>
      <c r="C30" s="20" t="s">
        <v>28</v>
      </c>
      <c r="D30" s="47">
        <v>111717</v>
      </c>
      <c r="E30" s="47">
        <v>0</v>
      </c>
      <c r="F30" s="47">
        <v>0</v>
      </c>
      <c r="G30" s="47">
        <v>0</v>
      </c>
      <c r="H30" s="47">
        <v>0</v>
      </c>
      <c r="I30" s="47">
        <v>25615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137332</v>
      </c>
      <c r="O30" s="48">
        <f t="shared" si="1"/>
        <v>0.71565102293926985</v>
      </c>
      <c r="P30" s="9"/>
    </row>
    <row r="31" spans="1:16">
      <c r="A31" s="12"/>
      <c r="B31" s="25">
        <v>334.34</v>
      </c>
      <c r="C31" s="20" t="s">
        <v>35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196953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196953</v>
      </c>
      <c r="O31" s="48">
        <f t="shared" si="1"/>
        <v>1.0263421192508519</v>
      </c>
      <c r="P31" s="9"/>
    </row>
    <row r="32" spans="1:16">
      <c r="A32" s="12"/>
      <c r="B32" s="25">
        <v>334.36</v>
      </c>
      <c r="C32" s="20" t="s">
        <v>37</v>
      </c>
      <c r="D32" s="47">
        <v>0</v>
      </c>
      <c r="E32" s="47">
        <v>401503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8" si="7">SUM(D32:M32)</f>
        <v>401503</v>
      </c>
      <c r="O32" s="48">
        <f t="shared" si="1"/>
        <v>2.0922729783530833</v>
      </c>
      <c r="P32" s="9"/>
    </row>
    <row r="33" spans="1:16">
      <c r="A33" s="12"/>
      <c r="B33" s="25">
        <v>334.42</v>
      </c>
      <c r="C33" s="20" t="s">
        <v>39</v>
      </c>
      <c r="D33" s="47">
        <v>429617</v>
      </c>
      <c r="E33" s="47">
        <v>225850</v>
      </c>
      <c r="F33" s="47">
        <v>0</v>
      </c>
      <c r="G33" s="47">
        <v>0</v>
      </c>
      <c r="H33" s="47">
        <v>0</v>
      </c>
      <c r="I33" s="47">
        <v>4209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659676</v>
      </c>
      <c r="O33" s="48">
        <f t="shared" si="1"/>
        <v>3.4376387455835915</v>
      </c>
      <c r="P33" s="9"/>
    </row>
    <row r="34" spans="1:16">
      <c r="A34" s="12"/>
      <c r="B34" s="25">
        <v>334.49</v>
      </c>
      <c r="C34" s="20" t="s">
        <v>40</v>
      </c>
      <c r="D34" s="47">
        <v>0</v>
      </c>
      <c r="E34" s="47">
        <v>0</v>
      </c>
      <c r="F34" s="47">
        <v>0</v>
      </c>
      <c r="G34" s="47">
        <v>4991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4991</v>
      </c>
      <c r="O34" s="48">
        <f t="shared" si="1"/>
        <v>2.6008608740059825E-2</v>
      </c>
      <c r="P34" s="9"/>
    </row>
    <row r="35" spans="1:16">
      <c r="A35" s="12"/>
      <c r="B35" s="25">
        <v>334.5</v>
      </c>
      <c r="C35" s="20" t="s">
        <v>41</v>
      </c>
      <c r="D35" s="47">
        <v>0</v>
      </c>
      <c r="E35" s="47">
        <v>494603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494603</v>
      </c>
      <c r="O35" s="48">
        <f t="shared" si="1"/>
        <v>2.5774265495210997</v>
      </c>
      <c r="P35" s="9"/>
    </row>
    <row r="36" spans="1:16">
      <c r="A36" s="12"/>
      <c r="B36" s="25">
        <v>334.61</v>
      </c>
      <c r="C36" s="20" t="s">
        <v>42</v>
      </c>
      <c r="D36" s="47">
        <v>21891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21891</v>
      </c>
      <c r="O36" s="48">
        <f t="shared" si="1"/>
        <v>0.11407622799612294</v>
      </c>
      <c r="P36" s="9"/>
    </row>
    <row r="37" spans="1:16">
      <c r="A37" s="12"/>
      <c r="B37" s="25">
        <v>334.7</v>
      </c>
      <c r="C37" s="20" t="s">
        <v>43</v>
      </c>
      <c r="D37" s="47">
        <v>106603</v>
      </c>
      <c r="E37" s="47">
        <v>93570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200173</v>
      </c>
      <c r="O37" s="48">
        <f t="shared" ref="O37:O68" si="8">(N37/O$104)</f>
        <v>1.0431218668250841</v>
      </c>
      <c r="P37" s="9"/>
    </row>
    <row r="38" spans="1:16">
      <c r="A38" s="12"/>
      <c r="B38" s="25">
        <v>334.89</v>
      </c>
      <c r="C38" s="20" t="s">
        <v>44</v>
      </c>
      <c r="D38" s="47">
        <v>137992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137992</v>
      </c>
      <c r="O38" s="48">
        <f t="shared" si="8"/>
        <v>0.71909035008181432</v>
      </c>
      <c r="P38" s="9"/>
    </row>
    <row r="39" spans="1:16">
      <c r="A39" s="12"/>
      <c r="B39" s="25">
        <v>335.12</v>
      </c>
      <c r="C39" s="20" t="s">
        <v>174</v>
      </c>
      <c r="D39" s="47">
        <v>0</v>
      </c>
      <c r="E39" s="47">
        <v>0</v>
      </c>
      <c r="F39" s="47">
        <v>4612657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4612657</v>
      </c>
      <c r="O39" s="48">
        <f t="shared" si="8"/>
        <v>24.037024877799663</v>
      </c>
      <c r="P39" s="9"/>
    </row>
    <row r="40" spans="1:16">
      <c r="A40" s="12"/>
      <c r="B40" s="25">
        <v>335.13</v>
      </c>
      <c r="C40" s="20" t="s">
        <v>175</v>
      </c>
      <c r="D40" s="47">
        <v>43304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43304</v>
      </c>
      <c r="O40" s="48">
        <f t="shared" si="8"/>
        <v>0.22566154936476671</v>
      </c>
      <c r="P40" s="9"/>
    </row>
    <row r="41" spans="1:16">
      <c r="A41" s="12"/>
      <c r="B41" s="25">
        <v>335.14</v>
      </c>
      <c r="C41" s="20" t="s">
        <v>176</v>
      </c>
      <c r="D41" s="47">
        <v>23850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23850</v>
      </c>
      <c r="O41" s="48">
        <f t="shared" si="8"/>
        <v>0.12428477628740268</v>
      </c>
      <c r="P41" s="9"/>
    </row>
    <row r="42" spans="1:16">
      <c r="A42" s="12"/>
      <c r="B42" s="25">
        <v>335.15</v>
      </c>
      <c r="C42" s="20" t="s">
        <v>177</v>
      </c>
      <c r="D42" s="47">
        <v>108768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108768</v>
      </c>
      <c r="O42" s="48">
        <f t="shared" si="8"/>
        <v>0.56680111309132974</v>
      </c>
      <c r="P42" s="9"/>
    </row>
    <row r="43" spans="1:16">
      <c r="A43" s="12"/>
      <c r="B43" s="25">
        <v>335.16</v>
      </c>
      <c r="C43" s="20" t="s">
        <v>178</v>
      </c>
      <c r="D43" s="47">
        <v>0</v>
      </c>
      <c r="E43" s="47">
        <v>0</v>
      </c>
      <c r="F43" s="47">
        <v>446500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446500</v>
      </c>
      <c r="O43" s="48">
        <f t="shared" si="8"/>
        <v>2.32675692294865</v>
      </c>
      <c r="P43" s="9"/>
    </row>
    <row r="44" spans="1:16">
      <c r="A44" s="12"/>
      <c r="B44" s="25">
        <v>335.18</v>
      </c>
      <c r="C44" s="20" t="s">
        <v>179</v>
      </c>
      <c r="D44" s="47">
        <v>13246880</v>
      </c>
      <c r="E44" s="47">
        <v>697204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13944084</v>
      </c>
      <c r="O44" s="48">
        <f t="shared" si="8"/>
        <v>72.664040271394171</v>
      </c>
      <c r="P44" s="9"/>
    </row>
    <row r="45" spans="1:16">
      <c r="A45" s="12"/>
      <c r="B45" s="25">
        <v>335.22</v>
      </c>
      <c r="C45" s="20" t="s">
        <v>52</v>
      </c>
      <c r="D45" s="47">
        <v>0</v>
      </c>
      <c r="E45" s="47">
        <v>955724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955724</v>
      </c>
      <c r="O45" s="48">
        <f t="shared" si="8"/>
        <v>4.9803749908805717</v>
      </c>
      <c r="P45" s="9"/>
    </row>
    <row r="46" spans="1:16">
      <c r="A46" s="12"/>
      <c r="B46" s="25">
        <v>335.49</v>
      </c>
      <c r="C46" s="20" t="s">
        <v>53</v>
      </c>
      <c r="D46" s="47">
        <v>0</v>
      </c>
      <c r="E46" s="47">
        <v>1594824</v>
      </c>
      <c r="F46" s="47">
        <v>0</v>
      </c>
      <c r="G46" s="47">
        <v>1944310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3539134</v>
      </c>
      <c r="O46" s="48">
        <f t="shared" si="8"/>
        <v>18.442787314093945</v>
      </c>
      <c r="P46" s="9"/>
    </row>
    <row r="47" spans="1:16">
      <c r="A47" s="12"/>
      <c r="B47" s="25">
        <v>335.7</v>
      </c>
      <c r="C47" s="20" t="s">
        <v>56</v>
      </c>
      <c r="D47" s="47">
        <v>0</v>
      </c>
      <c r="E47" s="47">
        <v>0</v>
      </c>
      <c r="F47" s="47">
        <v>0</v>
      </c>
      <c r="G47" s="47">
        <v>120288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120288</v>
      </c>
      <c r="O47" s="48">
        <f t="shared" si="8"/>
        <v>0.62683300503392425</v>
      </c>
      <c r="P47" s="9"/>
    </row>
    <row r="48" spans="1:16">
      <c r="A48" s="12"/>
      <c r="B48" s="25">
        <v>335.9</v>
      </c>
      <c r="C48" s="20" t="s">
        <v>205</v>
      </c>
      <c r="D48" s="47">
        <v>0</v>
      </c>
      <c r="E48" s="47">
        <v>34241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34241</v>
      </c>
      <c r="O48" s="48">
        <f t="shared" si="8"/>
        <v>0.17843333437555367</v>
      </c>
      <c r="P48" s="9"/>
    </row>
    <row r="49" spans="1:16" ht="15.75">
      <c r="A49" s="29" t="s">
        <v>63</v>
      </c>
      <c r="B49" s="30"/>
      <c r="C49" s="31"/>
      <c r="D49" s="32">
        <f t="shared" ref="D49:M49" si="9">SUM(D50:D80)</f>
        <v>15472872</v>
      </c>
      <c r="E49" s="32">
        <f t="shared" si="9"/>
        <v>6941541</v>
      </c>
      <c r="F49" s="32">
        <f t="shared" si="9"/>
        <v>0</v>
      </c>
      <c r="G49" s="32">
        <f t="shared" si="9"/>
        <v>631542</v>
      </c>
      <c r="H49" s="32">
        <f t="shared" si="9"/>
        <v>0</v>
      </c>
      <c r="I49" s="32">
        <f t="shared" si="9"/>
        <v>53500944</v>
      </c>
      <c r="J49" s="32">
        <f t="shared" si="9"/>
        <v>21601818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98148717</v>
      </c>
      <c r="O49" s="46">
        <f t="shared" si="8"/>
        <v>511.46294906669169</v>
      </c>
      <c r="P49" s="10"/>
    </row>
    <row r="50" spans="1:16">
      <c r="A50" s="12"/>
      <c r="B50" s="25">
        <v>341.16</v>
      </c>
      <c r="C50" s="20" t="s">
        <v>180</v>
      </c>
      <c r="D50" s="47">
        <v>0</v>
      </c>
      <c r="E50" s="47">
        <v>369962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80" si="10">SUM(D50:M50)</f>
        <v>369962</v>
      </c>
      <c r="O50" s="48">
        <f t="shared" si="8"/>
        <v>1.9279096186515754</v>
      </c>
      <c r="P50" s="9"/>
    </row>
    <row r="51" spans="1:16">
      <c r="A51" s="12"/>
      <c r="B51" s="25">
        <v>341.2</v>
      </c>
      <c r="C51" s="20" t="s">
        <v>181</v>
      </c>
      <c r="D51" s="47">
        <v>144118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17258603</v>
      </c>
      <c r="K51" s="47">
        <v>0</v>
      </c>
      <c r="L51" s="47">
        <v>0</v>
      </c>
      <c r="M51" s="47">
        <v>0</v>
      </c>
      <c r="N51" s="47">
        <f t="shared" si="10"/>
        <v>17402721</v>
      </c>
      <c r="O51" s="48">
        <f t="shared" si="8"/>
        <v>90.687349529437512</v>
      </c>
      <c r="P51" s="9"/>
    </row>
    <row r="52" spans="1:16">
      <c r="A52" s="12"/>
      <c r="B52" s="25">
        <v>341.51</v>
      </c>
      <c r="C52" s="20" t="s">
        <v>182</v>
      </c>
      <c r="D52" s="47">
        <v>6013648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6013648</v>
      </c>
      <c r="O52" s="48">
        <f t="shared" si="8"/>
        <v>31.337731503194405</v>
      </c>
      <c r="P52" s="9"/>
    </row>
    <row r="53" spans="1:16">
      <c r="A53" s="12"/>
      <c r="B53" s="25">
        <v>341.52</v>
      </c>
      <c r="C53" s="20" t="s">
        <v>183</v>
      </c>
      <c r="D53" s="47">
        <v>199516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199516</v>
      </c>
      <c r="O53" s="48">
        <f t="shared" si="8"/>
        <v>1.039698172987733</v>
      </c>
      <c r="P53" s="9"/>
    </row>
    <row r="54" spans="1:16">
      <c r="A54" s="12"/>
      <c r="B54" s="25">
        <v>341.53</v>
      </c>
      <c r="C54" s="20" t="s">
        <v>184</v>
      </c>
      <c r="D54" s="47">
        <v>883522</v>
      </c>
      <c r="E54" s="47">
        <v>466894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1350416</v>
      </c>
      <c r="O54" s="48">
        <f t="shared" si="8"/>
        <v>7.0371551553429423</v>
      </c>
      <c r="P54" s="9"/>
    </row>
    <row r="55" spans="1:16">
      <c r="A55" s="12"/>
      <c r="B55" s="25">
        <v>341.55</v>
      </c>
      <c r="C55" s="20" t="s">
        <v>185</v>
      </c>
      <c r="D55" s="47">
        <v>42302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42302</v>
      </c>
      <c r="O55" s="48">
        <f t="shared" si="8"/>
        <v>0.22044002543017646</v>
      </c>
      <c r="P55" s="9"/>
    </row>
    <row r="56" spans="1:16">
      <c r="A56" s="12"/>
      <c r="B56" s="25">
        <v>341.56</v>
      </c>
      <c r="C56" s="20" t="s">
        <v>186</v>
      </c>
      <c r="D56" s="47">
        <v>287323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287323</v>
      </c>
      <c r="O56" s="48">
        <f t="shared" si="8"/>
        <v>1.4972693826928889</v>
      </c>
      <c r="P56" s="9"/>
    </row>
    <row r="57" spans="1:16">
      <c r="A57" s="12"/>
      <c r="B57" s="25">
        <v>341.9</v>
      </c>
      <c r="C57" s="20" t="s">
        <v>187</v>
      </c>
      <c r="D57" s="47">
        <v>3748551</v>
      </c>
      <c r="E57" s="47">
        <v>0</v>
      </c>
      <c r="F57" s="47">
        <v>0</v>
      </c>
      <c r="G57" s="47">
        <v>631542</v>
      </c>
      <c r="H57" s="47">
        <v>0</v>
      </c>
      <c r="I57" s="47">
        <v>0</v>
      </c>
      <c r="J57" s="47">
        <v>4343215</v>
      </c>
      <c r="K57" s="47">
        <v>0</v>
      </c>
      <c r="L57" s="47">
        <v>0</v>
      </c>
      <c r="M57" s="47">
        <v>0</v>
      </c>
      <c r="N57" s="47">
        <f t="shared" si="10"/>
        <v>8723308</v>
      </c>
      <c r="O57" s="48">
        <f t="shared" si="8"/>
        <v>45.458045419962687</v>
      </c>
      <c r="P57" s="9"/>
    </row>
    <row r="58" spans="1:16">
      <c r="A58" s="12"/>
      <c r="B58" s="25">
        <v>342.1</v>
      </c>
      <c r="C58" s="20" t="s">
        <v>76</v>
      </c>
      <c r="D58" s="47">
        <v>2738233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2738233</v>
      </c>
      <c r="O58" s="48">
        <f t="shared" si="8"/>
        <v>14.269210726531803</v>
      </c>
      <c r="P58" s="9"/>
    </row>
    <row r="59" spans="1:16">
      <c r="A59" s="12"/>
      <c r="B59" s="25">
        <v>342.3</v>
      </c>
      <c r="C59" s="20" t="s">
        <v>77</v>
      </c>
      <c r="D59" s="47">
        <v>27989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27989</v>
      </c>
      <c r="O59" s="48">
        <f t="shared" si="8"/>
        <v>0.14585352635254145</v>
      </c>
      <c r="P59" s="9"/>
    </row>
    <row r="60" spans="1:16">
      <c r="A60" s="12"/>
      <c r="B60" s="25">
        <v>342.4</v>
      </c>
      <c r="C60" s="20" t="s">
        <v>78</v>
      </c>
      <c r="D60" s="47">
        <v>138431</v>
      </c>
      <c r="E60" s="47">
        <v>385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138816</v>
      </c>
      <c r="O60" s="48">
        <f t="shared" si="8"/>
        <v>0.72338429790826375</v>
      </c>
      <c r="P60" s="9"/>
    </row>
    <row r="61" spans="1:16">
      <c r="A61" s="12"/>
      <c r="B61" s="25">
        <v>342.5</v>
      </c>
      <c r="C61" s="20" t="s">
        <v>79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20531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20531</v>
      </c>
      <c r="O61" s="48">
        <f t="shared" si="8"/>
        <v>0.10698912964178886</v>
      </c>
      <c r="P61" s="9"/>
    </row>
    <row r="62" spans="1:16">
      <c r="A62" s="12"/>
      <c r="B62" s="25">
        <v>342.6</v>
      </c>
      <c r="C62" s="20" t="s">
        <v>80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6473334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6473334</v>
      </c>
      <c r="O62" s="48">
        <f t="shared" si="8"/>
        <v>33.733202013569709</v>
      </c>
      <c r="P62" s="9"/>
    </row>
    <row r="63" spans="1:16">
      <c r="A63" s="12"/>
      <c r="B63" s="25">
        <v>342.9</v>
      </c>
      <c r="C63" s="20" t="s">
        <v>81</v>
      </c>
      <c r="D63" s="47">
        <v>726171</v>
      </c>
      <c r="E63" s="47">
        <v>784525</v>
      </c>
      <c r="F63" s="47">
        <v>0</v>
      </c>
      <c r="G63" s="47">
        <v>0</v>
      </c>
      <c r="H63" s="47">
        <v>0</v>
      </c>
      <c r="I63" s="47">
        <v>195326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1706022</v>
      </c>
      <c r="O63" s="48">
        <f t="shared" si="8"/>
        <v>8.8902541975424452</v>
      </c>
      <c r="P63" s="9"/>
    </row>
    <row r="64" spans="1:16">
      <c r="A64" s="12"/>
      <c r="B64" s="25">
        <v>343.4</v>
      </c>
      <c r="C64" s="20" t="s">
        <v>82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7914321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7914321</v>
      </c>
      <c r="O64" s="48">
        <f t="shared" si="8"/>
        <v>41.242331863802647</v>
      </c>
      <c r="P64" s="9"/>
    </row>
    <row r="65" spans="1:16">
      <c r="A65" s="12"/>
      <c r="B65" s="25">
        <v>343.5</v>
      </c>
      <c r="C65" s="20" t="s">
        <v>149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2148490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2148490</v>
      </c>
      <c r="O65" s="48">
        <f t="shared" si="8"/>
        <v>11.195999958311186</v>
      </c>
      <c r="P65" s="9"/>
    </row>
    <row r="66" spans="1:16">
      <c r="A66" s="12"/>
      <c r="B66" s="25">
        <v>343.6</v>
      </c>
      <c r="C66" s="20" t="s">
        <v>83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28119888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28119888</v>
      </c>
      <c r="O66" s="48">
        <f t="shared" si="8"/>
        <v>146.53559703592535</v>
      </c>
      <c r="P66" s="9"/>
    </row>
    <row r="67" spans="1:16">
      <c r="A67" s="12"/>
      <c r="B67" s="25">
        <v>343.7</v>
      </c>
      <c r="C67" s="20" t="s">
        <v>84</v>
      </c>
      <c r="D67" s="47">
        <v>0</v>
      </c>
      <c r="E67" s="47">
        <v>14870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14870</v>
      </c>
      <c r="O67" s="48">
        <f t="shared" si="8"/>
        <v>7.7489082741873286E-2</v>
      </c>
      <c r="P67" s="9"/>
    </row>
    <row r="68" spans="1:16">
      <c r="A68" s="12"/>
      <c r="B68" s="25">
        <v>343.9</v>
      </c>
      <c r="C68" s="20" t="s">
        <v>85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405133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405133</v>
      </c>
      <c r="O68" s="48">
        <f t="shared" si="8"/>
        <v>2.1111892776370782</v>
      </c>
      <c r="P68" s="9"/>
    </row>
    <row r="69" spans="1:16">
      <c r="A69" s="12"/>
      <c r="B69" s="25">
        <v>344.1</v>
      </c>
      <c r="C69" s="20" t="s">
        <v>188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8223921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8223921</v>
      </c>
      <c r="O69" s="48">
        <f t="shared" ref="O69:O100" si="11">(N69/O$104)</f>
        <v>42.855688959759874</v>
      </c>
      <c r="P69" s="9"/>
    </row>
    <row r="70" spans="1:16">
      <c r="A70" s="12"/>
      <c r="B70" s="25">
        <v>344.9</v>
      </c>
      <c r="C70" s="20" t="s">
        <v>189</v>
      </c>
      <c r="D70" s="47">
        <v>0</v>
      </c>
      <c r="E70" s="47">
        <v>316673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316673</v>
      </c>
      <c r="O70" s="48">
        <f t="shared" si="11"/>
        <v>1.6502152185014956</v>
      </c>
      <c r="P70" s="9"/>
    </row>
    <row r="71" spans="1:16">
      <c r="A71" s="12"/>
      <c r="B71" s="25">
        <v>347.2</v>
      </c>
      <c r="C71" s="20" t="s">
        <v>88</v>
      </c>
      <c r="D71" s="47">
        <v>13275</v>
      </c>
      <c r="E71" s="47">
        <v>6945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20220</v>
      </c>
      <c r="O71" s="48">
        <f t="shared" si="11"/>
        <v>0.10536847700340805</v>
      </c>
      <c r="P71" s="9"/>
    </row>
    <row r="72" spans="1:16">
      <c r="A72" s="12"/>
      <c r="B72" s="25">
        <v>347.5</v>
      </c>
      <c r="C72" s="20" t="s">
        <v>90</v>
      </c>
      <c r="D72" s="47">
        <v>0</v>
      </c>
      <c r="E72" s="47">
        <v>755553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755553</v>
      </c>
      <c r="O72" s="48">
        <f t="shared" si="11"/>
        <v>3.9372635462589503</v>
      </c>
      <c r="P72" s="9"/>
    </row>
    <row r="73" spans="1:16">
      <c r="A73" s="12"/>
      <c r="B73" s="25">
        <v>347.9</v>
      </c>
      <c r="C73" s="20" t="s">
        <v>91</v>
      </c>
      <c r="D73" s="47">
        <v>23086</v>
      </c>
      <c r="E73" s="47">
        <v>385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23471</v>
      </c>
      <c r="O73" s="48">
        <f t="shared" si="11"/>
        <v>0.12230976873130517</v>
      </c>
      <c r="P73" s="9"/>
    </row>
    <row r="74" spans="1:16">
      <c r="A74" s="12"/>
      <c r="B74" s="25">
        <v>348.92099999999999</v>
      </c>
      <c r="C74" s="20" t="s">
        <v>191</v>
      </c>
      <c r="D74" s="47">
        <v>0</v>
      </c>
      <c r="E74" s="47">
        <v>87276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87276</v>
      </c>
      <c r="O74" s="48">
        <f t="shared" si="11"/>
        <v>0.45480411468592691</v>
      </c>
      <c r="P74" s="9"/>
    </row>
    <row r="75" spans="1:16">
      <c r="A75" s="12"/>
      <c r="B75" s="25">
        <v>348.92200000000003</v>
      </c>
      <c r="C75" s="20" t="s">
        <v>207</v>
      </c>
      <c r="D75" s="47">
        <v>0</v>
      </c>
      <c r="E75" s="47">
        <v>87276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87276</v>
      </c>
      <c r="O75" s="48">
        <f t="shared" si="11"/>
        <v>0.45480411468592691</v>
      </c>
      <c r="P75" s="9"/>
    </row>
    <row r="76" spans="1:16">
      <c r="A76" s="12"/>
      <c r="B76" s="25">
        <v>348.923</v>
      </c>
      <c r="C76" s="20" t="s">
        <v>192</v>
      </c>
      <c r="D76" s="47">
        <v>0</v>
      </c>
      <c r="E76" s="47">
        <v>87276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87276</v>
      </c>
      <c r="O76" s="48">
        <f t="shared" si="11"/>
        <v>0.45480411468592691</v>
      </c>
      <c r="P76" s="9"/>
    </row>
    <row r="77" spans="1:16">
      <c r="A77" s="12"/>
      <c r="B77" s="25">
        <v>348.92399999999998</v>
      </c>
      <c r="C77" s="20" t="s">
        <v>193</v>
      </c>
      <c r="D77" s="47">
        <v>0</v>
      </c>
      <c r="E77" s="47">
        <v>87276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87276</v>
      </c>
      <c r="O77" s="48">
        <f t="shared" si="11"/>
        <v>0.45480411468592691</v>
      </c>
      <c r="P77" s="9"/>
    </row>
    <row r="78" spans="1:16">
      <c r="A78" s="12"/>
      <c r="B78" s="25">
        <v>348.93</v>
      </c>
      <c r="C78" s="20" t="s">
        <v>194</v>
      </c>
      <c r="D78" s="47">
        <v>0</v>
      </c>
      <c r="E78" s="47">
        <v>648424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648424</v>
      </c>
      <c r="O78" s="48">
        <f t="shared" si="11"/>
        <v>3.3790034289049391</v>
      </c>
      <c r="P78" s="9"/>
    </row>
    <row r="79" spans="1:16">
      <c r="A79" s="12"/>
      <c r="B79" s="25">
        <v>348.99</v>
      </c>
      <c r="C79" s="20" t="s">
        <v>195</v>
      </c>
      <c r="D79" s="47">
        <v>120381</v>
      </c>
      <c r="E79" s="47">
        <v>3227821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3348202</v>
      </c>
      <c r="O79" s="48">
        <f t="shared" si="11"/>
        <v>17.447821238366217</v>
      </c>
      <c r="P79" s="9"/>
    </row>
    <row r="80" spans="1:16">
      <c r="A80" s="12"/>
      <c r="B80" s="25">
        <v>349</v>
      </c>
      <c r="C80" s="20" t="s">
        <v>1</v>
      </c>
      <c r="D80" s="47">
        <v>366326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366326</v>
      </c>
      <c r="O80" s="48">
        <f t="shared" si="11"/>
        <v>1.908962052757194</v>
      </c>
      <c r="P80" s="9"/>
    </row>
    <row r="81" spans="1:16" ht="15.75">
      <c r="A81" s="29" t="s">
        <v>64</v>
      </c>
      <c r="B81" s="30"/>
      <c r="C81" s="31"/>
      <c r="D81" s="32">
        <f t="shared" ref="D81:M81" si="12">SUM(D82:D88)</f>
        <v>9616</v>
      </c>
      <c r="E81" s="32">
        <f t="shared" si="12"/>
        <v>1375258</v>
      </c>
      <c r="F81" s="32">
        <f t="shared" si="12"/>
        <v>0</v>
      </c>
      <c r="G81" s="32">
        <f t="shared" si="12"/>
        <v>0</v>
      </c>
      <c r="H81" s="32">
        <f t="shared" si="12"/>
        <v>0</v>
      </c>
      <c r="I81" s="32">
        <f t="shared" si="12"/>
        <v>0</v>
      </c>
      <c r="J81" s="32">
        <f t="shared" si="12"/>
        <v>0</v>
      </c>
      <c r="K81" s="32">
        <f t="shared" si="12"/>
        <v>0</v>
      </c>
      <c r="L81" s="32">
        <f t="shared" si="12"/>
        <v>0</v>
      </c>
      <c r="M81" s="32">
        <f t="shared" si="12"/>
        <v>0</v>
      </c>
      <c r="N81" s="32">
        <f>SUM(D81:M81)</f>
        <v>1384874</v>
      </c>
      <c r="O81" s="46">
        <f t="shared" si="11"/>
        <v>7.2167192987941506</v>
      </c>
      <c r="P81" s="10"/>
    </row>
    <row r="82" spans="1:16">
      <c r="A82" s="13"/>
      <c r="B82" s="40">
        <v>351.5</v>
      </c>
      <c r="C82" s="21" t="s">
        <v>119</v>
      </c>
      <c r="D82" s="47">
        <v>0</v>
      </c>
      <c r="E82" s="47">
        <v>97682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88" si="13">SUM(D82:M82)</f>
        <v>97682</v>
      </c>
      <c r="O82" s="48">
        <f t="shared" si="11"/>
        <v>0.50903083930004478</v>
      </c>
      <c r="P82" s="9"/>
    </row>
    <row r="83" spans="1:16">
      <c r="A83" s="13"/>
      <c r="B83" s="40">
        <v>351.7</v>
      </c>
      <c r="C83" s="21" t="s">
        <v>196</v>
      </c>
      <c r="D83" s="47">
        <v>0</v>
      </c>
      <c r="E83" s="47">
        <v>122115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122115</v>
      </c>
      <c r="O83" s="48">
        <f t="shared" si="11"/>
        <v>0.63635368789669511</v>
      </c>
      <c r="P83" s="9"/>
    </row>
    <row r="84" spans="1:16">
      <c r="A84" s="13"/>
      <c r="B84" s="40">
        <v>351.8</v>
      </c>
      <c r="C84" s="21" t="s">
        <v>211</v>
      </c>
      <c r="D84" s="47">
        <v>0</v>
      </c>
      <c r="E84" s="47">
        <v>208818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208818</v>
      </c>
      <c r="O84" s="48">
        <f t="shared" si="11"/>
        <v>1.0881718412906858</v>
      </c>
      <c r="P84" s="9"/>
    </row>
    <row r="85" spans="1:16">
      <c r="A85" s="13"/>
      <c r="B85" s="40">
        <v>351.9</v>
      </c>
      <c r="C85" s="21" t="s">
        <v>197</v>
      </c>
      <c r="D85" s="47">
        <v>0</v>
      </c>
      <c r="E85" s="47">
        <v>887442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887442</v>
      </c>
      <c r="O85" s="48">
        <f t="shared" si="11"/>
        <v>4.6245505424756903</v>
      </c>
      <c r="P85" s="9"/>
    </row>
    <row r="86" spans="1:16">
      <c r="A86" s="13"/>
      <c r="B86" s="40">
        <v>354</v>
      </c>
      <c r="C86" s="21" t="s">
        <v>120</v>
      </c>
      <c r="D86" s="47">
        <v>6100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6100</v>
      </c>
      <c r="O86" s="48">
        <f t="shared" si="11"/>
        <v>3.1787720559880772E-2</v>
      </c>
      <c r="P86" s="9"/>
    </row>
    <row r="87" spans="1:16">
      <c r="A87" s="13"/>
      <c r="B87" s="40">
        <v>358.2</v>
      </c>
      <c r="C87" s="21" t="s">
        <v>212</v>
      </c>
      <c r="D87" s="47">
        <v>0</v>
      </c>
      <c r="E87" s="47">
        <v>59192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59192</v>
      </c>
      <c r="O87" s="48">
        <f t="shared" si="11"/>
        <v>0.30845553366892831</v>
      </c>
      <c r="P87" s="9"/>
    </row>
    <row r="88" spans="1:16">
      <c r="A88" s="13"/>
      <c r="B88" s="40">
        <v>359</v>
      </c>
      <c r="C88" s="21" t="s">
        <v>121</v>
      </c>
      <c r="D88" s="47">
        <v>3516</v>
      </c>
      <c r="E88" s="47">
        <v>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3525</v>
      </c>
      <c r="O88" s="48">
        <f t="shared" si="11"/>
        <v>1.8369133602226181E-2</v>
      </c>
      <c r="P88" s="9"/>
    </row>
    <row r="89" spans="1:16" ht="15.75">
      <c r="A89" s="29" t="s">
        <v>5</v>
      </c>
      <c r="B89" s="30"/>
      <c r="C89" s="31"/>
      <c r="D89" s="32">
        <f t="shared" ref="D89:M89" si="14">SUM(D90:D97)</f>
        <v>5015984</v>
      </c>
      <c r="E89" s="32">
        <f t="shared" si="14"/>
        <v>522812</v>
      </c>
      <c r="F89" s="32">
        <f t="shared" si="14"/>
        <v>453089</v>
      </c>
      <c r="G89" s="32">
        <f t="shared" si="14"/>
        <v>854635</v>
      </c>
      <c r="H89" s="32">
        <f t="shared" si="14"/>
        <v>0</v>
      </c>
      <c r="I89" s="32">
        <f t="shared" si="14"/>
        <v>6909311</v>
      </c>
      <c r="J89" s="32">
        <f t="shared" si="14"/>
        <v>227581</v>
      </c>
      <c r="K89" s="32">
        <f t="shared" si="14"/>
        <v>0</v>
      </c>
      <c r="L89" s="32">
        <f t="shared" si="14"/>
        <v>0</v>
      </c>
      <c r="M89" s="32">
        <f t="shared" si="14"/>
        <v>0</v>
      </c>
      <c r="N89" s="32">
        <f>SUM(D89:M89)</f>
        <v>13983412</v>
      </c>
      <c r="O89" s="46">
        <f t="shared" si="11"/>
        <v>72.868982480275974</v>
      </c>
      <c r="P89" s="10"/>
    </row>
    <row r="90" spans="1:16">
      <c r="A90" s="12"/>
      <c r="B90" s="25">
        <v>361.1</v>
      </c>
      <c r="C90" s="20" t="s">
        <v>122</v>
      </c>
      <c r="D90" s="47">
        <v>301646</v>
      </c>
      <c r="E90" s="47">
        <v>329090</v>
      </c>
      <c r="F90" s="47">
        <v>2075</v>
      </c>
      <c r="G90" s="47">
        <v>238467</v>
      </c>
      <c r="H90" s="47">
        <v>0</v>
      </c>
      <c r="I90" s="47">
        <v>1683851</v>
      </c>
      <c r="J90" s="47">
        <v>10706</v>
      </c>
      <c r="K90" s="47">
        <v>0</v>
      </c>
      <c r="L90" s="47">
        <v>0</v>
      </c>
      <c r="M90" s="47">
        <v>0</v>
      </c>
      <c r="N90" s="47">
        <f>SUM(D90:M90)</f>
        <v>2565835</v>
      </c>
      <c r="O90" s="48">
        <f t="shared" si="11"/>
        <v>13.3708272102888</v>
      </c>
      <c r="P90" s="9"/>
    </row>
    <row r="91" spans="1:16">
      <c r="A91" s="12"/>
      <c r="B91" s="25">
        <v>361.3</v>
      </c>
      <c r="C91" s="20" t="s">
        <v>198</v>
      </c>
      <c r="D91" s="47">
        <v>16028</v>
      </c>
      <c r="E91" s="47">
        <v>56999</v>
      </c>
      <c r="F91" s="47">
        <v>616</v>
      </c>
      <c r="G91" s="47">
        <v>34426</v>
      </c>
      <c r="H91" s="47">
        <v>0</v>
      </c>
      <c r="I91" s="47">
        <v>207996</v>
      </c>
      <c r="J91" s="47">
        <v>237</v>
      </c>
      <c r="K91" s="47">
        <v>0</v>
      </c>
      <c r="L91" s="47">
        <v>0</v>
      </c>
      <c r="M91" s="47">
        <v>0</v>
      </c>
      <c r="N91" s="47">
        <f t="shared" ref="N91:N97" si="15">SUM(D91:M91)</f>
        <v>316302</v>
      </c>
      <c r="O91" s="48">
        <f t="shared" si="11"/>
        <v>1.648281899759247</v>
      </c>
      <c r="P91" s="9"/>
    </row>
    <row r="92" spans="1:16">
      <c r="A92" s="12"/>
      <c r="B92" s="25">
        <v>361.4</v>
      </c>
      <c r="C92" s="20" t="s">
        <v>199</v>
      </c>
      <c r="D92" s="47">
        <v>-68924</v>
      </c>
      <c r="E92" s="47">
        <v>-37144</v>
      </c>
      <c r="F92" s="47">
        <v>-261</v>
      </c>
      <c r="G92" s="47">
        <v>-18258</v>
      </c>
      <c r="H92" s="47">
        <v>0</v>
      </c>
      <c r="I92" s="47">
        <v>-80914</v>
      </c>
      <c r="J92" s="47">
        <v>-209</v>
      </c>
      <c r="K92" s="47">
        <v>0</v>
      </c>
      <c r="L92" s="47">
        <v>0</v>
      </c>
      <c r="M92" s="47">
        <v>0</v>
      </c>
      <c r="N92" s="47">
        <f t="shared" si="15"/>
        <v>-205710</v>
      </c>
      <c r="O92" s="48">
        <f t="shared" si="11"/>
        <v>-1.0719757371103398</v>
      </c>
      <c r="P92" s="9"/>
    </row>
    <row r="93" spans="1:16">
      <c r="A93" s="12"/>
      <c r="B93" s="25">
        <v>362</v>
      </c>
      <c r="C93" s="20" t="s">
        <v>124</v>
      </c>
      <c r="D93" s="47">
        <v>892066</v>
      </c>
      <c r="E93" s="47">
        <v>0</v>
      </c>
      <c r="F93" s="47">
        <v>0</v>
      </c>
      <c r="G93" s="47">
        <v>0</v>
      </c>
      <c r="H93" s="47">
        <v>0</v>
      </c>
      <c r="I93" s="47">
        <v>346911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1238977</v>
      </c>
      <c r="O93" s="48">
        <f t="shared" si="11"/>
        <v>6.4564351895277703</v>
      </c>
      <c r="P93" s="9"/>
    </row>
    <row r="94" spans="1:16">
      <c r="A94" s="12"/>
      <c r="B94" s="25">
        <v>364</v>
      </c>
      <c r="C94" s="20" t="s">
        <v>200</v>
      </c>
      <c r="D94" s="47">
        <v>108825</v>
      </c>
      <c r="E94" s="47">
        <v>0</v>
      </c>
      <c r="F94" s="47">
        <v>0</v>
      </c>
      <c r="G94" s="47">
        <v>0</v>
      </c>
      <c r="H94" s="47">
        <v>0</v>
      </c>
      <c r="I94" s="47">
        <v>12365</v>
      </c>
      <c r="J94" s="47">
        <v>193145</v>
      </c>
      <c r="K94" s="47">
        <v>0</v>
      </c>
      <c r="L94" s="47">
        <v>0</v>
      </c>
      <c r="M94" s="47">
        <v>0</v>
      </c>
      <c r="N94" s="47">
        <f t="shared" si="15"/>
        <v>314335</v>
      </c>
      <c r="O94" s="48">
        <f t="shared" si="11"/>
        <v>1.6380316626541183</v>
      </c>
      <c r="P94" s="9"/>
    </row>
    <row r="95" spans="1:16">
      <c r="A95" s="12"/>
      <c r="B95" s="25">
        <v>366</v>
      </c>
      <c r="C95" s="20" t="s">
        <v>126</v>
      </c>
      <c r="D95" s="47">
        <v>3071593</v>
      </c>
      <c r="E95" s="47">
        <v>28930</v>
      </c>
      <c r="F95" s="47">
        <v>0</v>
      </c>
      <c r="G95" s="47">
        <v>600000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3700523</v>
      </c>
      <c r="O95" s="48">
        <f t="shared" si="11"/>
        <v>19.283801811378961</v>
      </c>
      <c r="P95" s="9"/>
    </row>
    <row r="96" spans="1:16">
      <c r="A96" s="12"/>
      <c r="B96" s="25">
        <v>369.3</v>
      </c>
      <c r="C96" s="20" t="s">
        <v>127</v>
      </c>
      <c r="D96" s="47">
        <v>129977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3348</v>
      </c>
      <c r="K96" s="47">
        <v>0</v>
      </c>
      <c r="L96" s="47">
        <v>0</v>
      </c>
      <c r="M96" s="47">
        <v>0</v>
      </c>
      <c r="N96" s="47">
        <f t="shared" si="15"/>
        <v>133325</v>
      </c>
      <c r="O96" s="48">
        <f t="shared" si="11"/>
        <v>0.69477013830263989</v>
      </c>
      <c r="P96" s="9"/>
    </row>
    <row r="97" spans="1:119">
      <c r="A97" s="12"/>
      <c r="B97" s="25">
        <v>369.9</v>
      </c>
      <c r="C97" s="20" t="s">
        <v>128</v>
      </c>
      <c r="D97" s="47">
        <v>564773</v>
      </c>
      <c r="E97" s="47">
        <v>144937</v>
      </c>
      <c r="F97" s="47">
        <v>450659</v>
      </c>
      <c r="G97" s="47">
        <v>0</v>
      </c>
      <c r="H97" s="47">
        <v>0</v>
      </c>
      <c r="I97" s="47">
        <v>4739102</v>
      </c>
      <c r="J97" s="47">
        <v>20354</v>
      </c>
      <c r="K97" s="47">
        <v>0</v>
      </c>
      <c r="L97" s="47">
        <v>0</v>
      </c>
      <c r="M97" s="47">
        <v>0</v>
      </c>
      <c r="N97" s="47">
        <f t="shared" si="15"/>
        <v>5919825</v>
      </c>
      <c r="O97" s="48">
        <f t="shared" si="11"/>
        <v>30.848810305474782</v>
      </c>
      <c r="P97" s="9"/>
    </row>
    <row r="98" spans="1:119" ht="15.75">
      <c r="A98" s="29" t="s">
        <v>65</v>
      </c>
      <c r="B98" s="30"/>
      <c r="C98" s="31"/>
      <c r="D98" s="32">
        <f t="shared" ref="D98:M98" si="16">SUM(D99:D101)</f>
        <v>6380997</v>
      </c>
      <c r="E98" s="32">
        <f t="shared" si="16"/>
        <v>3461087</v>
      </c>
      <c r="F98" s="32">
        <f t="shared" si="16"/>
        <v>4060981</v>
      </c>
      <c r="G98" s="32">
        <f t="shared" si="16"/>
        <v>22834968</v>
      </c>
      <c r="H98" s="32">
        <f t="shared" si="16"/>
        <v>0</v>
      </c>
      <c r="I98" s="32">
        <f t="shared" si="16"/>
        <v>6359459</v>
      </c>
      <c r="J98" s="32">
        <f t="shared" si="16"/>
        <v>405367</v>
      </c>
      <c r="K98" s="32">
        <f t="shared" si="16"/>
        <v>0</v>
      </c>
      <c r="L98" s="32">
        <f t="shared" si="16"/>
        <v>0</v>
      </c>
      <c r="M98" s="32">
        <f t="shared" si="16"/>
        <v>0</v>
      </c>
      <c r="N98" s="32">
        <f>SUM(D98:M98)</f>
        <v>43502859</v>
      </c>
      <c r="O98" s="46">
        <f t="shared" si="11"/>
        <v>226.69782384391709</v>
      </c>
      <c r="P98" s="9"/>
    </row>
    <row r="99" spans="1:119">
      <c r="A99" s="12"/>
      <c r="B99" s="25">
        <v>381</v>
      </c>
      <c r="C99" s="20" t="s">
        <v>129</v>
      </c>
      <c r="D99" s="47">
        <v>4080997</v>
      </c>
      <c r="E99" s="47">
        <v>3461087</v>
      </c>
      <c r="F99" s="47">
        <v>1319002</v>
      </c>
      <c r="G99" s="47">
        <v>404058</v>
      </c>
      <c r="H99" s="47">
        <v>0</v>
      </c>
      <c r="I99" s="47">
        <v>37270</v>
      </c>
      <c r="J99" s="47">
        <v>400000</v>
      </c>
      <c r="K99" s="47">
        <v>0</v>
      </c>
      <c r="L99" s="47">
        <v>0</v>
      </c>
      <c r="M99" s="47">
        <v>0</v>
      </c>
      <c r="N99" s="47">
        <f>SUM(D99:M99)</f>
        <v>9702414</v>
      </c>
      <c r="O99" s="48">
        <f t="shared" si="11"/>
        <v>50.560266391520493</v>
      </c>
      <c r="P99" s="9"/>
    </row>
    <row r="100" spans="1:119">
      <c r="A100" s="12"/>
      <c r="B100" s="25">
        <v>384</v>
      </c>
      <c r="C100" s="20" t="s">
        <v>154</v>
      </c>
      <c r="D100" s="47">
        <v>2300000</v>
      </c>
      <c r="E100" s="47">
        <v>0</v>
      </c>
      <c r="F100" s="47">
        <v>2741979</v>
      </c>
      <c r="G100" s="47">
        <v>22430910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27472889</v>
      </c>
      <c r="O100" s="48">
        <f t="shared" si="11"/>
        <v>143.16401942698727</v>
      </c>
      <c r="P100" s="9"/>
    </row>
    <row r="101" spans="1:119" ht="15.75" thickBot="1">
      <c r="A101" s="12"/>
      <c r="B101" s="25">
        <v>389.4</v>
      </c>
      <c r="C101" s="20" t="s">
        <v>201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6322189</v>
      </c>
      <c r="J101" s="47">
        <v>5367</v>
      </c>
      <c r="K101" s="47">
        <v>0</v>
      </c>
      <c r="L101" s="47">
        <v>0</v>
      </c>
      <c r="M101" s="47">
        <v>0</v>
      </c>
      <c r="N101" s="47">
        <f>SUM(D101:M101)</f>
        <v>6327556</v>
      </c>
      <c r="O101" s="48">
        <f>(N101/O$104)</f>
        <v>32.973538025409333</v>
      </c>
      <c r="P101" s="9"/>
    </row>
    <row r="102" spans="1:119" ht="16.5" thickBot="1">
      <c r="A102" s="14" t="s">
        <v>97</v>
      </c>
      <c r="B102" s="23"/>
      <c r="C102" s="22"/>
      <c r="D102" s="15">
        <f t="shared" ref="D102:M102" si="17">SUM(D5,D13,D18,D49,D81,D89,D98)</f>
        <v>92845254</v>
      </c>
      <c r="E102" s="15">
        <f t="shared" si="17"/>
        <v>43039712</v>
      </c>
      <c r="F102" s="15">
        <f t="shared" si="17"/>
        <v>9573227</v>
      </c>
      <c r="G102" s="15">
        <f t="shared" si="17"/>
        <v>28664995</v>
      </c>
      <c r="H102" s="15">
        <f t="shared" si="17"/>
        <v>0</v>
      </c>
      <c r="I102" s="15">
        <f t="shared" si="17"/>
        <v>70092593</v>
      </c>
      <c r="J102" s="15">
        <f t="shared" si="17"/>
        <v>22234766</v>
      </c>
      <c r="K102" s="15">
        <f t="shared" si="17"/>
        <v>0</v>
      </c>
      <c r="L102" s="15">
        <f t="shared" si="17"/>
        <v>0</v>
      </c>
      <c r="M102" s="15">
        <f t="shared" si="17"/>
        <v>0</v>
      </c>
      <c r="N102" s="15">
        <f>SUM(D102:M102)</f>
        <v>266450547</v>
      </c>
      <c r="O102" s="38">
        <f>(N102/O$104)</f>
        <v>1388.5009067317012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52" t="s">
        <v>213</v>
      </c>
      <c r="M104" s="52"/>
      <c r="N104" s="52"/>
      <c r="O104" s="44">
        <v>191898</v>
      </c>
    </row>
    <row r="105" spans="1:119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5"/>
    </row>
    <row r="106" spans="1:119" ht="15.75" customHeight="1" thickBot="1">
      <c r="A106" s="56" t="s">
        <v>156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8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2024-06-27T20:41:43Z</cp:lastPrinted>
  <dcterms:created xsi:type="dcterms:W3CDTF">2000-08-31T21:26:31Z</dcterms:created>
  <dcterms:modified xsi:type="dcterms:W3CDTF">2024-06-27T20:41:47Z</dcterms:modified>
</cp:coreProperties>
</file>