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'2005'!$A$1:$O$74</definedName>
    <definedName name="_xlnm.Print_Area" localSheetId="17">'2006'!$A$1:$O$73</definedName>
    <definedName name="_xlnm.Print_Area" localSheetId="16">'2007'!$A$1:$O$83</definedName>
    <definedName name="_xlnm.Print_Area" localSheetId="15">'2008'!$A$1:$O$67</definedName>
    <definedName name="_xlnm.Print_Area" localSheetId="14">'2009'!$A$1:$O$68</definedName>
    <definedName name="_xlnm.Print_Area" localSheetId="13">'2010'!$A$1:$O$67</definedName>
    <definedName name="_xlnm.Print_Area" localSheetId="12">'2011'!$A$1:$O$67</definedName>
    <definedName name="_xlnm.Print_Area" localSheetId="11">'2012'!$A$1:$O$65</definedName>
    <definedName name="_xlnm.Print_Area" localSheetId="10">'2013'!$A$1:$O$66</definedName>
    <definedName name="_xlnm.Print_Area" localSheetId="9">'2014'!$A$1:$O$65</definedName>
    <definedName name="_xlnm.Print_Area" localSheetId="8">'2015'!$A$1:$O$66</definedName>
    <definedName name="_xlnm.Print_Area" localSheetId="7">'2016'!$A$1:$O$66</definedName>
    <definedName name="_xlnm.Print_Area" localSheetId="6">'2017'!$A$1:$O$79</definedName>
    <definedName name="_xlnm.Print_Area" localSheetId="5">'2018'!$A$1:$O$66</definedName>
    <definedName name="_xlnm.Print_Area" localSheetId="4">'2019'!$A$1:$O$66</definedName>
    <definedName name="_xlnm.Print_Area" localSheetId="3">'2020'!$A$1:$O$67</definedName>
    <definedName name="_xlnm.Print_Area" localSheetId="2">'2021'!$A$1:$P$71</definedName>
    <definedName name="_xlnm.Print_Area" localSheetId="1">'2022'!$A$1:$P$69</definedName>
    <definedName name="_xlnm.Print_Area" localSheetId="0">'2023'!$A$1:$P$69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4" i="52" l="1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N47" i="52"/>
  <c r="M47" i="52"/>
  <c r="L47" i="52"/>
  <c r="K47" i="52"/>
  <c r="J47" i="52"/>
  <c r="I47" i="52"/>
  <c r="H47" i="52"/>
  <c r="G47" i="52"/>
  <c r="F47" i="52"/>
  <c r="E47" i="52"/>
  <c r="D47" i="52"/>
  <c r="O46" i="52"/>
  <c r="P46" i="52" s="1"/>
  <c r="O45" i="52"/>
  <c r="P45" i="52" s="1"/>
  <c r="N44" i="52"/>
  <c r="M44" i="52"/>
  <c r="L44" i="52"/>
  <c r="K44" i="52"/>
  <c r="J44" i="52"/>
  <c r="I44" i="52"/>
  <c r="H44" i="52"/>
  <c r="G44" i="52"/>
  <c r="F44" i="52"/>
  <c r="E44" i="52"/>
  <c r="D44" i="52"/>
  <c r="O43" i="52"/>
  <c r="P43" i="52" s="1"/>
  <c r="O42" i="52"/>
  <c r="P42" i="52" s="1"/>
  <c r="O41" i="52"/>
  <c r="P41" i="52" s="1"/>
  <c r="N40" i="52"/>
  <c r="M40" i="52"/>
  <c r="L40" i="52"/>
  <c r="K40" i="52"/>
  <c r="J40" i="52"/>
  <c r="I40" i="52"/>
  <c r="H40" i="52"/>
  <c r="G40" i="52"/>
  <c r="F40" i="52"/>
  <c r="E40" i="52"/>
  <c r="D40" i="52"/>
  <c r="O39" i="52"/>
  <c r="P39" i="52" s="1"/>
  <c r="O38" i="52"/>
  <c r="P38" i="52" s="1"/>
  <c r="O37" i="52"/>
  <c r="P37" i="52" s="1"/>
  <c r="N36" i="52"/>
  <c r="M36" i="52"/>
  <c r="L36" i="52"/>
  <c r="K36" i="52"/>
  <c r="J36" i="52"/>
  <c r="I36" i="52"/>
  <c r="H36" i="52"/>
  <c r="G36" i="52"/>
  <c r="F36" i="52"/>
  <c r="E36" i="52"/>
  <c r="D36" i="52"/>
  <c r="O35" i="52"/>
  <c r="P35" i="52" s="1"/>
  <c r="O34" i="52"/>
  <c r="P34" i="52" s="1"/>
  <c r="O33" i="52"/>
  <c r="P33" i="52" s="1"/>
  <c r="N32" i="52"/>
  <c r="M32" i="52"/>
  <c r="L32" i="52"/>
  <c r="K32" i="52"/>
  <c r="J32" i="52"/>
  <c r="I32" i="52"/>
  <c r="H32" i="52"/>
  <c r="G32" i="52"/>
  <c r="F32" i="52"/>
  <c r="E32" i="52"/>
  <c r="D32" i="52"/>
  <c r="O31" i="52"/>
  <c r="P31" i="52" s="1"/>
  <c r="O30" i="52"/>
  <c r="P30" i="52" s="1"/>
  <c r="O29" i="52"/>
  <c r="P29" i="52" s="1"/>
  <c r="N28" i="52"/>
  <c r="M28" i="52"/>
  <c r="L28" i="52"/>
  <c r="K28" i="52"/>
  <c r="J28" i="52"/>
  <c r="I28" i="52"/>
  <c r="H28" i="52"/>
  <c r="G28" i="52"/>
  <c r="F28" i="52"/>
  <c r="E28" i="52"/>
  <c r="D28" i="52"/>
  <c r="O27" i="52"/>
  <c r="P27" i="52" s="1"/>
  <c r="O26" i="52"/>
  <c r="P26" i="52" s="1"/>
  <c r="O25" i="52"/>
  <c r="P25" i="52" s="1"/>
  <c r="O24" i="52"/>
  <c r="P24" i="52" s="1"/>
  <c r="N23" i="52"/>
  <c r="M23" i="52"/>
  <c r="L23" i="52"/>
  <c r="K23" i="52"/>
  <c r="J23" i="52"/>
  <c r="I23" i="52"/>
  <c r="H23" i="52"/>
  <c r="G23" i="52"/>
  <c r="F23" i="52"/>
  <c r="E23" i="52"/>
  <c r="D23" i="52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7" i="52" l="1"/>
  <c r="P47" i="52" s="1"/>
  <c r="O44" i="52"/>
  <c r="P44" i="52" s="1"/>
  <c r="O40" i="52"/>
  <c r="P40" i="52" s="1"/>
  <c r="O36" i="52"/>
  <c r="P36" i="52" s="1"/>
  <c r="D65" i="52"/>
  <c r="O32" i="52"/>
  <c r="P32" i="52" s="1"/>
  <c r="O28" i="52"/>
  <c r="P28" i="52" s="1"/>
  <c r="O23" i="52"/>
  <c r="P23" i="52" s="1"/>
  <c r="E65" i="52"/>
  <c r="J65" i="52"/>
  <c r="F65" i="52"/>
  <c r="K65" i="52"/>
  <c r="N65" i="52"/>
  <c r="M65" i="52"/>
  <c r="O5" i="52"/>
  <c r="P5" i="52" s="1"/>
  <c r="G65" i="52"/>
  <c r="H65" i="52"/>
  <c r="I65" i="52"/>
  <c r="L65" i="52"/>
  <c r="O14" i="52"/>
  <c r="P14" i="52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N48" i="51"/>
  <c r="M48" i="51"/>
  <c r="L48" i="51"/>
  <c r="K48" i="51"/>
  <c r="J48" i="51"/>
  <c r="I48" i="51"/>
  <c r="H48" i="51"/>
  <c r="G48" i="51"/>
  <c r="F48" i="51"/>
  <c r="E48" i="51"/>
  <c r="D48" i="5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O43" i="51"/>
  <c r="P43" i="51" s="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O39" i="51"/>
  <c r="P39" i="51" s="1"/>
  <c r="O38" i="51"/>
  <c r="P38" i="51" s="1"/>
  <c r="N37" i="51"/>
  <c r="M37" i="51"/>
  <c r="L37" i="51"/>
  <c r="K37" i="51"/>
  <c r="J37" i="51"/>
  <c r="I37" i="51"/>
  <c r="H37" i="51"/>
  <c r="G37" i="51"/>
  <c r="F37" i="51"/>
  <c r="E37" i="51"/>
  <c r="D37" i="51"/>
  <c r="O36" i="51"/>
  <c r="P36" i="51" s="1"/>
  <c r="O35" i="51"/>
  <c r="P35" i="51" s="1"/>
  <c r="O34" i="51"/>
  <c r="P34" i="51" s="1"/>
  <c r="O33" i="51"/>
  <c r="P33" i="51" s="1"/>
  <c r="N32" i="51"/>
  <c r="M32" i="51"/>
  <c r="L32" i="51"/>
  <c r="K32" i="51"/>
  <c r="J32" i="51"/>
  <c r="I32" i="51"/>
  <c r="H32" i="51"/>
  <c r="G32" i="51"/>
  <c r="F32" i="51"/>
  <c r="E32" i="51"/>
  <c r="D32" i="51"/>
  <c r="O31" i="51"/>
  <c r="P31" i="51" s="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O25" i="51"/>
  <c r="P25" i="51" s="1"/>
  <c r="O24" i="51"/>
  <c r="P24" i="51" s="1"/>
  <c r="N23" i="51"/>
  <c r="M23" i="51"/>
  <c r="L23" i="51"/>
  <c r="K23" i="51"/>
  <c r="J23" i="51"/>
  <c r="I23" i="51"/>
  <c r="H23" i="51"/>
  <c r="G23" i="51"/>
  <c r="F23" i="51"/>
  <c r="E23" i="51"/>
  <c r="D23" i="5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65" i="52" l="1"/>
  <c r="P65" i="52" s="1"/>
  <c r="O48" i="51"/>
  <c r="P48" i="51" s="1"/>
  <c r="O45" i="51"/>
  <c r="P45" i="51" s="1"/>
  <c r="O41" i="51"/>
  <c r="P41" i="51" s="1"/>
  <c r="O37" i="51"/>
  <c r="P37" i="51" s="1"/>
  <c r="O32" i="51"/>
  <c r="P32" i="51" s="1"/>
  <c r="O28" i="51"/>
  <c r="P28" i="51" s="1"/>
  <c r="O23" i="51"/>
  <c r="P23" i="51" s="1"/>
  <c r="M65" i="51"/>
  <c r="H65" i="51"/>
  <c r="I65" i="51"/>
  <c r="D65" i="51"/>
  <c r="E65" i="51"/>
  <c r="O14" i="51"/>
  <c r="P14" i="51" s="1"/>
  <c r="F65" i="51"/>
  <c r="K65" i="51"/>
  <c r="J65" i="51"/>
  <c r="L65" i="51"/>
  <c r="G65" i="51"/>
  <c r="N65" i="51"/>
  <c r="O5" i="51"/>
  <c r="P5" i="51" s="1"/>
  <c r="O66" i="50"/>
  <c r="P66" i="50" s="1"/>
  <c r="O65" i="50"/>
  <c r="P65" i="50" s="1"/>
  <c r="O64" i="50"/>
  <c r="P64" i="50"/>
  <c r="O63" i="50"/>
  <c r="P63" i="50"/>
  <c r="O62" i="50"/>
  <c r="P62" i="50"/>
  <c r="O61" i="50"/>
  <c r="P61" i="50"/>
  <c r="O60" i="50"/>
  <c r="P60" i="50" s="1"/>
  <c r="O59" i="50"/>
  <c r="P59" i="50" s="1"/>
  <c r="O58" i="50"/>
  <c r="P58" i="50"/>
  <c r="O57" i="50"/>
  <c r="P57" i="50"/>
  <c r="O56" i="50"/>
  <c r="P56" i="50"/>
  <c r="O55" i="50"/>
  <c r="P55" i="50" s="1"/>
  <c r="O54" i="50"/>
  <c r="P54" i="50" s="1"/>
  <c r="O53" i="50"/>
  <c r="P53" i="50" s="1"/>
  <c r="O52" i="50"/>
  <c r="P52" i="50"/>
  <c r="O51" i="50"/>
  <c r="P51" i="50"/>
  <c r="O50" i="50"/>
  <c r="P50" i="50"/>
  <c r="O49" i="50"/>
  <c r="P49" i="50"/>
  <c r="N48" i="50"/>
  <c r="M48" i="50"/>
  <c r="L48" i="50"/>
  <c r="K48" i="50"/>
  <c r="J48" i="50"/>
  <c r="I48" i="50"/>
  <c r="H48" i="50"/>
  <c r="G48" i="50"/>
  <c r="F48" i="50"/>
  <c r="E48" i="50"/>
  <c r="D48" i="50"/>
  <c r="O47" i="50"/>
  <c r="P47" i="50" s="1"/>
  <c r="N46" i="50"/>
  <c r="M46" i="50"/>
  <c r="L46" i="50"/>
  <c r="K46" i="50"/>
  <c r="J46" i="50"/>
  <c r="O46" i="50" s="1"/>
  <c r="P46" i="50" s="1"/>
  <c r="I46" i="50"/>
  <c r="H46" i="50"/>
  <c r="G46" i="50"/>
  <c r="F46" i="50"/>
  <c r="E46" i="50"/>
  <c r="D46" i="50"/>
  <c r="O45" i="50"/>
  <c r="P45" i="50" s="1"/>
  <c r="O44" i="50"/>
  <c r="P44" i="50" s="1"/>
  <c r="O43" i="50"/>
  <c r="P43" i="50"/>
  <c r="O42" i="50"/>
  <c r="P42" i="50"/>
  <c r="N41" i="50"/>
  <c r="M41" i="50"/>
  <c r="L41" i="50"/>
  <c r="K41" i="50"/>
  <c r="J41" i="50"/>
  <c r="I41" i="50"/>
  <c r="H41" i="50"/>
  <c r="G41" i="50"/>
  <c r="F41" i="50"/>
  <c r="E41" i="50"/>
  <c r="D41" i="50"/>
  <c r="O40" i="50"/>
  <c r="P40" i="50"/>
  <c r="O39" i="50"/>
  <c r="P39" i="50"/>
  <c r="O38" i="50"/>
  <c r="P38" i="50" s="1"/>
  <c r="N37" i="50"/>
  <c r="M37" i="50"/>
  <c r="L37" i="50"/>
  <c r="K37" i="50"/>
  <c r="J37" i="50"/>
  <c r="I37" i="50"/>
  <c r="H37" i="50"/>
  <c r="G37" i="50"/>
  <c r="F37" i="50"/>
  <c r="E37" i="50"/>
  <c r="D37" i="50"/>
  <c r="O36" i="50"/>
  <c r="P36" i="50" s="1"/>
  <c r="O35" i="50"/>
  <c r="P35" i="50" s="1"/>
  <c r="O34" i="50"/>
  <c r="P34" i="50"/>
  <c r="O33" i="50"/>
  <c r="P33" i="50"/>
  <c r="N32" i="50"/>
  <c r="M32" i="50"/>
  <c r="L32" i="50"/>
  <c r="O32" i="50" s="1"/>
  <c r="P32" i="50" s="1"/>
  <c r="K32" i="50"/>
  <c r="J32" i="50"/>
  <c r="I32" i="50"/>
  <c r="H32" i="50"/>
  <c r="G32" i="50"/>
  <c r="F32" i="50"/>
  <c r="E32" i="50"/>
  <c r="D32" i="50"/>
  <c r="O31" i="50"/>
  <c r="P31" i="50"/>
  <c r="O30" i="50"/>
  <c r="P30" i="50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E67" i="50" s="1"/>
  <c r="D28" i="50"/>
  <c r="D67" i="50" s="1"/>
  <c r="O27" i="50"/>
  <c r="P27" i="50" s="1"/>
  <c r="O26" i="50"/>
  <c r="P26" i="50" s="1"/>
  <c r="O25" i="50"/>
  <c r="P25" i="50"/>
  <c r="O24" i="50"/>
  <c r="P24" i="50"/>
  <c r="O23" i="50"/>
  <c r="P23" i="50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/>
  <c r="O20" i="50"/>
  <c r="P20" i="50" s="1"/>
  <c r="O19" i="50"/>
  <c r="P19" i="50" s="1"/>
  <c r="O18" i="50"/>
  <c r="P18" i="50"/>
  <c r="O17" i="50"/>
  <c r="P17" i="50" s="1"/>
  <c r="O16" i="50"/>
  <c r="P16" i="50"/>
  <c r="O15" i="50"/>
  <c r="P15" i="50"/>
  <c r="O14" i="50"/>
  <c r="P14" i="50" s="1"/>
  <c r="N13" i="50"/>
  <c r="M13" i="50"/>
  <c r="L13" i="50"/>
  <c r="K13" i="50"/>
  <c r="J13" i="50"/>
  <c r="J67" i="50" s="1"/>
  <c r="I13" i="50"/>
  <c r="H13" i="50"/>
  <c r="G13" i="50"/>
  <c r="F13" i="50"/>
  <c r="E13" i="50"/>
  <c r="D13" i="50"/>
  <c r="O12" i="50"/>
  <c r="P12" i="50" s="1"/>
  <c r="O11" i="50"/>
  <c r="P11" i="50" s="1"/>
  <c r="O10" i="50"/>
  <c r="P10" i="50"/>
  <c r="O9" i="50"/>
  <c r="P9" i="50"/>
  <c r="O8" i="50"/>
  <c r="P8" i="50"/>
  <c r="O7" i="50"/>
  <c r="P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62" i="48"/>
  <c r="O62" i="48" s="1"/>
  <c r="N61" i="48"/>
  <c r="O61" i="48" s="1"/>
  <c r="N60" i="48"/>
  <c r="O60" i="48" s="1"/>
  <c r="N59" i="48"/>
  <c r="O59" i="48"/>
  <c r="N58" i="48"/>
  <c r="O58" i="48"/>
  <c r="N57" i="48"/>
  <c r="O57" i="48" s="1"/>
  <c r="N56" i="48"/>
  <c r="O56" i="48" s="1"/>
  <c r="N55" i="48"/>
  <c r="O55" i="48" s="1"/>
  <c r="N54" i="48"/>
  <c r="O54" i="48" s="1"/>
  <c r="N53" i="48"/>
  <c r="O53" i="48"/>
  <c r="N52" i="48"/>
  <c r="O52" i="48"/>
  <c r="N51" i="48"/>
  <c r="O51" i="48" s="1"/>
  <c r="N50" i="48"/>
  <c r="O50" i="48" s="1"/>
  <c r="N49" i="48"/>
  <c r="O49" i="48" s="1"/>
  <c r="N48" i="48"/>
  <c r="O48" i="48" s="1"/>
  <c r="M47" i="48"/>
  <c r="L47" i="48"/>
  <c r="K47" i="48"/>
  <c r="J47" i="48"/>
  <c r="I47" i="48"/>
  <c r="H47" i="48"/>
  <c r="G47" i="48"/>
  <c r="F47" i="48"/>
  <c r="E47" i="48"/>
  <c r="D47" i="48"/>
  <c r="N46" i="48"/>
  <c r="O46" i="48" s="1"/>
  <c r="M45" i="48"/>
  <c r="L45" i="48"/>
  <c r="K45" i="48"/>
  <c r="J45" i="48"/>
  <c r="I45" i="48"/>
  <c r="H45" i="48"/>
  <c r="G45" i="48"/>
  <c r="F45" i="48"/>
  <c r="E45" i="48"/>
  <c r="D45" i="48"/>
  <c r="N44" i="48"/>
  <c r="O44" i="48" s="1"/>
  <c r="N43" i="48"/>
  <c r="O43" i="48"/>
  <c r="N42" i="48"/>
  <c r="O42" i="48"/>
  <c r="M41" i="48"/>
  <c r="L41" i="48"/>
  <c r="K41" i="48"/>
  <c r="J41" i="48"/>
  <c r="I41" i="48"/>
  <c r="H41" i="48"/>
  <c r="G41" i="48"/>
  <c r="F41" i="48"/>
  <c r="E41" i="48"/>
  <c r="D41" i="48"/>
  <c r="N40" i="48"/>
  <c r="O40" i="48"/>
  <c r="N39" i="48"/>
  <c r="O39" i="48" s="1"/>
  <c r="N38" i="48"/>
  <c r="O38" i="48" s="1"/>
  <c r="M37" i="48"/>
  <c r="L37" i="48"/>
  <c r="K37" i="48"/>
  <c r="J37" i="48"/>
  <c r="I37" i="48"/>
  <c r="H37" i="48"/>
  <c r="G37" i="48"/>
  <c r="F37" i="48"/>
  <c r="F63" i="48" s="1"/>
  <c r="E37" i="48"/>
  <c r="N37" i="48" s="1"/>
  <c r="O37" i="48" s="1"/>
  <c r="D37" i="48"/>
  <c r="N36" i="48"/>
  <c r="O36" i="48" s="1"/>
  <c r="N35" i="48"/>
  <c r="O35" i="48" s="1"/>
  <c r="N34" i="48"/>
  <c r="O34" i="48" s="1"/>
  <c r="N33" i="48"/>
  <c r="O33" i="48"/>
  <c r="M32" i="48"/>
  <c r="L32" i="48"/>
  <c r="K32" i="48"/>
  <c r="J32" i="48"/>
  <c r="I32" i="48"/>
  <c r="H32" i="48"/>
  <c r="G32" i="48"/>
  <c r="N32" i="48" s="1"/>
  <c r="O32" i="48" s="1"/>
  <c r="F32" i="48"/>
  <c r="E32" i="48"/>
  <c r="D32" i="48"/>
  <c r="N31" i="48"/>
  <c r="O31" i="48"/>
  <c r="N30" i="48"/>
  <c r="O30" i="48" s="1"/>
  <c r="N29" i="48"/>
  <c r="O29" i="48" s="1"/>
  <c r="M28" i="48"/>
  <c r="L28" i="48"/>
  <c r="K28" i="48"/>
  <c r="J28" i="48"/>
  <c r="I28" i="48"/>
  <c r="H28" i="48"/>
  <c r="G28" i="48"/>
  <c r="F28" i="48"/>
  <c r="N28" i="48" s="1"/>
  <c r="O28" i="48" s="1"/>
  <c r="E28" i="48"/>
  <c r="D28" i="48"/>
  <c r="N27" i="48"/>
  <c r="O27" i="48" s="1"/>
  <c r="N26" i="48"/>
  <c r="O26" i="48" s="1"/>
  <c r="N25" i="48"/>
  <c r="O25" i="48"/>
  <c r="N24" i="48"/>
  <c r="O24" i="48"/>
  <c r="N23" i="48"/>
  <c r="O23" i="48" s="1"/>
  <c r="M22" i="48"/>
  <c r="L22" i="48"/>
  <c r="K22" i="48"/>
  <c r="J22" i="48"/>
  <c r="I22" i="48"/>
  <c r="H22" i="48"/>
  <c r="G22" i="48"/>
  <c r="F22" i="48"/>
  <c r="E22" i="48"/>
  <c r="D22" i="48"/>
  <c r="N22" i="48" s="1"/>
  <c r="O22" i="48" s="1"/>
  <c r="N21" i="48"/>
  <c r="O21" i="48" s="1"/>
  <c r="N20" i="48"/>
  <c r="O20" i="48" s="1"/>
  <c r="N19" i="48"/>
  <c r="O19" i="48" s="1"/>
  <c r="N18" i="48"/>
  <c r="O18" i="48" s="1"/>
  <c r="N17" i="48"/>
  <c r="O17" i="48"/>
  <c r="N16" i="48"/>
  <c r="O16" i="48"/>
  <c r="N15" i="48"/>
  <c r="O15" i="48" s="1"/>
  <c r="N14" i="48"/>
  <c r="O14" i="48" s="1"/>
  <c r="M13" i="48"/>
  <c r="L13" i="48"/>
  <c r="K13" i="48"/>
  <c r="J13" i="48"/>
  <c r="I13" i="48"/>
  <c r="H13" i="48"/>
  <c r="G13" i="48"/>
  <c r="F13" i="48"/>
  <c r="E13" i="48"/>
  <c r="D13" i="48"/>
  <c r="N12" i="48"/>
  <c r="O12" i="48" s="1"/>
  <c r="N11" i="48"/>
  <c r="O11" i="48" s="1"/>
  <c r="N10" i="48"/>
  <c r="O10" i="48" s="1"/>
  <c r="N9" i="48"/>
  <c r="O9" i="48"/>
  <c r="N8" i="48"/>
  <c r="O8" i="48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61" i="47"/>
  <c r="O61" i="47" s="1"/>
  <c r="N60" i="47"/>
  <c r="O60" i="47" s="1"/>
  <c r="N59" i="47"/>
  <c r="O59" i="47" s="1"/>
  <c r="N58" i="47"/>
  <c r="O58" i="47" s="1"/>
  <c r="N57" i="47"/>
  <c r="O57" i="47"/>
  <c r="N56" i="47"/>
  <c r="O56" i="47" s="1"/>
  <c r="N55" i="47"/>
  <c r="O55" i="47" s="1"/>
  <c r="N54" i="47"/>
  <c r="O54" i="47" s="1"/>
  <c r="N53" i="47"/>
  <c r="O53" i="47" s="1"/>
  <c r="N52" i="47"/>
  <c r="O52" i="47" s="1"/>
  <c r="N51" i="47"/>
  <c r="O51" i="47"/>
  <c r="N50" i="47"/>
  <c r="O50" i="47" s="1"/>
  <c r="N49" i="47"/>
  <c r="O49" i="47" s="1"/>
  <c r="N48" i="47"/>
  <c r="O48" i="47" s="1"/>
  <c r="N47" i="47"/>
  <c r="O47" i="47" s="1"/>
  <c r="M46" i="47"/>
  <c r="L46" i="47"/>
  <c r="K46" i="47"/>
  <c r="J46" i="47"/>
  <c r="N46" i="47" s="1"/>
  <c r="O46" i="47" s="1"/>
  <c r="I46" i="47"/>
  <c r="H46" i="47"/>
  <c r="G46" i="47"/>
  <c r="F46" i="47"/>
  <c r="E46" i="47"/>
  <c r="D46" i="47"/>
  <c r="N45" i="47"/>
  <c r="O45" i="47" s="1"/>
  <c r="N44" i="47"/>
  <c r="O44" i="47" s="1"/>
  <c r="M43" i="47"/>
  <c r="L43" i="47"/>
  <c r="K43" i="47"/>
  <c r="K62" i="47" s="1"/>
  <c r="J43" i="47"/>
  <c r="I43" i="47"/>
  <c r="H43" i="47"/>
  <c r="G43" i="47"/>
  <c r="F43" i="47"/>
  <c r="E43" i="47"/>
  <c r="D43" i="47"/>
  <c r="N42" i="47"/>
  <c r="O42" i="47" s="1"/>
  <c r="N41" i="47"/>
  <c r="O41" i="47"/>
  <c r="N40" i="47"/>
  <c r="O40" i="47" s="1"/>
  <c r="M39" i="47"/>
  <c r="L39" i="47"/>
  <c r="K39" i="47"/>
  <c r="J39" i="47"/>
  <c r="I39" i="47"/>
  <c r="H39" i="47"/>
  <c r="G39" i="47"/>
  <c r="F39" i="47"/>
  <c r="E39" i="47"/>
  <c r="D39" i="47"/>
  <c r="N38" i="47"/>
  <c r="O38" i="47" s="1"/>
  <c r="N37" i="47"/>
  <c r="O37" i="47" s="1"/>
  <c r="N36" i="47"/>
  <c r="O36" i="47" s="1"/>
  <c r="M35" i="47"/>
  <c r="M62" i="47" s="1"/>
  <c r="L35" i="47"/>
  <c r="K35" i="47"/>
  <c r="J35" i="47"/>
  <c r="I35" i="47"/>
  <c r="H35" i="47"/>
  <c r="G35" i="47"/>
  <c r="F35" i="47"/>
  <c r="E35" i="47"/>
  <c r="D35" i="47"/>
  <c r="N34" i="47"/>
  <c r="O34" i="47" s="1"/>
  <c r="N33" i="47"/>
  <c r="O33" i="47" s="1"/>
  <c r="N32" i="47"/>
  <c r="O32" i="47" s="1"/>
  <c r="M31" i="47"/>
  <c r="L31" i="47"/>
  <c r="K31" i="47"/>
  <c r="J31" i="47"/>
  <c r="I31" i="47"/>
  <c r="H31" i="47"/>
  <c r="G31" i="47"/>
  <c r="F31" i="47"/>
  <c r="E31" i="47"/>
  <c r="D31" i="47"/>
  <c r="N30" i="47"/>
  <c r="O30" i="47" s="1"/>
  <c r="N29" i="47"/>
  <c r="O29" i="47"/>
  <c r="N28" i="47"/>
  <c r="O28" i="47" s="1"/>
  <c r="M27" i="47"/>
  <c r="L27" i="47"/>
  <c r="K27" i="47"/>
  <c r="J27" i="47"/>
  <c r="I27" i="47"/>
  <c r="H27" i="47"/>
  <c r="G27" i="47"/>
  <c r="F27" i="47"/>
  <c r="E27" i="47"/>
  <c r="D27" i="47"/>
  <c r="N27" i="47" s="1"/>
  <c r="O27" i="47" s="1"/>
  <c r="N26" i="47"/>
  <c r="O26" i="47" s="1"/>
  <c r="N25" i="47"/>
  <c r="O25" i="47" s="1"/>
  <c r="N24" i="47"/>
  <c r="O24" i="47" s="1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1" i="47"/>
  <c r="O21" i="47" s="1"/>
  <c r="N20" i="47"/>
  <c r="O20" i="47" s="1"/>
  <c r="N19" i="47"/>
  <c r="O19" i="47"/>
  <c r="N18" i="47"/>
  <c r="O18" i="47" s="1"/>
  <c r="N17" i="47"/>
  <c r="O17" i="47" s="1"/>
  <c r="N16" i="47"/>
  <c r="O16" i="47" s="1"/>
  <c r="N15" i="47"/>
  <c r="O15" i="47" s="1"/>
  <c r="N14" i="47"/>
  <c r="O14" i="47" s="1"/>
  <c r="M13" i="47"/>
  <c r="L13" i="47"/>
  <c r="K13" i="47"/>
  <c r="J13" i="47"/>
  <c r="I13" i="47"/>
  <c r="H13" i="47"/>
  <c r="G13" i="47"/>
  <c r="F13" i="47"/>
  <c r="E13" i="47"/>
  <c r="D13" i="47"/>
  <c r="N12" i="47"/>
  <c r="O12" i="47" s="1"/>
  <c r="N11" i="47"/>
  <c r="O11" i="47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61" i="46"/>
  <c r="O61" i="46" s="1"/>
  <c r="N60" i="46"/>
  <c r="O60" i="46"/>
  <c r="N59" i="46"/>
  <c r="O59" i="46" s="1"/>
  <c r="N58" i="46"/>
  <c r="O58" i="46" s="1"/>
  <c r="N57" i="46"/>
  <c r="O57" i="46" s="1"/>
  <c r="N56" i="46"/>
  <c r="O56" i="46" s="1"/>
  <c r="N55" i="46"/>
  <c r="O55" i="46" s="1"/>
  <c r="N54" i="46"/>
  <c r="O54" i="46"/>
  <c r="N53" i="46"/>
  <c r="O53" i="46" s="1"/>
  <c r="N52" i="46"/>
  <c r="O52" i="46" s="1"/>
  <c r="N51" i="46"/>
  <c r="O51" i="46" s="1"/>
  <c r="N50" i="46"/>
  <c r="O50" i="46" s="1"/>
  <c r="N49" i="46"/>
  <c r="O49" i="46" s="1"/>
  <c r="N48" i="46"/>
  <c r="O48" i="46"/>
  <c r="N47" i="46"/>
  <c r="O47" i="46" s="1"/>
  <c r="N46" i="46"/>
  <c r="O46" i="46" s="1"/>
  <c r="M45" i="46"/>
  <c r="L45" i="46"/>
  <c r="K45" i="46"/>
  <c r="J45" i="46"/>
  <c r="I45" i="46"/>
  <c r="H45" i="46"/>
  <c r="G45" i="46"/>
  <c r="F45" i="46"/>
  <c r="E45" i="46"/>
  <c r="D45" i="46"/>
  <c r="N44" i="46"/>
  <c r="O44" i="46" s="1"/>
  <c r="M43" i="46"/>
  <c r="L43" i="46"/>
  <c r="K43" i="46"/>
  <c r="K62" i="46" s="1"/>
  <c r="J43" i="46"/>
  <c r="I43" i="46"/>
  <c r="H43" i="46"/>
  <c r="G43" i="46"/>
  <c r="F43" i="46"/>
  <c r="E43" i="46"/>
  <c r="D43" i="46"/>
  <c r="N42" i="46"/>
  <c r="O42" i="46" s="1"/>
  <c r="N41" i="46"/>
  <c r="O41" i="46" s="1"/>
  <c r="N40" i="46"/>
  <c r="O40" i="46" s="1"/>
  <c r="M39" i="46"/>
  <c r="L39" i="46"/>
  <c r="K39" i="46"/>
  <c r="J39" i="46"/>
  <c r="I39" i="46"/>
  <c r="H39" i="46"/>
  <c r="G39" i="46"/>
  <c r="F39" i="46"/>
  <c r="E39" i="46"/>
  <c r="D39" i="46"/>
  <c r="N38" i="46"/>
  <c r="O38" i="46" s="1"/>
  <c r="N37" i="46"/>
  <c r="O37" i="46" s="1"/>
  <c r="N36" i="46"/>
  <c r="O36" i="46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4" i="46" s="1"/>
  <c r="O34" i="46" s="1"/>
  <c r="N33" i="46"/>
  <c r="O33" i="46" s="1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N29" i="46"/>
  <c r="O29" i="46" s="1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N24" i="46"/>
  <c r="O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N19" i="46"/>
  <c r="O19" i="46" s="1"/>
  <c r="N18" i="46"/>
  <c r="O18" i="46" s="1"/>
  <c r="N17" i="46"/>
  <c r="O17" i="46" s="1"/>
  <c r="N16" i="46"/>
  <c r="O16" i="46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74" i="45"/>
  <c r="O74" i="45" s="1"/>
  <c r="N73" i="45"/>
  <c r="O73" i="45" s="1"/>
  <c r="N72" i="45"/>
  <c r="O72" i="45" s="1"/>
  <c r="N71" i="45"/>
  <c r="O71" i="45" s="1"/>
  <c r="N70" i="45"/>
  <c r="O70" i="45"/>
  <c r="N69" i="45"/>
  <c r="O69" i="45" s="1"/>
  <c r="N68" i="45"/>
  <c r="O68" i="45" s="1"/>
  <c r="N67" i="45"/>
  <c r="O67" i="45" s="1"/>
  <c r="N66" i="45"/>
  <c r="O66" i="45" s="1"/>
  <c r="N65" i="45"/>
  <c r="O65" i="45" s="1"/>
  <c r="N64" i="45"/>
  <c r="O64" i="45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/>
  <c r="N51" i="45"/>
  <c r="O51" i="45" s="1"/>
  <c r="N50" i="45"/>
  <c r="O50" i="45" s="1"/>
  <c r="N49" i="45"/>
  <c r="O49" i="45" s="1"/>
  <c r="M48" i="45"/>
  <c r="N48" i="45" s="1"/>
  <c r="O48" i="45" s="1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4" i="45"/>
  <c r="O44" i="45" s="1"/>
  <c r="N43" i="45"/>
  <c r="O43" i="45" s="1"/>
  <c r="N42" i="45"/>
  <c r="O42" i="45"/>
  <c r="M41" i="45"/>
  <c r="L41" i="45"/>
  <c r="K41" i="45"/>
  <c r="J41" i="45"/>
  <c r="I41" i="45"/>
  <c r="H41" i="45"/>
  <c r="G41" i="45"/>
  <c r="F41" i="45"/>
  <c r="E41" i="45"/>
  <c r="D41" i="45"/>
  <c r="N40" i="45"/>
  <c r="O40" i="45"/>
  <c r="N39" i="45"/>
  <c r="O39" i="45" s="1"/>
  <c r="N38" i="45"/>
  <c r="O38" i="45" s="1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 s="1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/>
  <c r="N29" i="45"/>
  <c r="O29" i="45" s="1"/>
  <c r="M28" i="45"/>
  <c r="L28" i="45"/>
  <c r="K28" i="45"/>
  <c r="J28" i="45"/>
  <c r="I28" i="45"/>
  <c r="N28" i="45" s="1"/>
  <c r="O28" i="45" s="1"/>
  <c r="H28" i="45"/>
  <c r="G28" i="45"/>
  <c r="F28" i="45"/>
  <c r="E28" i="45"/>
  <c r="D28" i="45"/>
  <c r="N27" i="45"/>
  <c r="O27" i="45" s="1"/>
  <c r="N26" i="45"/>
  <c r="O26" i="45" s="1"/>
  <c r="N25" i="45"/>
  <c r="O25" i="45" s="1"/>
  <c r="N24" i="45"/>
  <c r="O24" i="45" s="1"/>
  <c r="M23" i="45"/>
  <c r="L23" i="45"/>
  <c r="K23" i="45"/>
  <c r="J23" i="45"/>
  <c r="J75" i="45" s="1"/>
  <c r="I23" i="45"/>
  <c r="H23" i="45"/>
  <c r="G23" i="45"/>
  <c r="F23" i="45"/>
  <c r="E23" i="45"/>
  <c r="D23" i="45"/>
  <c r="N22" i="45"/>
  <c r="O22" i="45" s="1"/>
  <c r="N21" i="45"/>
  <c r="O21" i="45" s="1"/>
  <c r="N20" i="45"/>
  <c r="O20" i="45"/>
  <c r="N19" i="45"/>
  <c r="O19" i="45" s="1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N14" i="45" s="1"/>
  <c r="O14" i="45" s="1"/>
  <c r="D14" i="45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N5" i="45" s="1"/>
  <c r="O5" i="45" s="1"/>
  <c r="L5" i="45"/>
  <c r="K5" i="45"/>
  <c r="J5" i="45"/>
  <c r="I5" i="45"/>
  <c r="H5" i="45"/>
  <c r="G5" i="45"/>
  <c r="F5" i="45"/>
  <c r="E5" i="45"/>
  <c r="D5" i="45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/>
  <c r="N48" i="44"/>
  <c r="O48" i="44" s="1"/>
  <c r="N47" i="44"/>
  <c r="O47" i="44" s="1"/>
  <c r="M46" i="44"/>
  <c r="L46" i="44"/>
  <c r="K46" i="44"/>
  <c r="J46" i="44"/>
  <c r="I46" i="44"/>
  <c r="H46" i="44"/>
  <c r="G46" i="44"/>
  <c r="F46" i="44"/>
  <c r="E46" i="44"/>
  <c r="N46" i="44" s="1"/>
  <c r="O46" i="44" s="1"/>
  <c r="D46" i="44"/>
  <c r="N45" i="44"/>
  <c r="O45" i="44" s="1"/>
  <c r="M44" i="44"/>
  <c r="L44" i="44"/>
  <c r="K44" i="44"/>
  <c r="J44" i="44"/>
  <c r="I44" i="44"/>
  <c r="H44" i="44"/>
  <c r="G44" i="44"/>
  <c r="F44" i="44"/>
  <c r="E44" i="44"/>
  <c r="N44" i="44" s="1"/>
  <c r="O44" i="44" s="1"/>
  <c r="D44" i="44"/>
  <c r="N43" i="44"/>
  <c r="O43" i="44" s="1"/>
  <c r="N42" i="44"/>
  <c r="O42" i="44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N37" i="44"/>
  <c r="O37" i="44"/>
  <c r="N36" i="44"/>
  <c r="O36" i="44" s="1"/>
  <c r="M35" i="44"/>
  <c r="L35" i="44"/>
  <c r="K35" i="44"/>
  <c r="J35" i="44"/>
  <c r="I35" i="44"/>
  <c r="N35" i="44" s="1"/>
  <c r="O35" i="44" s="1"/>
  <c r="H35" i="44"/>
  <c r="G35" i="44"/>
  <c r="F35" i="44"/>
  <c r="E35" i="44"/>
  <c r="D35" i="44"/>
  <c r="N34" i="44"/>
  <c r="O34" i="44" s="1"/>
  <c r="N33" i="44"/>
  <c r="O33" i="44" s="1"/>
  <c r="N32" i="44"/>
  <c r="O32" i="44"/>
  <c r="M31" i="44"/>
  <c r="L31" i="44"/>
  <c r="K31" i="44"/>
  <c r="J31" i="44"/>
  <c r="I31" i="44"/>
  <c r="H31" i="44"/>
  <c r="G31" i="44"/>
  <c r="F31" i="44"/>
  <c r="E31" i="44"/>
  <c r="D31" i="44"/>
  <c r="N30" i="44"/>
  <c r="O30" i="44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N22" i="44" s="1"/>
  <c r="O22" i="44" s="1"/>
  <c r="D22" i="44"/>
  <c r="N21" i="44"/>
  <c r="O21" i="44" s="1"/>
  <c r="N20" i="44"/>
  <c r="O20" i="44"/>
  <c r="N19" i="44"/>
  <c r="O19" i="44" s="1"/>
  <c r="N18" i="44"/>
  <c r="O18" i="44" s="1"/>
  <c r="N17" i="44"/>
  <c r="O17" i="44"/>
  <c r="N16" i="44"/>
  <c r="O16" i="44" s="1"/>
  <c r="N15" i="44"/>
  <c r="O15" i="44" s="1"/>
  <c r="N14" i="44"/>
  <c r="O14" i="44" s="1"/>
  <c r="M13" i="44"/>
  <c r="M62" i="44" s="1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N5" i="44" s="1"/>
  <c r="O5" i="44" s="1"/>
  <c r="F5" i="44"/>
  <c r="E5" i="44"/>
  <c r="D5" i="44"/>
  <c r="N61" i="43"/>
  <c r="O61" i="43" s="1"/>
  <c r="N60" i="43"/>
  <c r="O60" i="43" s="1"/>
  <c r="N59" i="43"/>
  <c r="O59" i="43" s="1"/>
  <c r="N58" i="43"/>
  <c r="O58" i="43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/>
  <c r="M45" i="43"/>
  <c r="L45" i="43"/>
  <c r="K45" i="43"/>
  <c r="J45" i="43"/>
  <c r="I45" i="43"/>
  <c r="H45" i="43"/>
  <c r="G45" i="43"/>
  <c r="F45" i="43"/>
  <c r="E45" i="43"/>
  <c r="D45" i="43"/>
  <c r="N44" i="43"/>
  <c r="O44" i="43"/>
  <c r="M43" i="43"/>
  <c r="L43" i="43"/>
  <c r="K43" i="43"/>
  <c r="J43" i="43"/>
  <c r="I43" i="43"/>
  <c r="H43" i="43"/>
  <c r="G43" i="43"/>
  <c r="F43" i="43"/>
  <c r="E43" i="43"/>
  <c r="D43" i="43"/>
  <c r="N42" i="43"/>
  <c r="O42" i="43"/>
  <c r="N41" i="43"/>
  <c r="O41" i="43" s="1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 s="1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/>
  <c r="N31" i="43"/>
  <c r="O31" i="43" s="1"/>
  <c r="M30" i="43"/>
  <c r="L30" i="43"/>
  <c r="K30" i="43"/>
  <c r="J30" i="43"/>
  <c r="I30" i="43"/>
  <c r="H30" i="43"/>
  <c r="G30" i="43"/>
  <c r="F30" i="43"/>
  <c r="F62" i="43" s="1"/>
  <c r="E30" i="43"/>
  <c r="N30" i="43" s="1"/>
  <c r="O30" i="43" s="1"/>
  <c r="D30" i="43"/>
  <c r="N29" i="43"/>
  <c r="O29" i="43"/>
  <c r="N28" i="43"/>
  <c r="O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/>
  <c r="N23" i="43"/>
  <c r="O23" i="43" s="1"/>
  <c r="N22" i="43"/>
  <c r="O22" i="43" s="1"/>
  <c r="M21" i="43"/>
  <c r="L21" i="43"/>
  <c r="L62" i="43" s="1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N13" i="43" s="1"/>
  <c r="O13" i="43" s="1"/>
  <c r="F13" i="43"/>
  <c r="E13" i="43"/>
  <c r="D13" i="43"/>
  <c r="N12" i="43"/>
  <c r="O12" i="43" s="1"/>
  <c r="N11" i="43"/>
  <c r="O11" i="43"/>
  <c r="N10" i="43"/>
  <c r="O10" i="43"/>
  <c r="N9" i="43"/>
  <c r="O9" i="43" s="1"/>
  <c r="N8" i="43"/>
  <c r="O8" i="43"/>
  <c r="N7" i="43"/>
  <c r="O7" i="43" s="1"/>
  <c r="N6" i="43"/>
  <c r="O6" i="43" s="1"/>
  <c r="M5" i="43"/>
  <c r="M62" i="43" s="1"/>
  <c r="L5" i="43"/>
  <c r="K5" i="43"/>
  <c r="J5" i="43"/>
  <c r="I5" i="43"/>
  <c r="I62" i="43" s="1"/>
  <c r="H5" i="43"/>
  <c r="G5" i="43"/>
  <c r="F5" i="43"/>
  <c r="E5" i="43"/>
  <c r="D5" i="43"/>
  <c r="N69" i="42"/>
  <c r="O69" i="42" s="1"/>
  <c r="N68" i="42"/>
  <c r="O68" i="42"/>
  <c r="N67" i="42"/>
  <c r="O67" i="42"/>
  <c r="N66" i="42"/>
  <c r="O66" i="42" s="1"/>
  <c r="N65" i="42"/>
  <c r="O65" i="42"/>
  <c r="N64" i="42"/>
  <c r="O64" i="42" s="1"/>
  <c r="N63" i="42"/>
  <c r="O63" i="42" s="1"/>
  <c r="N62" i="42"/>
  <c r="O62" i="42"/>
  <c r="N61" i="42"/>
  <c r="O61" i="42"/>
  <c r="N60" i="42"/>
  <c r="O60" i="42" s="1"/>
  <c r="N59" i="42"/>
  <c r="O59" i="42"/>
  <c r="N58" i="42"/>
  <c r="O58" i="42" s="1"/>
  <c r="N57" i="42"/>
  <c r="O57" i="42" s="1"/>
  <c r="N56" i="42"/>
  <c r="O56" i="42"/>
  <c r="N55" i="42"/>
  <c r="O55" i="42"/>
  <c r="N54" i="42"/>
  <c r="O54" i="42" s="1"/>
  <c r="N53" i="42"/>
  <c r="O53" i="42" s="1"/>
  <c r="N52" i="42"/>
  <c r="O52" i="42" s="1"/>
  <c r="N51" i="42"/>
  <c r="O51" i="42" s="1"/>
  <c r="N50" i="42"/>
  <c r="O50" i="42"/>
  <c r="N49" i="42"/>
  <c r="O49" i="42"/>
  <c r="N48" i="42"/>
  <c r="O48" i="42" s="1"/>
  <c r="N47" i="42"/>
  <c r="O47" i="42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/>
  <c r="M41" i="42"/>
  <c r="L41" i="42"/>
  <c r="K41" i="42"/>
  <c r="J41" i="42"/>
  <c r="I41" i="42"/>
  <c r="H41" i="42"/>
  <c r="G41" i="42"/>
  <c r="F41" i="42"/>
  <c r="E41" i="42"/>
  <c r="D41" i="42"/>
  <c r="N41" i="42" s="1"/>
  <c r="O41" i="42" s="1"/>
  <c r="N40" i="42"/>
  <c r="O40" i="42"/>
  <c r="N39" i="42"/>
  <c r="O39" i="42" s="1"/>
  <c r="N38" i="42"/>
  <c r="O38" i="42"/>
  <c r="M37" i="42"/>
  <c r="L37" i="42"/>
  <c r="K37" i="42"/>
  <c r="J37" i="42"/>
  <c r="I37" i="42"/>
  <c r="H37" i="42"/>
  <c r="G37" i="42"/>
  <c r="F37" i="42"/>
  <c r="E37" i="42"/>
  <c r="D37" i="42"/>
  <c r="N36" i="42"/>
  <c r="O36" i="42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/>
  <c r="N30" i="42"/>
  <c r="O30" i="42"/>
  <c r="M29" i="42"/>
  <c r="L29" i="42"/>
  <c r="K29" i="42"/>
  <c r="N29" i="42" s="1"/>
  <c r="O29" i="42" s="1"/>
  <c r="J29" i="42"/>
  <c r="I29" i="42"/>
  <c r="H29" i="42"/>
  <c r="G29" i="42"/>
  <c r="F29" i="42"/>
  <c r="E29" i="42"/>
  <c r="D29" i="42"/>
  <c r="N28" i="42"/>
  <c r="O28" i="42"/>
  <c r="N27" i="42"/>
  <c r="O27" i="42" s="1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/>
  <c r="N18" i="42"/>
  <c r="O18" i="42" s="1"/>
  <c r="N17" i="42"/>
  <c r="O17" i="42" s="1"/>
  <c r="N16" i="42"/>
  <c r="O16" i="42" s="1"/>
  <c r="N15" i="42"/>
  <c r="O15" i="42" s="1"/>
  <c r="N14" i="42"/>
  <c r="O14" i="42" s="1"/>
  <c r="M13" i="42"/>
  <c r="L13" i="42"/>
  <c r="K13" i="42"/>
  <c r="N13" i="42" s="1"/>
  <c r="O13" i="42" s="1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M70" i="42" s="1"/>
  <c r="L5" i="42"/>
  <c r="K5" i="42"/>
  <c r="J5" i="42"/>
  <c r="I5" i="42"/>
  <c r="I70" i="42" s="1"/>
  <c r="H5" i="42"/>
  <c r="G5" i="42"/>
  <c r="F5" i="42"/>
  <c r="E5" i="42"/>
  <c r="N5" i="42" s="1"/>
  <c r="O5" i="42" s="1"/>
  <c r="D5" i="42"/>
  <c r="N60" i="41"/>
  <c r="O60" i="41" s="1"/>
  <c r="N59" i="41"/>
  <c r="O59" i="4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/>
  <c r="N46" i="41"/>
  <c r="O46" i="41" s="1"/>
  <c r="M45" i="41"/>
  <c r="L45" i="41"/>
  <c r="K45" i="41"/>
  <c r="J45" i="41"/>
  <c r="I45" i="41"/>
  <c r="N45" i="41" s="1"/>
  <c r="O45" i="41" s="1"/>
  <c r="H45" i="41"/>
  <c r="G45" i="41"/>
  <c r="F45" i="41"/>
  <c r="E45" i="41"/>
  <c r="D45" i="4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2" i="41"/>
  <c r="O42" i="41" s="1"/>
  <c r="N41" i="41"/>
  <c r="O41" i="4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 s="1"/>
  <c r="N36" i="41"/>
  <c r="O36" i="4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4" i="41" s="1"/>
  <c r="O34" i="41" s="1"/>
  <c r="N33" i="41"/>
  <c r="O33" i="41" s="1"/>
  <c r="N32" i="41"/>
  <c r="O32" i="41"/>
  <c r="N31" i="41"/>
  <c r="O31" i="41"/>
  <c r="M30" i="41"/>
  <c r="L30" i="41"/>
  <c r="K30" i="41"/>
  <c r="J30" i="41"/>
  <c r="I30" i="41"/>
  <c r="H30" i="41"/>
  <c r="G30" i="41"/>
  <c r="F30" i="41"/>
  <c r="E30" i="41"/>
  <c r="D30" i="41"/>
  <c r="N29" i="41"/>
  <c r="O29" i="41"/>
  <c r="N28" i="41"/>
  <c r="O28" i="41" s="1"/>
  <c r="N27" i="41"/>
  <c r="O27" i="41"/>
  <c r="M26" i="41"/>
  <c r="L26" i="41"/>
  <c r="K26" i="41"/>
  <c r="J26" i="41"/>
  <c r="I26" i="41"/>
  <c r="H26" i="41"/>
  <c r="G26" i="41"/>
  <c r="F26" i="41"/>
  <c r="E26" i="41"/>
  <c r="D26" i="41"/>
  <c r="N25" i="41"/>
  <c r="O25" i="41"/>
  <c r="N24" i="41"/>
  <c r="O24" i="41" s="1"/>
  <c r="N23" i="41"/>
  <c r="O23" i="41" s="1"/>
  <c r="N22" i="41"/>
  <c r="O22" i="41"/>
  <c r="M21" i="4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/>
  <c r="N18" i="41"/>
  <c r="O18" i="41" s="1"/>
  <c r="N17" i="41"/>
  <c r="O17" i="4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N5" i="41" s="1"/>
  <c r="I61" i="41"/>
  <c r="H5" i="41"/>
  <c r="G5" i="41"/>
  <c r="F5" i="41"/>
  <c r="E5" i="41"/>
  <c r="O5" i="41"/>
  <c r="D5" i="41"/>
  <c r="N68" i="40"/>
  <c r="O68" i="40" s="1"/>
  <c r="N67" i="40"/>
  <c r="O67" i="40"/>
  <c r="N66" i="40"/>
  <c r="O66" i="40" s="1"/>
  <c r="N65" i="40"/>
  <c r="O65" i="40" s="1"/>
  <c r="N64" i="40"/>
  <c r="O64" i="40"/>
  <c r="N63" i="40"/>
  <c r="O63" i="40" s="1"/>
  <c r="N62" i="40"/>
  <c r="O62" i="40" s="1"/>
  <c r="N61" i="40"/>
  <c r="O61" i="40"/>
  <c r="N60" i="40"/>
  <c r="O60" i="40" s="1"/>
  <c r="N59" i="40"/>
  <c r="O59" i="40" s="1"/>
  <c r="N58" i="40"/>
  <c r="O58" i="40"/>
  <c r="N57" i="40"/>
  <c r="O57" i="40" s="1"/>
  <c r="N56" i="40"/>
  <c r="O56" i="40" s="1"/>
  <c r="N55" i="40"/>
  <c r="O55" i="40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/>
  <c r="N48" i="40"/>
  <c r="O48" i="40" s="1"/>
  <c r="N47" i="40"/>
  <c r="O47" i="40" s="1"/>
  <c r="N46" i="40"/>
  <c r="O46" i="40" s="1"/>
  <c r="N45" i="40"/>
  <c r="O45" i="40" s="1"/>
  <c r="M44" i="40"/>
  <c r="L44" i="40"/>
  <c r="K44" i="40"/>
  <c r="J44" i="40"/>
  <c r="I44" i="40"/>
  <c r="I69" i="40" s="1"/>
  <c r="H44" i="40"/>
  <c r="G44" i="40"/>
  <c r="F44" i="40"/>
  <c r="E44" i="40"/>
  <c r="D44" i="40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0" i="40"/>
  <c r="O40" i="40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/>
  <c r="N31" i="40"/>
  <c r="O31" i="40"/>
  <c r="N30" i="40"/>
  <c r="O30" i="40"/>
  <c r="M29" i="40"/>
  <c r="L29" i="40"/>
  <c r="K29" i="40"/>
  <c r="J29" i="40"/>
  <c r="N29" i="40" s="1"/>
  <c r="O29" i="40" s="1"/>
  <c r="I29" i="40"/>
  <c r="H29" i="40"/>
  <c r="G29" i="40"/>
  <c r="F29" i="40"/>
  <c r="E29" i="40"/>
  <c r="D29" i="40"/>
  <c r="N28" i="40"/>
  <c r="O28" i="40"/>
  <c r="N27" i="40"/>
  <c r="O27" i="40"/>
  <c r="N26" i="40"/>
  <c r="O26" i="40"/>
  <c r="M25" i="40"/>
  <c r="L25" i="40"/>
  <c r="K25" i="40"/>
  <c r="J25" i="40"/>
  <c r="N25" i="40" s="1"/>
  <c r="O25" i="40" s="1"/>
  <c r="I25" i="40"/>
  <c r="H25" i="40"/>
  <c r="G25" i="40"/>
  <c r="F25" i="40"/>
  <c r="E25" i="40"/>
  <c r="D25" i="40"/>
  <c r="N24" i="40"/>
  <c r="O24" i="40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N20" i="40" s="1"/>
  <c r="O20" i="40" s="1"/>
  <c r="F20" i="40"/>
  <c r="E20" i="40"/>
  <c r="D20" i="40"/>
  <c r="N19" i="40"/>
  <c r="O19" i="40" s="1"/>
  <c r="N18" i="40"/>
  <c r="O18" i="40" s="1"/>
  <c r="N17" i="40"/>
  <c r="O17" i="40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M69" i="40" s="1"/>
  <c r="L5" i="40"/>
  <c r="K5" i="40"/>
  <c r="J5" i="40"/>
  <c r="I5" i="40"/>
  <c r="H5" i="40"/>
  <c r="H69" i="40" s="1"/>
  <c r="G5" i="40"/>
  <c r="F5" i="40"/>
  <c r="E5" i="40"/>
  <c r="E69" i="40" s="1"/>
  <c r="D5" i="40"/>
  <c r="N61" i="39"/>
  <c r="O61" i="39"/>
  <c r="N60" i="39"/>
  <c r="O60" i="39"/>
  <c r="N59" i="39"/>
  <c r="O59" i="39" s="1"/>
  <c r="N58" i="39"/>
  <c r="O58" i="39"/>
  <c r="N57" i="39"/>
  <c r="O57" i="39"/>
  <c r="N56" i="39"/>
  <c r="O56" i="39"/>
  <c r="N55" i="39"/>
  <c r="O55" i="39"/>
  <c r="N54" i="39"/>
  <c r="O54" i="39"/>
  <c r="N53" i="39"/>
  <c r="O53" i="39" s="1"/>
  <c r="N52" i="39"/>
  <c r="O52" i="39"/>
  <c r="N51" i="39"/>
  <c r="O51" i="39"/>
  <c r="N50" i="39"/>
  <c r="O50" i="39"/>
  <c r="N49" i="39"/>
  <c r="O49" i="39"/>
  <c r="N48" i="39"/>
  <c r="O48" i="39"/>
  <c r="N47" i="39"/>
  <c r="O47" i="39" s="1"/>
  <c r="N46" i="39"/>
  <c r="O46" i="39"/>
  <c r="M45" i="39"/>
  <c r="L45" i="39"/>
  <c r="K45" i="39"/>
  <c r="J45" i="39"/>
  <c r="I45" i="39"/>
  <c r="H45" i="39"/>
  <c r="G45" i="39"/>
  <c r="F45" i="39"/>
  <c r="E45" i="39"/>
  <c r="D45" i="39"/>
  <c r="N44" i="39"/>
  <c r="O44" i="39"/>
  <c r="M43" i="39"/>
  <c r="L43" i="39"/>
  <c r="K43" i="39"/>
  <c r="J43" i="39"/>
  <c r="I43" i="39"/>
  <c r="H43" i="39"/>
  <c r="G43" i="39"/>
  <c r="F43" i="39"/>
  <c r="E43" i="39"/>
  <c r="D43" i="39"/>
  <c r="N42" i="39"/>
  <c r="O42" i="39"/>
  <c r="N41" i="39"/>
  <c r="O41" i="39"/>
  <c r="N40" i="39"/>
  <c r="O40" i="39"/>
  <c r="M39" i="39"/>
  <c r="L39" i="39"/>
  <c r="K39" i="39"/>
  <c r="J39" i="39"/>
  <c r="I39" i="39"/>
  <c r="H39" i="39"/>
  <c r="G39" i="39"/>
  <c r="F39" i="39"/>
  <c r="E39" i="39"/>
  <c r="D39" i="39"/>
  <c r="N38" i="39"/>
  <c r="O38" i="39" s="1"/>
  <c r="N37" i="39"/>
  <c r="O37" i="39"/>
  <c r="N36" i="39"/>
  <c r="O36" i="39" s="1"/>
  <c r="N35" i="39"/>
  <c r="O35" i="39"/>
  <c r="M34" i="39"/>
  <c r="L34" i="39"/>
  <c r="K34" i="39"/>
  <c r="J34" i="39"/>
  <c r="I34" i="39"/>
  <c r="H34" i="39"/>
  <c r="G34" i="39"/>
  <c r="F34" i="39"/>
  <c r="E34" i="39"/>
  <c r="D34" i="39"/>
  <c r="N33" i="39"/>
  <c r="O33" i="39"/>
  <c r="N32" i="39"/>
  <c r="O32" i="39"/>
  <c r="N31" i="39"/>
  <c r="O31" i="39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/>
  <c r="N27" i="39"/>
  <c r="O27" i="39" s="1"/>
  <c r="M26" i="39"/>
  <c r="L26" i="39"/>
  <c r="K26" i="39"/>
  <c r="J26" i="39"/>
  <c r="I26" i="39"/>
  <c r="I62" i="39" s="1"/>
  <c r="H26" i="39"/>
  <c r="G26" i="39"/>
  <c r="F26" i="39"/>
  <c r="E26" i="39"/>
  <c r="N26" i="39" s="1"/>
  <c r="O26" i="39" s="1"/>
  <c r="D26" i="39"/>
  <c r="N25" i="39"/>
  <c r="O25" i="39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N21" i="39" s="1"/>
  <c r="O21" i="39" s="1"/>
  <c r="D21" i="39"/>
  <c r="N20" i="39"/>
  <c r="O20" i="39"/>
  <c r="N19" i="39"/>
  <c r="O19" i="39" s="1"/>
  <c r="N18" i="39"/>
  <c r="O18" i="39"/>
  <c r="N17" i="39"/>
  <c r="O17" i="39" s="1"/>
  <c r="N16" i="39"/>
  <c r="O16" i="39" s="1"/>
  <c r="N15" i="39"/>
  <c r="O15" i="39" s="1"/>
  <c r="N14" i="39"/>
  <c r="O14" i="39"/>
  <c r="M13" i="39"/>
  <c r="M62" i="39" s="1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N5" i="39" s="1"/>
  <c r="O5" i="39" s="1"/>
  <c r="I5" i="39"/>
  <c r="H5" i="39"/>
  <c r="H62" i="39"/>
  <c r="G5" i="39"/>
  <c r="F5" i="39"/>
  <c r="E5" i="39"/>
  <c r="D5" i="39"/>
  <c r="D62" i="39"/>
  <c r="N60" i="38"/>
  <c r="O60" i="38" s="1"/>
  <c r="N59" i="38"/>
  <c r="O59" i="38" s="1"/>
  <c r="N58" i="38"/>
  <c r="O58" i="38" s="1"/>
  <c r="N57" i="38"/>
  <c r="O57" i="38"/>
  <c r="N56" i="38"/>
  <c r="O56" i="38" s="1"/>
  <c r="N55" i="38"/>
  <c r="O55" i="38"/>
  <c r="N54" i="38"/>
  <c r="O54" i="38" s="1"/>
  <c r="N53" i="38"/>
  <c r="O53" i="38" s="1"/>
  <c r="N52" i="38"/>
  <c r="O52" i="38" s="1"/>
  <c r="N51" i="38"/>
  <c r="O51" i="38"/>
  <c r="N50" i="38"/>
  <c r="O50" i="38" s="1"/>
  <c r="N49" i="38"/>
  <c r="O49" i="38"/>
  <c r="N48" i="38"/>
  <c r="O48" i="38" s="1"/>
  <c r="N47" i="38"/>
  <c r="O47" i="38" s="1"/>
  <c r="N46" i="38"/>
  <c r="O46" i="38" s="1"/>
  <c r="M45" i="38"/>
  <c r="L45" i="38"/>
  <c r="K45" i="38"/>
  <c r="J45" i="38"/>
  <c r="I45" i="38"/>
  <c r="H45" i="38"/>
  <c r="G45" i="38"/>
  <c r="F45" i="38"/>
  <c r="E45" i="38"/>
  <c r="D45" i="38"/>
  <c r="N44" i="38"/>
  <c r="O44" i="38"/>
  <c r="M43" i="38"/>
  <c r="L43" i="38"/>
  <c r="K43" i="38"/>
  <c r="J43" i="38"/>
  <c r="I43" i="38"/>
  <c r="H43" i="38"/>
  <c r="G43" i="38"/>
  <c r="F43" i="38"/>
  <c r="E43" i="38"/>
  <c r="D43" i="38"/>
  <c r="N42" i="38"/>
  <c r="O42" i="38"/>
  <c r="N41" i="38"/>
  <c r="O41" i="38" s="1"/>
  <c r="N40" i="38"/>
  <c r="O40" i="38"/>
  <c r="M39" i="38"/>
  <c r="L39" i="38"/>
  <c r="K39" i="38"/>
  <c r="J39" i="38"/>
  <c r="I39" i="38"/>
  <c r="H39" i="38"/>
  <c r="G39" i="38"/>
  <c r="F39" i="38"/>
  <c r="E39" i="38"/>
  <c r="D39" i="38"/>
  <c r="N38" i="38"/>
  <c r="O38" i="38"/>
  <c r="N37" i="38"/>
  <c r="O37" i="38" s="1"/>
  <c r="N36" i="38"/>
  <c r="O36" i="38" s="1"/>
  <c r="N35" i="38"/>
  <c r="O35" i="38" s="1"/>
  <c r="M34" i="38"/>
  <c r="L34" i="38"/>
  <c r="L61" i="38" s="1"/>
  <c r="K34" i="38"/>
  <c r="J34" i="38"/>
  <c r="I34" i="38"/>
  <c r="H34" i="38"/>
  <c r="G34" i="38"/>
  <c r="F34" i="38"/>
  <c r="E34" i="38"/>
  <c r="D34" i="38"/>
  <c r="N33" i="38"/>
  <c r="O33" i="38"/>
  <c r="N32" i="38"/>
  <c r="O32" i="38"/>
  <c r="N31" i="38"/>
  <c r="O31" i="38" s="1"/>
  <c r="M30" i="38"/>
  <c r="M61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E61" i="38" s="1"/>
  <c r="D26" i="38"/>
  <c r="N25" i="38"/>
  <c r="O25" i="38" s="1"/>
  <c r="N24" i="38"/>
  <c r="O24" i="38"/>
  <c r="N23" i="38"/>
  <c r="O23" i="38" s="1"/>
  <c r="N22" i="38"/>
  <c r="O22" i="38" s="1"/>
  <c r="M21" i="38"/>
  <c r="L21" i="38"/>
  <c r="K21" i="38"/>
  <c r="J21" i="38"/>
  <c r="I21" i="38"/>
  <c r="H21" i="38"/>
  <c r="G21" i="38"/>
  <c r="G61" i="38" s="1"/>
  <c r="F21" i="38"/>
  <c r="E21" i="38"/>
  <c r="D21" i="38"/>
  <c r="N20" i="38"/>
  <c r="O20" i="38"/>
  <c r="N19" i="38"/>
  <c r="O19" i="38"/>
  <c r="N18" i="38"/>
  <c r="O18" i="38"/>
  <c r="N17" i="38"/>
  <c r="O17" i="38"/>
  <c r="N16" i="38"/>
  <c r="O16" i="38"/>
  <c r="N15" i="38"/>
  <c r="O15" i="38" s="1"/>
  <c r="N14" i="38"/>
  <c r="O14" i="38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/>
  <c r="N11" i="38"/>
  <c r="O11" i="38"/>
  <c r="N10" i="38"/>
  <c r="O10" i="38"/>
  <c r="N9" i="38"/>
  <c r="O9" i="38"/>
  <c r="N8" i="38"/>
  <c r="O8" i="38" s="1"/>
  <c r="N7" i="38"/>
  <c r="O7" i="38"/>
  <c r="N6" i="38"/>
  <c r="O6" i="38"/>
  <c r="M5" i="38"/>
  <c r="L5" i="38"/>
  <c r="K5" i="38"/>
  <c r="K61" i="38" s="1"/>
  <c r="J5" i="38"/>
  <c r="J61" i="38" s="1"/>
  <c r="I5" i="38"/>
  <c r="I61" i="38" s="1"/>
  <c r="H5" i="38"/>
  <c r="H61" i="38" s="1"/>
  <c r="G5" i="38"/>
  <c r="F5" i="38"/>
  <c r="E5" i="38"/>
  <c r="D5" i="38"/>
  <c r="D61" i="38" s="1"/>
  <c r="N78" i="37"/>
  <c r="O78" i="37"/>
  <c r="N77" i="37"/>
  <c r="O77" i="37" s="1"/>
  <c r="N76" i="37"/>
  <c r="O76" i="37" s="1"/>
  <c r="N75" i="37"/>
  <c r="O75" i="37" s="1"/>
  <c r="N74" i="37"/>
  <c r="O74" i="37" s="1"/>
  <c r="N73" i="37"/>
  <c r="O73" i="37" s="1"/>
  <c r="N72" i="37"/>
  <c r="O72" i="37"/>
  <c r="N71" i="37"/>
  <c r="O71" i="37" s="1"/>
  <c r="N70" i="37"/>
  <c r="O70" i="37" s="1"/>
  <c r="N69" i="37"/>
  <c r="O69" i="37" s="1"/>
  <c r="N68" i="37"/>
  <c r="O68" i="37" s="1"/>
  <c r="N67" i="37"/>
  <c r="O67" i="37" s="1"/>
  <c r="N66" i="37"/>
  <c r="O66" i="37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/>
  <c r="N53" i="37"/>
  <c r="O53" i="37" s="1"/>
  <c r="N52" i="37"/>
  <c r="O52" i="37" s="1"/>
  <c r="N51" i="37"/>
  <c r="O51" i="37" s="1"/>
  <c r="N50" i="37"/>
  <c r="O50" i="37" s="1"/>
  <c r="M49" i="37"/>
  <c r="L49" i="37"/>
  <c r="K49" i="37"/>
  <c r="J49" i="37"/>
  <c r="I49" i="37"/>
  <c r="H49" i="37"/>
  <c r="G49" i="37"/>
  <c r="F49" i="37"/>
  <c r="E49" i="37"/>
  <c r="D49" i="37"/>
  <c r="N49" i="37" s="1"/>
  <c r="O49" i="37" s="1"/>
  <c r="N48" i="37"/>
  <c r="O48" i="37" s="1"/>
  <c r="N47" i="37"/>
  <c r="O47" i="37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 s="1"/>
  <c r="N43" i="37"/>
  <c r="O43" i="37"/>
  <c r="N42" i="37"/>
  <c r="O42" i="37"/>
  <c r="M41" i="37"/>
  <c r="L41" i="37"/>
  <c r="K41" i="37"/>
  <c r="J41" i="37"/>
  <c r="J79" i="37" s="1"/>
  <c r="I41" i="37"/>
  <c r="H41" i="37"/>
  <c r="G41" i="37"/>
  <c r="F41" i="37"/>
  <c r="E41" i="37"/>
  <c r="D41" i="37"/>
  <c r="N40" i="37"/>
  <c r="O40" i="37"/>
  <c r="N39" i="37"/>
  <c r="O39" i="37"/>
  <c r="N38" i="37"/>
  <c r="O38" i="37"/>
  <c r="N37" i="37"/>
  <c r="O37" i="37"/>
  <c r="M36" i="37"/>
  <c r="L36" i="37"/>
  <c r="K36" i="37"/>
  <c r="J36" i="37"/>
  <c r="I36" i="37"/>
  <c r="H36" i="37"/>
  <c r="G36" i="37"/>
  <c r="F36" i="37"/>
  <c r="E36" i="37"/>
  <c r="D36" i="37"/>
  <c r="N36" i="37" s="1"/>
  <c r="O36" i="37" s="1"/>
  <c r="N35" i="37"/>
  <c r="O35" i="37"/>
  <c r="N34" i="37"/>
  <c r="O34" i="37" s="1"/>
  <c r="N33" i="37"/>
  <c r="O33" i="37"/>
  <c r="M32" i="37"/>
  <c r="L32" i="37"/>
  <c r="K32" i="37"/>
  <c r="J32" i="37"/>
  <c r="I32" i="37"/>
  <c r="H32" i="37"/>
  <c r="G32" i="37"/>
  <c r="F32" i="37"/>
  <c r="E32" i="37"/>
  <c r="D32" i="37"/>
  <c r="N31" i="37"/>
  <c r="O31" i="37"/>
  <c r="N30" i="37"/>
  <c r="O30" i="37"/>
  <c r="N29" i="37"/>
  <c r="O29" i="37"/>
  <c r="N28" i="37"/>
  <c r="O28" i="37"/>
  <c r="M27" i="37"/>
  <c r="L27" i="37"/>
  <c r="K27" i="37"/>
  <c r="J27" i="37"/>
  <c r="I27" i="37"/>
  <c r="N27" i="37"/>
  <c r="O27" i="37" s="1"/>
  <c r="H27" i="37"/>
  <c r="G27" i="37"/>
  <c r="F27" i="37"/>
  <c r="E27" i="37"/>
  <c r="D27" i="37"/>
  <c r="N26" i="37"/>
  <c r="O26" i="37"/>
  <c r="N25" i="37"/>
  <c r="O25" i="37" s="1"/>
  <c r="N24" i="37"/>
  <c r="O24" i="37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/>
  <c r="N20" i="37"/>
  <c r="O20" i="37"/>
  <c r="N19" i="37"/>
  <c r="O19" i="37" s="1"/>
  <c r="N18" i="37"/>
  <c r="O18" i="37"/>
  <c r="N17" i="37"/>
  <c r="O17" i="37" s="1"/>
  <c r="N16" i="37"/>
  <c r="O16" i="37"/>
  <c r="N15" i="37"/>
  <c r="O15" i="37"/>
  <c r="N14" i="37"/>
  <c r="O14" i="37"/>
  <c r="M13" i="37"/>
  <c r="M79" i="37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 s="1"/>
  <c r="N10" i="37"/>
  <c r="O10" i="37"/>
  <c r="N9" i="37"/>
  <c r="O9" i="37"/>
  <c r="N8" i="37"/>
  <c r="O8" i="37" s="1"/>
  <c r="N7" i="37"/>
  <c r="O7" i="37" s="1"/>
  <c r="N6" i="37"/>
  <c r="O6" i="37"/>
  <c r="M5" i="37"/>
  <c r="L5" i="37"/>
  <c r="K5" i="37"/>
  <c r="K79" i="37" s="1"/>
  <c r="J5" i="37"/>
  <c r="I5" i="37"/>
  <c r="I79" i="37" s="1"/>
  <c r="H5" i="37"/>
  <c r="G5" i="37"/>
  <c r="F5" i="37"/>
  <c r="F79" i="37" s="1"/>
  <c r="E5" i="37"/>
  <c r="D5" i="37"/>
  <c r="N62" i="36"/>
  <c r="O62" i="36" s="1"/>
  <c r="N61" i="36"/>
  <c r="O61" i="36"/>
  <c r="N60" i="36"/>
  <c r="O60" i="36"/>
  <c r="N59" i="36"/>
  <c r="O59" i="36" s="1"/>
  <c r="N58" i="36"/>
  <c r="O58" i="36"/>
  <c r="N57" i="36"/>
  <c r="O57" i="36"/>
  <c r="N56" i="36"/>
  <c r="O56" i="36" s="1"/>
  <c r="N55" i="36"/>
  <c r="O55" i="36"/>
  <c r="N54" i="36"/>
  <c r="O54" i="36"/>
  <c r="N53" i="36"/>
  <c r="O53" i="36" s="1"/>
  <c r="N52" i="36"/>
  <c r="O52" i="36" s="1"/>
  <c r="N51" i="36"/>
  <c r="O51" i="36"/>
  <c r="N50" i="36"/>
  <c r="O50" i="36" s="1"/>
  <c r="N49" i="36"/>
  <c r="O49" i="36"/>
  <c r="N48" i="36"/>
  <c r="O48" i="36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4" i="36"/>
  <c r="O44" i="36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1" i="36"/>
  <c r="O41" i="36"/>
  <c r="N40" i="36"/>
  <c r="O40" i="36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/>
  <c r="N36" i="36"/>
  <c r="O36" i="36" s="1"/>
  <c r="N35" i="36"/>
  <c r="O35" i="36" s="1"/>
  <c r="N34" i="36"/>
  <c r="O34" i="36"/>
  <c r="M33" i="36"/>
  <c r="L33" i="36"/>
  <c r="K33" i="36"/>
  <c r="J33" i="36"/>
  <c r="I33" i="36"/>
  <c r="H33" i="36"/>
  <c r="G33" i="36"/>
  <c r="N33" i="36" s="1"/>
  <c r="O33" i="36" s="1"/>
  <c r="F33" i="36"/>
  <c r="E33" i="36"/>
  <c r="D33" i="36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N30" i="36" s="1"/>
  <c r="O30" i="36" s="1"/>
  <c r="D30" i="36"/>
  <c r="N29" i="36"/>
  <c r="O29" i="36"/>
  <c r="N28" i="36"/>
  <c r="O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 s="1"/>
  <c r="N24" i="36"/>
  <c r="O24" i="36"/>
  <c r="N23" i="36"/>
  <c r="O23" i="36"/>
  <c r="N22" i="36"/>
  <c r="O22" i="36"/>
  <c r="M21" i="36"/>
  <c r="M63" i="36" s="1"/>
  <c r="L21" i="36"/>
  <c r="K21" i="36"/>
  <c r="J21" i="36"/>
  <c r="J63" i="36" s="1"/>
  <c r="I21" i="36"/>
  <c r="H21" i="36"/>
  <c r="G21" i="36"/>
  <c r="F21" i="36"/>
  <c r="E21" i="36"/>
  <c r="D21" i="36"/>
  <c r="N21" i="36" s="1"/>
  <c r="O21" i="36" s="1"/>
  <c r="N20" i="36"/>
  <c r="O20" i="36" s="1"/>
  <c r="N19" i="36"/>
  <c r="O19" i="36" s="1"/>
  <c r="N18" i="36"/>
  <c r="O18" i="36"/>
  <c r="N17" i="36"/>
  <c r="O17" i="36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F63" i="36" s="1"/>
  <c r="E13" i="36"/>
  <c r="E63" i="36" s="1"/>
  <c r="N63" i="36" s="1"/>
  <c r="O63" i="36" s="1"/>
  <c r="D13" i="36"/>
  <c r="N13" i="36" s="1"/>
  <c r="O13" i="36" s="1"/>
  <c r="N12" i="36"/>
  <c r="O12" i="36" s="1"/>
  <c r="N11" i="36"/>
  <c r="O11" i="36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L63" i="36" s="1"/>
  <c r="K5" i="36"/>
  <c r="K63" i="36" s="1"/>
  <c r="J5" i="36"/>
  <c r="I5" i="36"/>
  <c r="I63" i="36" s="1"/>
  <c r="H5" i="36"/>
  <c r="H63" i="36" s="1"/>
  <c r="G5" i="36"/>
  <c r="G63" i="36" s="1"/>
  <c r="F5" i="36"/>
  <c r="E5" i="36"/>
  <c r="D5" i="36"/>
  <c r="N62" i="35"/>
  <c r="O62" i="35" s="1"/>
  <c r="N61" i="35"/>
  <c r="O61" i="35" s="1"/>
  <c r="N60" i="35"/>
  <c r="O60" i="35"/>
  <c r="N59" i="35"/>
  <c r="O59" i="35"/>
  <c r="N58" i="35"/>
  <c r="O58" i="35" s="1"/>
  <c r="N57" i="35"/>
  <c r="O57" i="35"/>
  <c r="N56" i="35"/>
  <c r="O56" i="35" s="1"/>
  <c r="N55" i="35"/>
  <c r="O55" i="35" s="1"/>
  <c r="N54" i="35"/>
  <c r="O54" i="35"/>
  <c r="N53" i="35"/>
  <c r="O53" i="35"/>
  <c r="N52" i="35"/>
  <c r="O52" i="35" s="1"/>
  <c r="N51" i="35"/>
  <c r="O51" i="35"/>
  <c r="N50" i="35"/>
  <c r="O50" i="35" s="1"/>
  <c r="N49" i="35"/>
  <c r="O49" i="35" s="1"/>
  <c r="N48" i="35"/>
  <c r="O48" i="35"/>
  <c r="M47" i="35"/>
  <c r="L47" i="35"/>
  <c r="N47" i="35" s="1"/>
  <c r="O47" i="35" s="1"/>
  <c r="K47" i="35"/>
  <c r="J47" i="35"/>
  <c r="I47" i="35"/>
  <c r="H47" i="35"/>
  <c r="G47" i="35"/>
  <c r="F47" i="35"/>
  <c r="E47" i="35"/>
  <c r="D47" i="35"/>
  <c r="N46" i="35"/>
  <c r="O46" i="35"/>
  <c r="M45" i="35"/>
  <c r="L45" i="35"/>
  <c r="K45" i="35"/>
  <c r="J45" i="35"/>
  <c r="I45" i="35"/>
  <c r="H45" i="35"/>
  <c r="G45" i="35"/>
  <c r="F45" i="35"/>
  <c r="E45" i="35"/>
  <c r="D45" i="35"/>
  <c r="N45" i="35" s="1"/>
  <c r="O45" i="35" s="1"/>
  <c r="N44" i="35"/>
  <c r="O44" i="35"/>
  <c r="N43" i="35"/>
  <c r="O43" i="35" s="1"/>
  <c r="N42" i="35"/>
  <c r="O42" i="35"/>
  <c r="N41" i="35"/>
  <c r="O41" i="35" s="1"/>
  <c r="M40" i="35"/>
  <c r="L40" i="35"/>
  <c r="K40" i="35"/>
  <c r="J40" i="35"/>
  <c r="I40" i="35"/>
  <c r="I63" i="35" s="1"/>
  <c r="H40" i="35"/>
  <c r="G40" i="35"/>
  <c r="F40" i="35"/>
  <c r="N40" i="35" s="1"/>
  <c r="O40" i="35" s="1"/>
  <c r="E40" i="35"/>
  <c r="D40" i="35"/>
  <c r="N39" i="35"/>
  <c r="O39" i="35"/>
  <c r="N38" i="35"/>
  <c r="O38" i="35"/>
  <c r="N37" i="35"/>
  <c r="O37" i="35" s="1"/>
  <c r="N36" i="35"/>
  <c r="O36" i="35"/>
  <c r="M35" i="35"/>
  <c r="L35" i="35"/>
  <c r="K35" i="35"/>
  <c r="J35" i="35"/>
  <c r="I35" i="35"/>
  <c r="H35" i="35"/>
  <c r="G35" i="35"/>
  <c r="F35" i="35"/>
  <c r="N35" i="35" s="1"/>
  <c r="O35" i="35" s="1"/>
  <c r="E35" i="35"/>
  <c r="D35" i="35"/>
  <c r="N34" i="35"/>
  <c r="O34" i="35" s="1"/>
  <c r="N33" i="35"/>
  <c r="O33" i="35" s="1"/>
  <c r="N32" i="35"/>
  <c r="O32" i="35"/>
  <c r="M31" i="35"/>
  <c r="N31" i="35" s="1"/>
  <c r="O31" i="35" s="1"/>
  <c r="L31" i="35"/>
  <c r="K31" i="35"/>
  <c r="J31" i="35"/>
  <c r="I31" i="35"/>
  <c r="H31" i="35"/>
  <c r="G31" i="35"/>
  <c r="F31" i="35"/>
  <c r="E31" i="35"/>
  <c r="D31" i="35"/>
  <c r="N30" i="35"/>
  <c r="O30" i="35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F63" i="35" s="1"/>
  <c r="E27" i="35"/>
  <c r="E63" i="35" s="1"/>
  <c r="D27" i="35"/>
  <c r="N26" i="35"/>
  <c r="O26" i="35" s="1"/>
  <c r="N25" i="35"/>
  <c r="O25" i="35" s="1"/>
  <c r="N24" i="35"/>
  <c r="O24" i="35"/>
  <c r="N23" i="35"/>
  <c r="O23" i="35"/>
  <c r="M22" i="35"/>
  <c r="L22" i="35"/>
  <c r="K22" i="35"/>
  <c r="J22" i="35"/>
  <c r="J63" i="35" s="1"/>
  <c r="I22" i="35"/>
  <c r="H22" i="35"/>
  <c r="G22" i="35"/>
  <c r="F22" i="35"/>
  <c r="E22" i="35"/>
  <c r="D22" i="35"/>
  <c r="N22" i="35" s="1"/>
  <c r="O22" i="35" s="1"/>
  <c r="N21" i="35"/>
  <c r="O21" i="35"/>
  <c r="N20" i="35"/>
  <c r="O20" i="35" s="1"/>
  <c r="N19" i="35"/>
  <c r="O19" i="35" s="1"/>
  <c r="N18" i="35"/>
  <c r="O18" i="35" s="1"/>
  <c r="N17" i="35"/>
  <c r="O17" i="35"/>
  <c r="N16" i="35"/>
  <c r="O16" i="35"/>
  <c r="N15" i="35"/>
  <c r="O15" i="35"/>
  <c r="M14" i="35"/>
  <c r="M63" i="35" s="1"/>
  <c r="L14" i="35"/>
  <c r="L63" i="35" s="1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N12" i="35"/>
  <c r="O12" i="35" s="1"/>
  <c r="N11" i="35"/>
  <c r="O11" i="35" s="1"/>
  <c r="N10" i="35"/>
  <c r="O10" i="35"/>
  <c r="N9" i="35"/>
  <c r="O9" i="35"/>
  <c r="N8" i="35"/>
  <c r="O8" i="35"/>
  <c r="N7" i="35"/>
  <c r="O7" i="35" s="1"/>
  <c r="N6" i="35"/>
  <c r="O6" i="35" s="1"/>
  <c r="M5" i="35"/>
  <c r="L5" i="35"/>
  <c r="K5" i="35"/>
  <c r="K63" i="35" s="1"/>
  <c r="J5" i="35"/>
  <c r="I5" i="35"/>
  <c r="H5" i="35"/>
  <c r="H63" i="35" s="1"/>
  <c r="G5" i="35"/>
  <c r="G63" i="35" s="1"/>
  <c r="F5" i="35"/>
  <c r="E5" i="35"/>
  <c r="D5" i="35"/>
  <c r="N5" i="35" s="1"/>
  <c r="O5" i="35" s="1"/>
  <c r="N62" i="34"/>
  <c r="O62" i="34"/>
  <c r="N61" i="34"/>
  <c r="O61" i="34"/>
  <c r="N60" i="34"/>
  <c r="O60" i="34" s="1"/>
  <c r="N59" i="34"/>
  <c r="O59" i="34" s="1"/>
  <c r="N58" i="34"/>
  <c r="O58" i="34" s="1"/>
  <c r="N57" i="34"/>
  <c r="O57" i="34"/>
  <c r="N56" i="34"/>
  <c r="O56" i="34"/>
  <c r="N55" i="34"/>
  <c r="O55" i="34"/>
  <c r="N54" i="34"/>
  <c r="O54" i="34" s="1"/>
  <c r="N53" i="34"/>
  <c r="O53" i="34" s="1"/>
  <c r="N52" i="34"/>
  <c r="O52" i="34" s="1"/>
  <c r="N51" i="34"/>
  <c r="O51" i="34"/>
  <c r="N50" i="34"/>
  <c r="O50" i="34"/>
  <c r="N49" i="34"/>
  <c r="O49" i="34"/>
  <c r="N48" i="34"/>
  <c r="O48" i="34" s="1"/>
  <c r="N47" i="34"/>
  <c r="O47" i="34" s="1"/>
  <c r="N46" i="34"/>
  <c r="O46" i="34" s="1"/>
  <c r="M45" i="34"/>
  <c r="L45" i="34"/>
  <c r="K45" i="34"/>
  <c r="J45" i="34"/>
  <c r="I45" i="34"/>
  <c r="H45" i="34"/>
  <c r="G45" i="34"/>
  <c r="F45" i="34"/>
  <c r="N45" i="34" s="1"/>
  <c r="O45" i="34" s="1"/>
  <c r="E45" i="34"/>
  <c r="D45" i="34"/>
  <c r="N44" i="34"/>
  <c r="O44" i="34" s="1"/>
  <c r="M43" i="34"/>
  <c r="L43" i="34"/>
  <c r="K43" i="34"/>
  <c r="J43" i="34"/>
  <c r="I43" i="34"/>
  <c r="H43" i="34"/>
  <c r="G43" i="34"/>
  <c r="F43" i="34"/>
  <c r="N43" i="34" s="1"/>
  <c r="O43" i="34" s="1"/>
  <c r="E43" i="34"/>
  <c r="D43" i="34"/>
  <c r="N42" i="34"/>
  <c r="O42" i="34"/>
  <c r="N41" i="34"/>
  <c r="O41" i="34"/>
  <c r="N40" i="34"/>
  <c r="O40" i="34"/>
  <c r="M39" i="34"/>
  <c r="M63" i="34" s="1"/>
  <c r="L39" i="34"/>
  <c r="K39" i="34"/>
  <c r="J39" i="34"/>
  <c r="I39" i="34"/>
  <c r="N39" i="34" s="1"/>
  <c r="O39" i="34" s="1"/>
  <c r="H39" i="34"/>
  <c r="G39" i="34"/>
  <c r="F39" i="34"/>
  <c r="E39" i="34"/>
  <c r="D39" i="34"/>
  <c r="N38" i="34"/>
  <c r="O38" i="34" s="1"/>
  <c r="N37" i="34"/>
  <c r="O37" i="34" s="1"/>
  <c r="N36" i="34"/>
  <c r="O36" i="34" s="1"/>
  <c r="N35" i="34"/>
  <c r="O35" i="34"/>
  <c r="M34" i="34"/>
  <c r="L34" i="34"/>
  <c r="K34" i="34"/>
  <c r="J34" i="34"/>
  <c r="I34" i="34"/>
  <c r="H34" i="34"/>
  <c r="G34" i="34"/>
  <c r="F34" i="34"/>
  <c r="E34" i="34"/>
  <c r="N34" i="34" s="1"/>
  <c r="O34" i="34" s="1"/>
  <c r="D34" i="34"/>
  <c r="N33" i="34"/>
  <c r="O33" i="34"/>
  <c r="N32" i="34"/>
  <c r="O32" i="34"/>
  <c r="N31" i="34"/>
  <c r="O31" i="34" s="1"/>
  <c r="M30" i="34"/>
  <c r="L30" i="34"/>
  <c r="K30" i="34"/>
  <c r="J30" i="34"/>
  <c r="I30" i="34"/>
  <c r="H30" i="34"/>
  <c r="G30" i="34"/>
  <c r="F30" i="34"/>
  <c r="E30" i="34"/>
  <c r="E63" i="34" s="1"/>
  <c r="D30" i="34"/>
  <c r="N30" i="34" s="1"/>
  <c r="O30" i="34" s="1"/>
  <c r="N29" i="34"/>
  <c r="O29" i="34" s="1"/>
  <c r="N28" i="34"/>
  <c r="O28" i="34" s="1"/>
  <c r="N27" i="34"/>
  <c r="O27" i="34"/>
  <c r="M26" i="34"/>
  <c r="L26" i="34"/>
  <c r="K26" i="34"/>
  <c r="K63" i="34"/>
  <c r="J26" i="34"/>
  <c r="I26" i="34"/>
  <c r="H26" i="34"/>
  <c r="G26" i="34"/>
  <c r="F26" i="34"/>
  <c r="N26" i="34" s="1"/>
  <c r="O26" i="34" s="1"/>
  <c r="E26" i="34"/>
  <c r="D26" i="34"/>
  <c r="N25" i="34"/>
  <c r="O25" i="34"/>
  <c r="N24" i="34"/>
  <c r="O24" i="34"/>
  <c r="N23" i="34"/>
  <c r="O23" i="34" s="1"/>
  <c r="N22" i="34"/>
  <c r="O22" i="34"/>
  <c r="M21" i="34"/>
  <c r="L21" i="34"/>
  <c r="K21" i="34"/>
  <c r="J21" i="34"/>
  <c r="I21" i="34"/>
  <c r="H21" i="34"/>
  <c r="G21" i="34"/>
  <c r="G63" i="34" s="1"/>
  <c r="F21" i="34"/>
  <c r="N21" i="34" s="1"/>
  <c r="O21" i="34" s="1"/>
  <c r="E21" i="34"/>
  <c r="D21" i="34"/>
  <c r="N20" i="34"/>
  <c r="O20" i="34"/>
  <c r="N19" i="34"/>
  <c r="O19" i="34"/>
  <c r="N18" i="34"/>
  <c r="O18" i="34"/>
  <c r="N17" i="34"/>
  <c r="O17" i="34" s="1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H63" i="34" s="1"/>
  <c r="G13" i="34"/>
  <c r="N13" i="34" s="1"/>
  <c r="O13" i="34" s="1"/>
  <c r="F13" i="34"/>
  <c r="E13" i="34"/>
  <c r="D13" i="34"/>
  <c r="N12" i="34"/>
  <c r="O12" i="34"/>
  <c r="N11" i="34"/>
  <c r="O11" i="34"/>
  <c r="N10" i="34"/>
  <c r="O10" i="34" s="1"/>
  <c r="N9" i="34"/>
  <c r="O9" i="34" s="1"/>
  <c r="N8" i="34"/>
  <c r="O8" i="34" s="1"/>
  <c r="N7" i="34"/>
  <c r="O7" i="34"/>
  <c r="N6" i="34"/>
  <c r="O6" i="34"/>
  <c r="M5" i="34"/>
  <c r="L5" i="34"/>
  <c r="L63" i="34" s="1"/>
  <c r="K5" i="34"/>
  <c r="J5" i="34"/>
  <c r="J63" i="34" s="1"/>
  <c r="I5" i="34"/>
  <c r="I63" i="34" s="1"/>
  <c r="H5" i="34"/>
  <c r="G5" i="34"/>
  <c r="F5" i="34"/>
  <c r="E5" i="34"/>
  <c r="D5" i="34"/>
  <c r="N5" i="34" s="1"/>
  <c r="O5" i="34" s="1"/>
  <c r="E46" i="33"/>
  <c r="F46" i="33"/>
  <c r="G46" i="33"/>
  <c r="H46" i="33"/>
  <c r="I46" i="33"/>
  <c r="J46" i="33"/>
  <c r="K46" i="33"/>
  <c r="L46" i="33"/>
  <c r="M46" i="33"/>
  <c r="D46" i="33"/>
  <c r="N46" i="33" s="1"/>
  <c r="O46" i="33" s="1"/>
  <c r="E43" i="33"/>
  <c r="F43" i="33"/>
  <c r="G43" i="33"/>
  <c r="H43" i="33"/>
  <c r="I43" i="33"/>
  <c r="J43" i="33"/>
  <c r="K43" i="33"/>
  <c r="L43" i="33"/>
  <c r="M43" i="33"/>
  <c r="D43" i="33"/>
  <c r="N43" i="33" s="1"/>
  <c r="O43" i="33" s="1"/>
  <c r="N59" i="33"/>
  <c r="O59" i="33" s="1"/>
  <c r="N60" i="33"/>
  <c r="O60" i="33" s="1"/>
  <c r="N61" i="33"/>
  <c r="O61" i="33"/>
  <c r="N62" i="33"/>
  <c r="O62" i="33"/>
  <c r="N63" i="33"/>
  <c r="O63" i="33"/>
  <c r="N52" i="33"/>
  <c r="O52" i="33" s="1"/>
  <c r="N53" i="33"/>
  <c r="O53" i="33" s="1"/>
  <c r="N54" i="33"/>
  <c r="O54" i="33" s="1"/>
  <c r="N55" i="33"/>
  <c r="O55" i="33"/>
  <c r="N56" i="33"/>
  <c r="O56" i="33"/>
  <c r="N57" i="33"/>
  <c r="O57" i="33"/>
  <c r="N58" i="33"/>
  <c r="O58" i="33" s="1"/>
  <c r="E39" i="33"/>
  <c r="F39" i="33"/>
  <c r="G39" i="33"/>
  <c r="H39" i="33"/>
  <c r="I39" i="33"/>
  <c r="J39" i="33"/>
  <c r="K39" i="33"/>
  <c r="L39" i="33"/>
  <c r="M39" i="33"/>
  <c r="E34" i="33"/>
  <c r="F34" i="33"/>
  <c r="G34" i="33"/>
  <c r="H34" i="33"/>
  <c r="I34" i="33"/>
  <c r="J34" i="33"/>
  <c r="K34" i="33"/>
  <c r="L34" i="33"/>
  <c r="M34" i="33"/>
  <c r="E30" i="33"/>
  <c r="F30" i="33"/>
  <c r="F64" i="33" s="1"/>
  <c r="G30" i="33"/>
  <c r="H30" i="33"/>
  <c r="I30" i="33"/>
  <c r="J30" i="33"/>
  <c r="K30" i="33"/>
  <c r="L30" i="33"/>
  <c r="M30" i="33"/>
  <c r="E26" i="33"/>
  <c r="F26" i="33"/>
  <c r="G26" i="33"/>
  <c r="H26" i="33"/>
  <c r="H64" i="33" s="1"/>
  <c r="I26" i="33"/>
  <c r="J26" i="33"/>
  <c r="K26" i="33"/>
  <c r="L26" i="33"/>
  <c r="M26" i="33"/>
  <c r="E21" i="33"/>
  <c r="F21" i="33"/>
  <c r="G21" i="33"/>
  <c r="H21" i="33"/>
  <c r="I21" i="33"/>
  <c r="J21" i="33"/>
  <c r="K21" i="33"/>
  <c r="L21" i="33"/>
  <c r="M21" i="33"/>
  <c r="E13" i="33"/>
  <c r="F13" i="33"/>
  <c r="G13" i="33"/>
  <c r="H13" i="33"/>
  <c r="I13" i="33"/>
  <c r="N13" i="33" s="1"/>
  <c r="O13" i="33" s="1"/>
  <c r="J13" i="33"/>
  <c r="K13" i="33"/>
  <c r="K64" i="33" s="1"/>
  <c r="L13" i="33"/>
  <c r="L64" i="33" s="1"/>
  <c r="M13" i="33"/>
  <c r="E5" i="33"/>
  <c r="E64" i="33" s="1"/>
  <c r="F5" i="33"/>
  <c r="G5" i="33"/>
  <c r="G64" i="33" s="1"/>
  <c r="H5" i="33"/>
  <c r="I5" i="33"/>
  <c r="I64" i="33" s="1"/>
  <c r="J5" i="33"/>
  <c r="J64" i="33" s="1"/>
  <c r="K5" i="33"/>
  <c r="L5" i="33"/>
  <c r="M5" i="33"/>
  <c r="M64" i="33" s="1"/>
  <c r="D39" i="33"/>
  <c r="N39" i="33" s="1"/>
  <c r="O39" i="33" s="1"/>
  <c r="D34" i="33"/>
  <c r="N34" i="33"/>
  <c r="O34" i="33"/>
  <c r="D26" i="33"/>
  <c r="N26" i="33" s="1"/>
  <c r="O26" i="33" s="1"/>
  <c r="D21" i="33"/>
  <c r="D64" i="33" s="1"/>
  <c r="D13" i="33"/>
  <c r="D5" i="33"/>
  <c r="N49" i="33"/>
  <c r="O49" i="33" s="1"/>
  <c r="N50" i="33"/>
  <c r="O50" i="33"/>
  <c r="N51" i="33"/>
  <c r="O51" i="33"/>
  <c r="N45" i="33"/>
  <c r="O45" i="33" s="1"/>
  <c r="N47" i="33"/>
  <c r="O47" i="33"/>
  <c r="N48" i="33"/>
  <c r="O48" i="33"/>
  <c r="N44" i="33"/>
  <c r="O44" i="33" s="1"/>
  <c r="N35" i="33"/>
  <c r="O35" i="33"/>
  <c r="N36" i="33"/>
  <c r="O36" i="33"/>
  <c r="N37" i="33"/>
  <c r="O37" i="33" s="1"/>
  <c r="N38" i="33"/>
  <c r="O38" i="33"/>
  <c r="N40" i="33"/>
  <c r="O40" i="33"/>
  <c r="N41" i="33"/>
  <c r="O41" i="33" s="1"/>
  <c r="N42" i="33"/>
  <c r="O42" i="33"/>
  <c r="D30" i="33"/>
  <c r="N30" i="33"/>
  <c r="O30" i="33" s="1"/>
  <c r="N31" i="33"/>
  <c r="O31" i="33" s="1"/>
  <c r="N32" i="33"/>
  <c r="O32" i="33" s="1"/>
  <c r="N33" i="33"/>
  <c r="O33" i="33"/>
  <c r="N28" i="33"/>
  <c r="O28" i="33"/>
  <c r="N29" i="33"/>
  <c r="O29" i="33"/>
  <c r="N27" i="33"/>
  <c r="O27" i="33" s="1"/>
  <c r="N15" i="33"/>
  <c r="O15" i="33" s="1"/>
  <c r="N16" i="33"/>
  <c r="O16" i="33" s="1"/>
  <c r="N17" i="33"/>
  <c r="O17" i="33"/>
  <c r="N18" i="33"/>
  <c r="O18" i="33"/>
  <c r="N19" i="33"/>
  <c r="O19" i="33"/>
  <c r="N20" i="33"/>
  <c r="O20" i="33" s="1"/>
  <c r="N7" i="33"/>
  <c r="O7" i="33" s="1"/>
  <c r="N8" i="33"/>
  <c r="O8" i="33" s="1"/>
  <c r="N9" i="33"/>
  <c r="O9" i="33"/>
  <c r="N10" i="33"/>
  <c r="O10" i="33"/>
  <c r="N11" i="33"/>
  <c r="O11" i="33"/>
  <c r="N12" i="33"/>
  <c r="O12" i="33" s="1"/>
  <c r="N6" i="33"/>
  <c r="O6" i="33" s="1"/>
  <c r="N22" i="33"/>
  <c r="O22" i="33" s="1"/>
  <c r="N23" i="33"/>
  <c r="O23" i="33"/>
  <c r="N24" i="33"/>
  <c r="O24" i="33"/>
  <c r="N25" i="33"/>
  <c r="O25" i="33"/>
  <c r="N14" i="33"/>
  <c r="O14" i="33" s="1"/>
  <c r="D63" i="36"/>
  <c r="L79" i="37"/>
  <c r="N32" i="37"/>
  <c r="O32" i="37"/>
  <c r="E79" i="37"/>
  <c r="N26" i="38"/>
  <c r="O26" i="38" s="1"/>
  <c r="N39" i="38"/>
  <c r="O39" i="38" s="1"/>
  <c r="N5" i="40"/>
  <c r="O5" i="40"/>
  <c r="N13" i="40"/>
  <c r="O13" i="40"/>
  <c r="K69" i="40"/>
  <c r="N44" i="40"/>
  <c r="O44" i="40"/>
  <c r="L62" i="39"/>
  <c r="N43" i="39"/>
  <c r="O43" i="39" s="1"/>
  <c r="N34" i="39"/>
  <c r="O34" i="39"/>
  <c r="N30" i="39"/>
  <c r="O30" i="39"/>
  <c r="E62" i="39"/>
  <c r="N22" i="37"/>
  <c r="O22" i="37"/>
  <c r="M61" i="41"/>
  <c r="L61" i="41"/>
  <c r="N30" i="41"/>
  <c r="O30" i="41" s="1"/>
  <c r="J61" i="41"/>
  <c r="H61" i="41"/>
  <c r="N43" i="41"/>
  <c r="O43" i="41"/>
  <c r="F61" i="41"/>
  <c r="N21" i="41"/>
  <c r="O21" i="41"/>
  <c r="N39" i="41"/>
  <c r="O39" i="41" s="1"/>
  <c r="N26" i="41"/>
  <c r="O26" i="41"/>
  <c r="N13" i="41"/>
  <c r="O13" i="41"/>
  <c r="D61" i="41"/>
  <c r="H70" i="42"/>
  <c r="F70" i="42"/>
  <c r="J70" i="42"/>
  <c r="L70" i="42"/>
  <c r="K70" i="42"/>
  <c r="N33" i="42"/>
  <c r="O33" i="42" s="1"/>
  <c r="N44" i="42"/>
  <c r="O44" i="42" s="1"/>
  <c r="G70" i="42"/>
  <c r="N37" i="42"/>
  <c r="O37" i="42"/>
  <c r="N25" i="42"/>
  <c r="O25" i="42"/>
  <c r="N21" i="42"/>
  <c r="O21" i="42" s="1"/>
  <c r="H62" i="43"/>
  <c r="K62" i="43"/>
  <c r="N21" i="43"/>
  <c r="O21" i="43"/>
  <c r="N34" i="43"/>
  <c r="O34" i="43" s="1"/>
  <c r="N26" i="43"/>
  <c r="O26" i="43"/>
  <c r="N39" i="43"/>
  <c r="O39" i="43"/>
  <c r="N45" i="43"/>
  <c r="O45" i="43"/>
  <c r="N43" i="43"/>
  <c r="O43" i="43"/>
  <c r="G62" i="43"/>
  <c r="D62" i="43"/>
  <c r="J62" i="43"/>
  <c r="N5" i="43"/>
  <c r="O5" i="43" s="1"/>
  <c r="E61" i="41"/>
  <c r="N5" i="38"/>
  <c r="O5" i="38"/>
  <c r="D69" i="40"/>
  <c r="F69" i="40"/>
  <c r="G79" i="37"/>
  <c r="N33" i="40"/>
  <c r="O33" i="40"/>
  <c r="G61" i="41"/>
  <c r="F61" i="38"/>
  <c r="N30" i="38"/>
  <c r="O30" i="38"/>
  <c r="N43" i="38"/>
  <c r="O43" i="38" s="1"/>
  <c r="G62" i="39"/>
  <c r="K62" i="39"/>
  <c r="L69" i="40"/>
  <c r="K62" i="44"/>
  <c r="L62" i="44"/>
  <c r="N31" i="44"/>
  <c r="O31" i="44"/>
  <c r="N40" i="44"/>
  <c r="O40" i="44" s="1"/>
  <c r="N27" i="44"/>
  <c r="O27" i="44"/>
  <c r="H62" i="44"/>
  <c r="D62" i="44"/>
  <c r="G62" i="44"/>
  <c r="F62" i="44"/>
  <c r="J62" i="44"/>
  <c r="N41" i="45"/>
  <c r="O41" i="45"/>
  <c r="N36" i="45"/>
  <c r="O36" i="45"/>
  <c r="N45" i="45"/>
  <c r="O45" i="45" s="1"/>
  <c r="N32" i="45"/>
  <c r="O32" i="45" s="1"/>
  <c r="D75" i="45"/>
  <c r="L75" i="45"/>
  <c r="I75" i="45"/>
  <c r="G75" i="45"/>
  <c r="F75" i="45"/>
  <c r="H75" i="45"/>
  <c r="K75" i="45"/>
  <c r="N43" i="46"/>
  <c r="O43" i="46" s="1"/>
  <c r="N39" i="46"/>
  <c r="O39" i="46" s="1"/>
  <c r="N27" i="46"/>
  <c r="O27" i="46" s="1"/>
  <c r="N45" i="46"/>
  <c r="O45" i="46"/>
  <c r="N31" i="46"/>
  <c r="O31" i="46"/>
  <c r="N22" i="46"/>
  <c r="O22" i="46" s="1"/>
  <c r="L62" i="46"/>
  <c r="M62" i="46"/>
  <c r="J62" i="46"/>
  <c r="N13" i="46"/>
  <c r="O13" i="46"/>
  <c r="F62" i="46"/>
  <c r="G62" i="46"/>
  <c r="H62" i="46"/>
  <c r="I62" i="46"/>
  <c r="D62" i="46"/>
  <c r="N62" i="46" s="1"/>
  <c r="O62" i="46" s="1"/>
  <c r="E62" i="46"/>
  <c r="N5" i="46"/>
  <c r="O5" i="46" s="1"/>
  <c r="N39" i="47"/>
  <c r="O39" i="47"/>
  <c r="N35" i="47"/>
  <c r="O35" i="47" s="1"/>
  <c r="N31" i="47"/>
  <c r="O31" i="47" s="1"/>
  <c r="N22" i="47"/>
  <c r="O22" i="47" s="1"/>
  <c r="H62" i="47"/>
  <c r="N13" i="47"/>
  <c r="O13" i="47"/>
  <c r="E62" i="47"/>
  <c r="G62" i="47"/>
  <c r="I62" i="47"/>
  <c r="L62" i="47"/>
  <c r="N5" i="47"/>
  <c r="O5" i="47" s="1"/>
  <c r="F62" i="47"/>
  <c r="N45" i="48"/>
  <c r="O45" i="48" s="1"/>
  <c r="N47" i="48"/>
  <c r="O47" i="48" s="1"/>
  <c r="N41" i="48"/>
  <c r="O41" i="48" s="1"/>
  <c r="L63" i="48"/>
  <c r="H63" i="48"/>
  <c r="N13" i="48"/>
  <c r="O13" i="48" s="1"/>
  <c r="M63" i="48"/>
  <c r="G63" i="48"/>
  <c r="I63" i="48"/>
  <c r="J63" i="48"/>
  <c r="N5" i="48"/>
  <c r="O5" i="48"/>
  <c r="K63" i="48"/>
  <c r="O48" i="50"/>
  <c r="P48" i="50" s="1"/>
  <c r="O41" i="50"/>
  <c r="P41" i="50"/>
  <c r="O37" i="50"/>
  <c r="P37" i="50"/>
  <c r="O28" i="50"/>
  <c r="P28" i="50" s="1"/>
  <c r="O22" i="50"/>
  <c r="P22" i="50" s="1"/>
  <c r="M67" i="50"/>
  <c r="K67" i="50"/>
  <c r="N67" i="50"/>
  <c r="F67" i="50"/>
  <c r="G67" i="50"/>
  <c r="H67" i="50"/>
  <c r="I67" i="50"/>
  <c r="O5" i="50"/>
  <c r="P5" i="50" s="1"/>
  <c r="O65" i="51" l="1"/>
  <c r="P65" i="51" s="1"/>
  <c r="N61" i="41"/>
  <c r="O61" i="41" s="1"/>
  <c r="N61" i="38"/>
  <c r="O61" i="38" s="1"/>
  <c r="N64" i="33"/>
  <c r="O64" i="33" s="1"/>
  <c r="M75" i="45"/>
  <c r="N5" i="36"/>
  <c r="O5" i="36" s="1"/>
  <c r="J62" i="39"/>
  <c r="N5" i="37"/>
  <c r="O5" i="37" s="1"/>
  <c r="N62" i="43"/>
  <c r="O62" i="43" s="1"/>
  <c r="D63" i="34"/>
  <c r="N63" i="34" s="1"/>
  <c r="O63" i="34" s="1"/>
  <c r="N21" i="38"/>
  <c r="O21" i="38" s="1"/>
  <c r="N45" i="38"/>
  <c r="O45" i="38" s="1"/>
  <c r="N39" i="39"/>
  <c r="O39" i="39" s="1"/>
  <c r="J62" i="47"/>
  <c r="H79" i="37"/>
  <c r="N37" i="40"/>
  <c r="O37" i="40" s="1"/>
  <c r="E70" i="42"/>
  <c r="E62" i="43"/>
  <c r="O13" i="50"/>
  <c r="P13" i="50" s="1"/>
  <c r="E75" i="45"/>
  <c r="N75" i="45" s="1"/>
  <c r="O75" i="45" s="1"/>
  <c r="N13" i="44"/>
  <c r="O13" i="44" s="1"/>
  <c r="N38" i="36"/>
  <c r="O38" i="36" s="1"/>
  <c r="N13" i="39"/>
  <c r="O13" i="39" s="1"/>
  <c r="N45" i="39"/>
  <c r="O45" i="39" s="1"/>
  <c r="L67" i="50"/>
  <c r="O67" i="50" s="1"/>
  <c r="P67" i="50" s="1"/>
  <c r="D63" i="48"/>
  <c r="N43" i="47"/>
  <c r="O43" i="47" s="1"/>
  <c r="N41" i="40"/>
  <c r="O41" i="40" s="1"/>
  <c r="K61" i="41"/>
  <c r="N23" i="45"/>
  <c r="O23" i="45" s="1"/>
  <c r="I62" i="44"/>
  <c r="N27" i="35"/>
  <c r="O27" i="35" s="1"/>
  <c r="N5" i="33"/>
  <c r="O5" i="33" s="1"/>
  <c r="N21" i="33"/>
  <c r="O21" i="33" s="1"/>
  <c r="D63" i="35"/>
  <c r="N63" i="35" s="1"/>
  <c r="O63" i="35" s="1"/>
  <c r="N34" i="38"/>
  <c r="O34" i="38" s="1"/>
  <c r="J69" i="40"/>
  <c r="E63" i="48"/>
  <c r="D62" i="47"/>
  <c r="N62" i="47" s="1"/>
  <c r="O62" i="47" s="1"/>
  <c r="E62" i="44"/>
  <c r="N41" i="37"/>
  <c r="O41" i="37" s="1"/>
  <c r="F63" i="34"/>
  <c r="G69" i="40"/>
  <c r="N69" i="40" s="1"/>
  <c r="O69" i="40" s="1"/>
  <c r="N42" i="36"/>
  <c r="O42" i="36" s="1"/>
  <c r="F62" i="39"/>
  <c r="N62" i="39" s="1"/>
  <c r="O62" i="39" s="1"/>
  <c r="D70" i="42"/>
  <c r="N70" i="42" s="1"/>
  <c r="O70" i="42" s="1"/>
  <c r="N45" i="36"/>
  <c r="O45" i="36" s="1"/>
  <c r="D79" i="37"/>
  <c r="N13" i="37"/>
  <c r="O13" i="37" s="1"/>
  <c r="N45" i="37"/>
  <c r="O45" i="37" s="1"/>
  <c r="N62" i="44" l="1"/>
  <c r="O62" i="44" s="1"/>
  <c r="N63" i="48"/>
  <c r="O63" i="48" s="1"/>
  <c r="N79" i="37"/>
  <c r="O79" i="37" s="1"/>
</calcChain>
</file>

<file path=xl/sharedStrings.xml><?xml version="1.0" encoding="utf-8"?>
<sst xmlns="http://schemas.openxmlformats.org/spreadsheetml/2006/main" count="1545" uniqueCount="185">
  <si>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</si>
  <si>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</si>
  <si>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</si>
  <si>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</si>
  <si>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</si>
  <si>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</si>
  <si>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</si>
  <si>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</si>
  <si>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</si>
  <si>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</si>
  <si>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</si>
  <si>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</si>
  <si>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</si>
  <si>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</si>
  <si>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</si>
  <si>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</si>
  <si>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</si>
  <si>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</si>
  <si>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</si>
  <si>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</si>
  <si>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</si>
  <si>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</si>
  <si>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</si>
  <si>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</si>
  <si>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</si>
  <si>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</si>
  <si>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</si>
  <si>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</si>
  <si>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</si>
  <si>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</si>
  <si>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</si>
  <si>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</si>
  <si>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</si>
  <si>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</si>
  <si>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</si>
  <si>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</si>
  <si>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</si>
  <si>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Water-Sewer Combination Services</t>
  </si>
  <si>
    <t>Conservation and Resource Management</t>
  </si>
  <si>
    <t>Flood Control / Stormwater Management</t>
  </si>
  <si>
    <t>Transportation</t>
  </si>
  <si>
    <t>Road and Street Facilities</t>
  </si>
  <si>
    <t>Airports</t>
  </si>
  <si>
    <t>Mass Transit Systems</t>
  </si>
  <si>
    <t>Economic Environment</t>
  </si>
  <si>
    <t>Industry Development</t>
  </si>
  <si>
    <t>Veteran's Services</t>
  </si>
  <si>
    <t>Other Economic Environment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</si>
  <si>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</si>
  <si>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</si>
  <si>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</si>
  <si>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</si>
  <si>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</si>
  <si>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</si>
  <si>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</si>
  <si>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</si>
  <si>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Special Recreation Facilities</t>
  </si>
  <si>
    <t>Inter-Fund Group Transfers Out</t>
  </si>
  <si>
    <t>Intragovernmental Transfers Out from Constitutional Fee Officers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</si>
  <si>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</si>
  <si>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</si>
  <si>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</si>
  <si>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</si>
  <si>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</si>
  <si>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</si>
  <si>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Circuit Court - Criminal - Drug Court</t>
  </si>
  <si>
    <t>Circuit Court - Criminal - Pre-Trial Release</t>
  </si>
  <si>
    <t>Circuit Court - Family (Excluding Juvenile) - Alternative Dispute Resolution</t>
  </si>
  <si>
    <t>Circuit Court - Family (Excluding Juvenile) - Domestic Violence Court</t>
  </si>
  <si>
    <t>Circuit Court - Family (Excluding Juvenile) - Other Costs</t>
  </si>
  <si>
    <t>Circuit Court - Juvenile - Court Administration</t>
  </si>
  <si>
    <t>Circuit Court - Juvenile - Guardian Ad Litem</t>
  </si>
  <si>
    <t>General Court-Related Operations - Courthouse Security</t>
  </si>
  <si>
    <t>General Court-Related Operations - Public Law Library</t>
  </si>
  <si>
    <t>General Court-Related Operations - Legal Aid</t>
  </si>
  <si>
    <t>General Court-Related Operations - Other Costs</t>
  </si>
  <si>
    <t>County Court - Criminal - Drug Court</t>
  </si>
  <si>
    <t>Other Uses and Non-Operating</t>
  </si>
  <si>
    <t>Okaloosa County Government Expenditures Reported by Account Code and Fund Type</t>
  </si>
  <si>
    <t>Local Fiscal Year Ended September 30, 2010</t>
  </si>
  <si>
    <t>2010 Countywide Census Population:</t>
  </si>
  <si>
    <t>Local Fiscal Year Ended September 30, 2011</t>
  </si>
  <si>
    <t>Non-Court Information Systems</t>
  </si>
  <si>
    <t>Special Events</t>
  </si>
  <si>
    <t>General Court-Related Operations - Information Systems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</si>
  <si>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</si>
  <si>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</si>
  <si>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</si>
  <si>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County Court - Criminal - Other Costs</t>
  </si>
  <si>
    <t>2008 Countywide Population:</t>
  </si>
  <si>
    <t>Local Fiscal Year Ended September 30, 2007</t>
  </si>
  <si>
    <t>Fire Control</t>
  </si>
  <si>
    <t>Other Transportation Systems / Services</t>
  </si>
  <si>
    <t>Clerk of Court Excess Remittance</t>
  </si>
  <si>
    <t>General Administration - Appeals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</si>
  <si>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</si>
  <si>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</si>
  <si>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</si>
  <si>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</si>
  <si>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</si>
  <si>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Probate - Clerk of Court Administration</t>
  </si>
  <si>
    <t>County Court - Criminal - Clerk of Court Administration</t>
  </si>
  <si>
    <t>County Court - Civil - Clerk of Court Administration</t>
  </si>
  <si>
    <t>County Court - Traffic - Court Administration</t>
  </si>
  <si>
    <t>County Court - Traffic - Clerk of Court Administration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</si>
  <si>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</si>
  <si>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</si>
  <si>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</si>
  <si>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</si>
  <si>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</si>
  <si>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Circuit Court - Family - Domestic Violence Court</t>
  </si>
  <si>
    <t>Circuit Court - Family - Other Programs</t>
  </si>
  <si>
    <t>General Court Operations - Courthouse Security</t>
  </si>
  <si>
    <t>General Court Operations - Information Systems and Technology</t>
  </si>
  <si>
    <t>General Court Operations - Public Law Library</t>
  </si>
  <si>
    <t>General Court Operations - Legal Aid</t>
  </si>
  <si>
    <t>General Court Operations - Other Costs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</si>
  <si>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</si>
  <si>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</si>
  <si>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</si>
  <si>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</si>
  <si>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</si>
  <si>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</si>
  <si>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</si>
  <si>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</si>
  <si>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</si>
  <si>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</si>
  <si>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</si>
  <si>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Mass Transit</t>
  </si>
  <si>
    <t>Veterans Services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</si>
  <si>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</si>
  <si>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</si>
  <si>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</si>
  <si>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</si>
  <si>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</si>
  <si>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</si>
  <si>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</si>
  <si>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</si>
  <si>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</si>
  <si>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</si>
  <si>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</si>
  <si>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Operations - Information Systems</t>
  </si>
  <si>
    <t>County Court - Traffic - Other Costs</t>
  </si>
  <si>
    <t>2014 Countywide Population:</t>
  </si>
  <si>
    <t>Local Fiscal Year Ended September 30, 2005</t>
  </si>
  <si>
    <t>2005 Countywide Population:</t>
  </si>
  <si>
    <t>Local Fiscal Year Ended September 30, 2015</t>
  </si>
  <si>
    <t>2015 Countywide Population:</t>
  </si>
  <si>
    <t>Local Fiscal Year Ended September 30, 2016</t>
  </si>
  <si>
    <t>2016 Countywide Population:</t>
  </si>
  <si>
    <t>Local Fiscal Year Ended September 30, 2017</t>
  </si>
  <si>
    <t>Clerk of Court Excess Fee Functions</t>
  </si>
  <si>
    <t>General Court Administration - Appeals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</si>
  <si>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</si>
  <si>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</si>
  <si>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</si>
  <si>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</si>
  <si>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</si>
  <si>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</si>
  <si>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County Court - Criminal - Clerk of Court</t>
  </si>
  <si>
    <t>County Court - Civil - Clerk of Court</t>
  </si>
  <si>
    <t>County Court - Traffic - Clerk of Court</t>
  </si>
  <si>
    <t>2017 Countywide Population:</t>
  </si>
  <si>
    <t>Local Fiscal Year Ended September 30, 2018</t>
  </si>
  <si>
    <t>Circuit Court - Family - Alternative Dispute Resolutions</t>
  </si>
  <si>
    <t>2018 Countywide Population:</t>
  </si>
  <si>
    <t>Local Fiscal Year Ended September 30, 2019</t>
  </si>
  <si>
    <t>Payment to Refunded Bond Escrow Agent</t>
  </si>
  <si>
    <t>2019 Countywide Population:</t>
  </si>
  <si>
    <t>Local Fiscal Year Ended September 30, 2020</t>
  </si>
  <si>
    <t>Sewer / Wastewater Services</t>
  </si>
  <si>
    <t>Housing and Urban Development</t>
  </si>
  <si>
    <t>2020 Countywide Population:</t>
  </si>
  <si>
    <t>Local Fiscal Year Ended September 30, 2021</t>
  </si>
  <si>
    <t>Cultural Services</t>
  </si>
  <si>
    <t>Circuit Court - Criminal - Other Costs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</si>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</sst>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177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178</v>
      </c>
      <c r="N4" s="34" t="s">
        <v>5</v>
      </c>
      <c r="O4" s="34" t="s">
        <v>179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SUM(D6:D13)</f>
        <v>41780750</v>
      </c>
      <c r="E5" s="26">
        <f>SUM(E6:E13)</f>
        <v>2696021</v>
      </c>
      <c r="F5" s="26">
        <f>SUM(F6:F13)</f>
        <v>8642026</v>
      </c>
      <c r="G5" s="26">
        <f>SUM(G6:G13)</f>
        <v>1097282</v>
      </c>
      <c r="H5" s="26">
        <f>SUM(H6:H13)</f>
        <v>0</v>
      </c>
      <c r="I5" s="26">
        <f>SUM(I6:I13)</f>
        <v>2322701</v>
      </c>
      <c r="J5" s="26">
        <f>SUM(J6:J13)</f>
        <v>11801640</v>
      </c>
      <c r="K5" s="26">
        <f>SUM(K6:K13)</f>
        <v>0</v>
      </c>
      <c r="L5" s="26">
        <f>SUM(L6:L13)</f>
        <v>0</v>
      </c>
      <c r="M5" s="26">
        <f>SUM(M6:M13)</f>
        <v>464064123</v>
      </c>
      <c r="N5" s="26">
        <f>SUM(N6:N13)</f>
        <v>0</v>
      </c>
      <c r="O5" s="27">
        <f>SUM(D5:N5)</f>
        <v>532404543</v>
      </c>
      <c r="P5" s="32">
        <f>(O5/P$67)</f>
        <v>2428.1881921007025</v>
      </c>
      <c r="Q5" s="6"/>
    </row>
    <row r="6" spans="1:134">
      <c r="A6" s="12"/>
      <c r="B6" s="44">
        <v>511</v>
      </c>
      <c r="C6" s="20" t="s">
        <v>20</v>
      </c>
      <c r="D6" s="46">
        <v>1082678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1082678</v>
      </c>
      <c r="P6" s="47">
        <f>(O6/P$67)</f>
        <v>4.937872845024172</v>
      </c>
      <c r="Q6" s="9"/>
    </row>
    <row r="7" spans="1:134">
      <c r="A7" s="12"/>
      <c r="B7" s="44">
        <v>512</v>
      </c>
      <c r="C7" s="20" t="s">
        <v>21</v>
      </c>
      <c r="D7" s="46">
        <v>1159506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1159506</v>
      </c>
      <c r="P7" s="47">
        <f>(O7/P$67)</f>
        <v>5.2882696342242088</v>
      </c>
      <c r="Q7" s="9"/>
    </row>
    <row r="8" spans="1:134">
      <c r="A8" s="12"/>
      <c r="B8" s="44">
        <v>513</v>
      </c>
      <c r="C8" s="20" t="s">
        <v>22</v>
      </c>
      <c r="D8" s="46">
        <v>19143817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464064123</v>
      </c>
      <c r="N8" s="46">
        <v>0</v>
      </c>
      <c r="O8" s="46">
        <f t="shared" si="0"/>
        <v>483207940</v>
      </c>
      <c r="P8" s="47">
        <f>(O8/P$67)</f>
        <v>2203.8125513089481</v>
      </c>
      <c r="Q8" s="9"/>
    </row>
    <row r="9" spans="1:134">
      <c r="A9" s="12"/>
      <c r="B9" s="44">
        <v>514</v>
      </c>
      <c r="C9" s="20" t="s">
        <v>23</v>
      </c>
      <c r="D9" s="46">
        <v>427222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427222</v>
      </c>
      <c r="P9" s="47">
        <f>(O9/P$67)</f>
        <v>1.9484721335400894</v>
      </c>
      <c r="Q9" s="9"/>
    </row>
    <row r="10" spans="1:134">
      <c r="A10" s="12"/>
      <c r="B10" s="44">
        <v>515</v>
      </c>
      <c r="C10" s="20" t="s">
        <v>24</v>
      </c>
      <c r="D10" s="46">
        <v>1016454</v>
      </c>
      <c r="E10" s="46">
        <v>490618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1507072</v>
      </c>
      <c r="P10" s="47">
        <f>(O10/P$67)</f>
        <v>6.8734470491653745</v>
      </c>
      <c r="Q10" s="9"/>
    </row>
    <row r="11" spans="1:134">
      <c r="A11" s="12"/>
      <c r="B11" s="44">
        <v>516</v>
      </c>
      <c r="C11" s="20" t="s">
        <v>82</v>
      </c>
      <c r="D11" s="46">
        <v>455971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455971</v>
      </c>
      <c r="P11" s="47">
        <f>(O11/P$67)</f>
        <v>2.079590440572836</v>
      </c>
      <c r="Q11" s="9"/>
    </row>
    <row r="12" spans="1:134">
      <c r="A12" s="12"/>
      <c r="B12" s="44">
        <v>517</v>
      </c>
      <c r="C12" s="20" t="s">
        <v>25</v>
      </c>
      <c r="D12" s="46">
        <v>1147395</v>
      </c>
      <c r="E12" s="46">
        <v>34961</v>
      </c>
      <c r="F12" s="46">
        <v>8451276</v>
      </c>
      <c r="G12" s="46">
        <v>175127</v>
      </c>
      <c r="H12" s="46">
        <v>0</v>
      </c>
      <c r="I12" s="46">
        <v>2322701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12131460</v>
      </c>
      <c r="P12" s="47">
        <f>(O12/P$67)</f>
        <v>55.329106996260151</v>
      </c>
      <c r="Q12" s="9"/>
    </row>
    <row r="13" spans="1:134">
      <c r="A13" s="12"/>
      <c r="B13" s="44">
        <v>519</v>
      </c>
      <c r="C13" s="20" t="s">
        <v>26</v>
      </c>
      <c r="D13" s="46">
        <v>17347707</v>
      </c>
      <c r="E13" s="46">
        <v>2170442</v>
      </c>
      <c r="F13" s="46">
        <v>190750</v>
      </c>
      <c r="G13" s="46">
        <v>922155</v>
      </c>
      <c r="H13" s="46">
        <v>0</v>
      </c>
      <c r="I13" s="46">
        <v>0</v>
      </c>
      <c r="J13" s="46">
        <v>11801640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32432694</v>
      </c>
      <c r="P13" s="47">
        <f>(O13/P$67)</f>
        <v>147.91888169296726</v>
      </c>
      <c r="Q13" s="9"/>
    </row>
    <row r="14" spans="1:134" ht="15.75">
      <c r="A14" s="28" t="s">
        <v>27</v>
      </c>
      <c r="B14" s="29"/>
      <c r="C14" s="30"/>
      <c r="D14" s="31">
        <f>SUM(D15:D22)</f>
        <v>91499591</v>
      </c>
      <c r="E14" s="31">
        <f>SUM(E15:E22)</f>
        <v>5096202</v>
      </c>
      <c r="F14" s="31">
        <f>SUM(F15:F22)</f>
        <v>0</v>
      </c>
      <c r="G14" s="31">
        <f>SUM(G15:G22)</f>
        <v>2444502</v>
      </c>
      <c r="H14" s="31">
        <f>SUM(H15:H22)</f>
        <v>0</v>
      </c>
      <c r="I14" s="31">
        <f>SUM(I15:I22)</f>
        <v>17542977</v>
      </c>
      <c r="J14" s="31">
        <f>SUM(J15:J22)</f>
        <v>7264604</v>
      </c>
      <c r="K14" s="31">
        <f>SUM(K15:K22)</f>
        <v>0</v>
      </c>
      <c r="L14" s="31">
        <f>SUM(L15:L22)</f>
        <v>0</v>
      </c>
      <c r="M14" s="31">
        <f>SUM(M15:M22)</f>
        <v>0</v>
      </c>
      <c r="N14" s="31">
        <f>SUM(N15:N22)</f>
        <v>0</v>
      </c>
      <c r="O14" s="42">
        <f>SUM(D14:N14)</f>
        <v>123847876</v>
      </c>
      <c r="P14" s="43">
        <f>(O14/P$67)</f>
        <v>564.84482349721793</v>
      </c>
      <c r="Q14" s="10"/>
    </row>
    <row r="15" spans="1:134">
      <c r="A15" s="12"/>
      <c r="B15" s="44">
        <v>521</v>
      </c>
      <c r="C15" s="20" t="s">
        <v>28</v>
      </c>
      <c r="D15" s="46">
        <v>68924739</v>
      </c>
      <c r="E15" s="46">
        <v>101595</v>
      </c>
      <c r="F15" s="46">
        <v>0</v>
      </c>
      <c r="G15" s="46">
        <v>2444502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71470836</v>
      </c>
      <c r="P15" s="47">
        <f>(O15/P$67)</f>
        <v>325.96386025722887</v>
      </c>
      <c r="Q15" s="9"/>
    </row>
    <row r="16" spans="1:134">
      <c r="A16" s="12"/>
      <c r="B16" s="44">
        <v>522</v>
      </c>
      <c r="C16" s="20" t="s">
        <v>91</v>
      </c>
      <c r="D16" s="46">
        <v>37001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1">SUM(D16:N16)</f>
        <v>37001</v>
      </c>
      <c r="P16" s="47">
        <f>(O16/P$67)</f>
        <v>0.16875399069597738</v>
      </c>
      <c r="Q16" s="9"/>
    </row>
    <row r="17" spans="1:17">
      <c r="A17" s="12"/>
      <c r="B17" s="44">
        <v>523</v>
      </c>
      <c r="C17" s="20" t="s">
        <v>29</v>
      </c>
      <c r="D17" s="46">
        <v>18361688</v>
      </c>
      <c r="E17" s="46">
        <v>1195970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19557658</v>
      </c>
      <c r="P17" s="47">
        <f>(O17/P$67)</f>
        <v>89.198476694335497</v>
      </c>
      <c r="Q17" s="9"/>
    </row>
    <row r="18" spans="1:17">
      <c r="A18" s="12"/>
      <c r="B18" s="44">
        <v>524</v>
      </c>
      <c r="C18" s="20" t="s">
        <v>30</v>
      </c>
      <c r="D18" s="46">
        <v>556700</v>
      </c>
      <c r="E18" s="46">
        <v>0</v>
      </c>
      <c r="F18" s="46">
        <v>0</v>
      </c>
      <c r="G18" s="46">
        <v>0</v>
      </c>
      <c r="H18" s="46">
        <v>0</v>
      </c>
      <c r="I18" s="46">
        <v>2684096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3240796</v>
      </c>
      <c r="P18" s="47">
        <f>(O18/P$67)</f>
        <v>14.780607497947642</v>
      </c>
      <c r="Q18" s="9"/>
    </row>
    <row r="19" spans="1:17">
      <c r="A19" s="12"/>
      <c r="B19" s="44">
        <v>525</v>
      </c>
      <c r="C19" s="20" t="s">
        <v>31</v>
      </c>
      <c r="D19" s="46">
        <v>1449405</v>
      </c>
      <c r="E19" s="46">
        <v>3798637</v>
      </c>
      <c r="F19" s="46">
        <v>0</v>
      </c>
      <c r="G19" s="46">
        <v>0</v>
      </c>
      <c r="H19" s="46">
        <v>0</v>
      </c>
      <c r="I19" s="46">
        <v>206662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5454704</v>
      </c>
      <c r="P19" s="47">
        <f>(O19/P$67)</f>
        <v>24.877788926388764</v>
      </c>
      <c r="Q19" s="9"/>
    </row>
    <row r="20" spans="1:17">
      <c r="A20" s="12"/>
      <c r="B20" s="44">
        <v>526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14652219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14652219</v>
      </c>
      <c r="P20" s="47">
        <f>(O20/P$67)</f>
        <v>66.825773054820758</v>
      </c>
      <c r="Q20" s="9"/>
    </row>
    <row r="21" spans="1:17">
      <c r="A21" s="12"/>
      <c r="B21" s="44">
        <v>527</v>
      </c>
      <c r="C21" s="20" t="s">
        <v>33</v>
      </c>
      <c r="D21" s="46">
        <v>1417106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1417106</v>
      </c>
      <c r="P21" s="47">
        <f>(O21/P$67)</f>
        <v>6.4631305299644257</v>
      </c>
      <c r="Q21" s="9"/>
    </row>
    <row r="22" spans="1:17">
      <c r="A22" s="12"/>
      <c r="B22" s="44">
        <v>529</v>
      </c>
      <c r="C22" s="20" t="s">
        <v>34</v>
      </c>
      <c r="D22" s="46">
        <v>752952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7264604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8017556</v>
      </c>
      <c r="P22" s="47">
        <f>(O22/P$67)</f>
        <v>36.566432545835994</v>
      </c>
      <c r="Q22" s="9"/>
    </row>
    <row r="23" spans="1:17" ht="15.75">
      <c r="A23" s="28" t="s">
        <v>35</v>
      </c>
      <c r="B23" s="29"/>
      <c r="C23" s="30"/>
      <c r="D23" s="31">
        <f>SUM(D24:D27)</f>
        <v>897588</v>
      </c>
      <c r="E23" s="31">
        <f>SUM(E24:E27)</f>
        <v>1438789</v>
      </c>
      <c r="F23" s="31">
        <f>SUM(F24:F27)</f>
        <v>0</v>
      </c>
      <c r="G23" s="31">
        <f>SUM(G24:G27)</f>
        <v>2772572</v>
      </c>
      <c r="H23" s="31">
        <f>SUM(H24:H27)</f>
        <v>0</v>
      </c>
      <c r="I23" s="31">
        <f>SUM(I24:I27)</f>
        <v>49132562</v>
      </c>
      <c r="J23" s="31">
        <f>SUM(J24:J27)</f>
        <v>0</v>
      </c>
      <c r="K23" s="31">
        <f>SUM(K24:K27)</f>
        <v>0</v>
      </c>
      <c r="L23" s="31">
        <f>SUM(L24:L27)</f>
        <v>0</v>
      </c>
      <c r="M23" s="31">
        <f>SUM(M24:M27)</f>
        <v>1200</v>
      </c>
      <c r="N23" s="31">
        <f>SUM(N24:N27)</f>
        <v>0</v>
      </c>
      <c r="O23" s="42">
        <f>SUM(D23:N23)</f>
        <v>54242711</v>
      </c>
      <c r="P23" s="43">
        <f>(O23/P$67)</f>
        <v>247.38990695977378</v>
      </c>
      <c r="Q23" s="10"/>
    </row>
    <row r="24" spans="1:17">
      <c r="A24" s="12"/>
      <c r="B24" s="44">
        <v>534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15444268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3" si="2">SUM(D24:N24)</f>
        <v>15444268</v>
      </c>
      <c r="P24" s="47">
        <f>(O24/P$67)</f>
        <v>70.438146492748331</v>
      </c>
      <c r="Q24" s="9"/>
    </row>
    <row r="25" spans="1:17">
      <c r="A25" s="12"/>
      <c r="B25" s="44">
        <v>536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33688294</v>
      </c>
      <c r="J25" s="46">
        <v>0</v>
      </c>
      <c r="K25" s="46">
        <v>0</v>
      </c>
      <c r="L25" s="46">
        <v>0</v>
      </c>
      <c r="M25" s="46">
        <v>1200</v>
      </c>
      <c r="N25" s="46">
        <v>0</v>
      </c>
      <c r="O25" s="46">
        <f t="shared" si="2"/>
        <v>33689494</v>
      </c>
      <c r="P25" s="47">
        <f>(O25/P$67)</f>
        <v>153.65088935510354</v>
      </c>
      <c r="Q25" s="9"/>
    </row>
    <row r="26" spans="1:17">
      <c r="A26" s="12"/>
      <c r="B26" s="44">
        <v>537</v>
      </c>
      <c r="C26" s="20" t="s">
        <v>38</v>
      </c>
      <c r="D26" s="46">
        <v>897588</v>
      </c>
      <c r="E26" s="46">
        <v>358923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1256511</v>
      </c>
      <c r="P26" s="47">
        <f>(O26/P$67)</f>
        <v>5.7306895922648913</v>
      </c>
      <c r="Q26" s="9"/>
    </row>
    <row r="27" spans="1:17">
      <c r="A27" s="12"/>
      <c r="B27" s="44">
        <v>538</v>
      </c>
      <c r="C27" s="20" t="s">
        <v>39</v>
      </c>
      <c r="D27" s="46">
        <v>0</v>
      </c>
      <c r="E27" s="46">
        <v>1079866</v>
      </c>
      <c r="F27" s="46">
        <v>0</v>
      </c>
      <c r="G27" s="46">
        <v>2772572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3852438</v>
      </c>
      <c r="P27" s="47">
        <f>(O27/P$67)</f>
        <v>17.570181519657027</v>
      </c>
      <c r="Q27" s="9"/>
    </row>
    <row r="28" spans="1:17" ht="15.75">
      <c r="A28" s="28" t="s">
        <v>40</v>
      </c>
      <c r="B28" s="29"/>
      <c r="C28" s="30"/>
      <c r="D28" s="31">
        <f>SUM(D29:D31)</f>
        <v>4168188</v>
      </c>
      <c r="E28" s="31">
        <f>SUM(E29:E31)</f>
        <v>11366198</v>
      </c>
      <c r="F28" s="31">
        <f>SUM(F29:F31)</f>
        <v>0</v>
      </c>
      <c r="G28" s="31">
        <f>SUM(G29:G31)</f>
        <v>32525117</v>
      </c>
      <c r="H28" s="31">
        <f>SUM(H29:H31)</f>
        <v>0</v>
      </c>
      <c r="I28" s="31">
        <f>SUM(I29:I31)</f>
        <v>24064382</v>
      </c>
      <c r="J28" s="31">
        <f>SUM(J29:J31)</f>
        <v>0</v>
      </c>
      <c r="K28" s="31">
        <f>SUM(K29:K31)</f>
        <v>0</v>
      </c>
      <c r="L28" s="31">
        <f>SUM(L29:L31)</f>
        <v>0</v>
      </c>
      <c r="M28" s="31">
        <f>SUM(M29:M31)</f>
        <v>50654</v>
      </c>
      <c r="N28" s="31">
        <f>SUM(N29:N31)</f>
        <v>0</v>
      </c>
      <c r="O28" s="31">
        <f t="shared" si="2"/>
        <v>72174539</v>
      </c>
      <c r="P28" s="43">
        <f>(O28/P$67)</f>
        <v>329.17330566450789</v>
      </c>
      <c r="Q28" s="10"/>
    </row>
    <row r="29" spans="1:17">
      <c r="A29" s="12"/>
      <c r="B29" s="44">
        <v>541</v>
      </c>
      <c r="C29" s="20" t="s">
        <v>41</v>
      </c>
      <c r="D29" s="46">
        <v>0</v>
      </c>
      <c r="E29" s="46">
        <v>11366198</v>
      </c>
      <c r="F29" s="46">
        <v>0</v>
      </c>
      <c r="G29" s="46">
        <v>32525117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43891315</v>
      </c>
      <c r="P29" s="47">
        <f>(O29/P$67)</f>
        <v>200.17930767125787</v>
      </c>
      <c r="Q29" s="9"/>
    </row>
    <row r="30" spans="1:17">
      <c r="A30" s="12"/>
      <c r="B30" s="44">
        <v>542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24064382</v>
      </c>
      <c r="J30" s="46">
        <v>0</v>
      </c>
      <c r="K30" s="46">
        <v>0</v>
      </c>
      <c r="L30" s="46">
        <v>0</v>
      </c>
      <c r="M30" s="46">
        <v>50654</v>
      </c>
      <c r="N30" s="46">
        <v>0</v>
      </c>
      <c r="O30" s="46">
        <f t="shared" si="2"/>
        <v>24115036</v>
      </c>
      <c r="P30" s="47">
        <f>(O30/P$67)</f>
        <v>109.98374532518471</v>
      </c>
      <c r="Q30" s="9"/>
    </row>
    <row r="31" spans="1:17">
      <c r="A31" s="12"/>
      <c r="B31" s="44">
        <v>544</v>
      </c>
      <c r="C31" s="20" t="s">
        <v>43</v>
      </c>
      <c r="D31" s="46">
        <v>4168188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4168188</v>
      </c>
      <c r="P31" s="47">
        <f>(O31/P$67)</f>
        <v>19.010252668065309</v>
      </c>
      <c r="Q31" s="9"/>
    </row>
    <row r="32" spans="1:17" ht="15.75">
      <c r="A32" s="28" t="s">
        <v>44</v>
      </c>
      <c r="B32" s="29"/>
      <c r="C32" s="30"/>
      <c r="D32" s="31">
        <f>SUM(D33:D35)</f>
        <v>3703848</v>
      </c>
      <c r="E32" s="31">
        <f>SUM(E33:E35)</f>
        <v>25254996</v>
      </c>
      <c r="F32" s="31">
        <f>SUM(F33:F35)</f>
        <v>0</v>
      </c>
      <c r="G32" s="31">
        <f>SUM(G33:G35)</f>
        <v>0</v>
      </c>
      <c r="H32" s="31">
        <f>SUM(H33:H35)</f>
        <v>0</v>
      </c>
      <c r="I32" s="31">
        <f>SUM(I33:I35)</f>
        <v>0</v>
      </c>
      <c r="J32" s="31">
        <f>SUM(J33:J35)</f>
        <v>0</v>
      </c>
      <c r="K32" s="31">
        <f>SUM(K33:K35)</f>
        <v>0</v>
      </c>
      <c r="L32" s="31">
        <f>SUM(L33:L35)</f>
        <v>0</v>
      </c>
      <c r="M32" s="31">
        <f>SUM(M33:M35)</f>
        <v>0</v>
      </c>
      <c r="N32" s="31">
        <f>SUM(N33:N35)</f>
        <v>0</v>
      </c>
      <c r="O32" s="31">
        <f t="shared" si="2"/>
        <v>28958844</v>
      </c>
      <c r="P32" s="43">
        <f>(O32/P$67)</f>
        <v>132.07536258323452</v>
      </c>
      <c r="Q32" s="10"/>
    </row>
    <row r="33" spans="1:17">
      <c r="A33" s="13"/>
      <c r="B33" s="45">
        <v>552</v>
      </c>
      <c r="C33" s="21" t="s">
        <v>45</v>
      </c>
      <c r="D33" s="46">
        <v>3430309</v>
      </c>
      <c r="E33" s="46">
        <v>25125468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28555777</v>
      </c>
      <c r="P33" s="47">
        <f>(O33/P$67)</f>
        <v>130.23705646264708</v>
      </c>
      <c r="Q33" s="9"/>
    </row>
    <row r="34" spans="1:17">
      <c r="A34" s="13"/>
      <c r="B34" s="45">
        <v>553</v>
      </c>
      <c r="C34" s="21" t="s">
        <v>46</v>
      </c>
      <c r="D34" s="46">
        <v>273539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273539</v>
      </c>
      <c r="P34" s="47">
        <f>(O34/P$67)</f>
        <v>1.2475554136641431</v>
      </c>
      <c r="Q34" s="9"/>
    </row>
    <row r="35" spans="1:17">
      <c r="A35" s="13"/>
      <c r="B35" s="45">
        <v>559</v>
      </c>
      <c r="C35" s="21" t="s">
        <v>47</v>
      </c>
      <c r="D35" s="46">
        <v>0</v>
      </c>
      <c r="E35" s="46">
        <v>129528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129528</v>
      </c>
      <c r="P35" s="47">
        <f>(O35/P$67)</f>
        <v>0.59075070692328746</v>
      </c>
      <c r="Q35" s="9"/>
    </row>
    <row r="36" spans="1:17" ht="15.75">
      <c r="A36" s="28" t="s">
        <v>48</v>
      </c>
      <c r="B36" s="29"/>
      <c r="C36" s="30"/>
      <c r="D36" s="31">
        <f>SUM(D37:D39)</f>
        <v>4625627</v>
      </c>
      <c r="E36" s="31">
        <f>SUM(E37:E39)</f>
        <v>677287</v>
      </c>
      <c r="F36" s="31">
        <f>SUM(F37:F39)</f>
        <v>0</v>
      </c>
      <c r="G36" s="31">
        <f>SUM(G37:G39)</f>
        <v>0</v>
      </c>
      <c r="H36" s="31">
        <f>SUM(H37:H39)</f>
        <v>0</v>
      </c>
      <c r="I36" s="31">
        <f>SUM(I37:I39)</f>
        <v>0</v>
      </c>
      <c r="J36" s="31">
        <f>SUM(J37:J39)</f>
        <v>0</v>
      </c>
      <c r="K36" s="31">
        <f>SUM(K37:K39)</f>
        <v>0</v>
      </c>
      <c r="L36" s="31">
        <f>SUM(L37:L39)</f>
        <v>0</v>
      </c>
      <c r="M36" s="31">
        <f>SUM(M37:M39)</f>
        <v>0</v>
      </c>
      <c r="N36" s="31">
        <f>SUM(N37:N39)</f>
        <v>0</v>
      </c>
      <c r="O36" s="31">
        <f t="shared" si="2"/>
        <v>5302914</v>
      </c>
      <c r="P36" s="43">
        <f>(O36/P$67)</f>
        <v>24.185505792210162</v>
      </c>
      <c r="Q36" s="10"/>
    </row>
    <row r="37" spans="1:17">
      <c r="A37" s="12"/>
      <c r="B37" s="44">
        <v>562</v>
      </c>
      <c r="C37" s="20" t="s">
        <v>49</v>
      </c>
      <c r="D37" s="46">
        <v>1519832</v>
      </c>
      <c r="E37" s="46">
        <v>677287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2197119</v>
      </c>
      <c r="P37" s="47">
        <f>(O37/P$67)</f>
        <v>10.020610234424884</v>
      </c>
      <c r="Q37" s="9"/>
    </row>
    <row r="38" spans="1:17">
      <c r="A38" s="12"/>
      <c r="B38" s="44">
        <v>563</v>
      </c>
      <c r="C38" s="20" t="s">
        <v>50</v>
      </c>
      <c r="D38" s="46">
        <v>889496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2"/>
        <v>889496</v>
      </c>
      <c r="P38" s="47">
        <f>(O38/P$67)</f>
        <v>4.0568092675362584</v>
      </c>
      <c r="Q38" s="9"/>
    </row>
    <row r="39" spans="1:17">
      <c r="A39" s="12"/>
      <c r="B39" s="44">
        <v>564</v>
      </c>
      <c r="C39" s="20" t="s">
        <v>51</v>
      </c>
      <c r="D39" s="46">
        <v>2216299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2"/>
        <v>2216299</v>
      </c>
      <c r="P39" s="47">
        <f>(O39/P$67)</f>
        <v>10.10808629024902</v>
      </c>
      <c r="Q39" s="9"/>
    </row>
    <row r="40" spans="1:17" ht="15.75">
      <c r="A40" s="28" t="s">
        <v>53</v>
      </c>
      <c r="B40" s="29"/>
      <c r="C40" s="30"/>
      <c r="D40" s="31">
        <f>SUM(D41:D43)</f>
        <v>3759212</v>
      </c>
      <c r="E40" s="31">
        <f>SUM(E41:E43)</f>
        <v>21201596</v>
      </c>
      <c r="F40" s="31">
        <f>SUM(F41:F43)</f>
        <v>0</v>
      </c>
      <c r="G40" s="31">
        <f>SUM(G41:G43)</f>
        <v>258745</v>
      </c>
      <c r="H40" s="31">
        <f>SUM(H41:H43)</f>
        <v>0</v>
      </c>
      <c r="I40" s="31">
        <f>SUM(I41:I43)</f>
        <v>0</v>
      </c>
      <c r="J40" s="31">
        <f>SUM(J41:J43)</f>
        <v>0</v>
      </c>
      <c r="K40" s="31">
        <f>SUM(K41:K43)</f>
        <v>0</v>
      </c>
      <c r="L40" s="31">
        <f>SUM(L41:L43)</f>
        <v>0</v>
      </c>
      <c r="M40" s="31">
        <f>SUM(M41:M43)</f>
        <v>0</v>
      </c>
      <c r="N40" s="31">
        <f>SUM(N41:N43)</f>
        <v>0</v>
      </c>
      <c r="O40" s="31">
        <f>SUM(D40:N40)</f>
        <v>25219553</v>
      </c>
      <c r="P40" s="43">
        <f>(O40/P$67)</f>
        <v>115.02122138100884</v>
      </c>
      <c r="Q40" s="9"/>
    </row>
    <row r="41" spans="1:17">
      <c r="A41" s="12"/>
      <c r="B41" s="44">
        <v>571</v>
      </c>
      <c r="C41" s="20" t="s">
        <v>54</v>
      </c>
      <c r="D41" s="46">
        <v>955423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2"/>
        <v>955423</v>
      </c>
      <c r="P41" s="47">
        <f>(O41/P$67)</f>
        <v>4.357488826051263</v>
      </c>
      <c r="Q41" s="9"/>
    </row>
    <row r="42" spans="1:17">
      <c r="A42" s="12"/>
      <c r="B42" s="44">
        <v>572</v>
      </c>
      <c r="C42" s="20" t="s">
        <v>55</v>
      </c>
      <c r="D42" s="46">
        <v>2716608</v>
      </c>
      <c r="E42" s="46">
        <v>18131340</v>
      </c>
      <c r="F42" s="46">
        <v>0</v>
      </c>
      <c r="G42" s="46">
        <v>258745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2"/>
        <v>21106693</v>
      </c>
      <c r="P42" s="47">
        <f>(O42/P$67)</f>
        <v>96.263308400985139</v>
      </c>
      <c r="Q42" s="9"/>
    </row>
    <row r="43" spans="1:17">
      <c r="A43" s="12"/>
      <c r="B43" s="44">
        <v>575</v>
      </c>
      <c r="C43" s="20" t="s">
        <v>56</v>
      </c>
      <c r="D43" s="46">
        <v>87181</v>
      </c>
      <c r="E43" s="46">
        <v>3070256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2"/>
        <v>3157437</v>
      </c>
      <c r="P43" s="47">
        <f>(O43/P$67)</f>
        <v>14.400424153972454</v>
      </c>
      <c r="Q43" s="9"/>
    </row>
    <row r="44" spans="1:17" ht="15.75">
      <c r="A44" s="28" t="s">
        <v>77</v>
      </c>
      <c r="B44" s="29"/>
      <c r="C44" s="30"/>
      <c r="D44" s="31">
        <f>SUM(D45:D46)</f>
        <v>14776965</v>
      </c>
      <c r="E44" s="31">
        <f>SUM(E45:E46)</f>
        <v>7738228</v>
      </c>
      <c r="F44" s="31">
        <f>SUM(F45:F46)</f>
        <v>255750</v>
      </c>
      <c r="G44" s="31">
        <f>SUM(G45:G46)</f>
        <v>5404200</v>
      </c>
      <c r="H44" s="31">
        <f>SUM(H45:H46)</f>
        <v>0</v>
      </c>
      <c r="I44" s="31">
        <f>SUM(I45:I46)</f>
        <v>3067531</v>
      </c>
      <c r="J44" s="31">
        <f>SUM(J45:J46)</f>
        <v>0</v>
      </c>
      <c r="K44" s="31">
        <f>SUM(K45:K46)</f>
        <v>0</v>
      </c>
      <c r="L44" s="31">
        <f>SUM(L45:L46)</f>
        <v>0</v>
      </c>
      <c r="M44" s="31">
        <f>SUM(M45:M46)</f>
        <v>0</v>
      </c>
      <c r="N44" s="31">
        <f>SUM(N45:N46)</f>
        <v>0</v>
      </c>
      <c r="O44" s="31">
        <f>SUM(D44:N44)</f>
        <v>31242674</v>
      </c>
      <c r="P44" s="43">
        <f>(O44/P$67)</f>
        <v>142.49144394782451</v>
      </c>
      <c r="Q44" s="9"/>
    </row>
    <row r="45" spans="1:17">
      <c r="A45" s="12"/>
      <c r="B45" s="44">
        <v>581</v>
      </c>
      <c r="C45" s="20" t="s">
        <v>180</v>
      </c>
      <c r="D45" s="46">
        <v>14776965</v>
      </c>
      <c r="E45" s="46">
        <v>7224625</v>
      </c>
      <c r="F45" s="46">
        <v>255750</v>
      </c>
      <c r="G45" s="46">
        <v>5404200</v>
      </c>
      <c r="H45" s="46">
        <v>0</v>
      </c>
      <c r="I45" s="46">
        <v>3067531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30729071</v>
      </c>
      <c r="P45" s="47">
        <f>(O45/P$67)</f>
        <v>140.1490057466022</v>
      </c>
      <c r="Q45" s="9"/>
    </row>
    <row r="46" spans="1:17">
      <c r="A46" s="12"/>
      <c r="B46" s="44">
        <v>587</v>
      </c>
      <c r="C46" s="20" t="s">
        <v>93</v>
      </c>
      <c r="D46" s="46">
        <v>0</v>
      </c>
      <c r="E46" s="46">
        <v>513603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2" si="3">SUM(D46:N46)</f>
        <v>513603</v>
      </c>
      <c r="P46" s="47">
        <f>(O46/P$67)</f>
        <v>2.3424382012222931</v>
      </c>
      <c r="Q46" s="9"/>
    </row>
    <row r="47" spans="1:17" ht="15.75">
      <c r="A47" s="28" t="s">
        <v>59</v>
      </c>
      <c r="B47" s="29"/>
      <c r="C47" s="30"/>
      <c r="D47" s="31">
        <f>SUM(D48:D64)</f>
        <v>2224930</v>
      </c>
      <c r="E47" s="31">
        <f>SUM(E48:E64)</f>
        <v>5402620</v>
      </c>
      <c r="F47" s="31">
        <f>SUM(F48:F64)</f>
        <v>0</v>
      </c>
      <c r="G47" s="31">
        <f>SUM(G48:G64)</f>
        <v>0</v>
      </c>
      <c r="H47" s="31">
        <f>SUM(H48:H64)</f>
        <v>0</v>
      </c>
      <c r="I47" s="31">
        <f>SUM(I48:I64)</f>
        <v>0</v>
      </c>
      <c r="J47" s="31">
        <f>SUM(J48:J64)</f>
        <v>0</v>
      </c>
      <c r="K47" s="31">
        <f>SUM(K48:K64)</f>
        <v>0</v>
      </c>
      <c r="L47" s="31">
        <f>SUM(L48:L64)</f>
        <v>0</v>
      </c>
      <c r="M47" s="31">
        <f>SUM(M48:M64)</f>
        <v>75227496</v>
      </c>
      <c r="N47" s="31">
        <f>SUM(N48:N64)</f>
        <v>0</v>
      </c>
      <c r="O47" s="31">
        <f>SUM(D47:N47)</f>
        <v>82855046</v>
      </c>
      <c r="P47" s="43">
        <f>(O47/P$67)</f>
        <v>377.88491288880783</v>
      </c>
      <c r="Q47" s="9"/>
    </row>
    <row r="48" spans="1:17">
      <c r="A48" s="12"/>
      <c r="B48" s="44">
        <v>601</v>
      </c>
      <c r="C48" s="20" t="s">
        <v>60</v>
      </c>
      <c r="D48" s="46">
        <v>22800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3"/>
        <v>22800</v>
      </c>
      <c r="P48" s="47">
        <f>(O48/P$67)</f>
        <v>0.10398613518197573</v>
      </c>
      <c r="Q48" s="9"/>
    </row>
    <row r="49" spans="1:17">
      <c r="A49" s="12"/>
      <c r="B49" s="44">
        <v>602</v>
      </c>
      <c r="C49" s="20" t="s">
        <v>61</v>
      </c>
      <c r="D49" s="46">
        <v>125736</v>
      </c>
      <c r="E49" s="46">
        <v>237544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3"/>
        <v>363280</v>
      </c>
      <c r="P49" s="47">
        <f>(O49/P$67)</f>
        <v>1.6568457538994801</v>
      </c>
      <c r="Q49" s="9"/>
    </row>
    <row r="50" spans="1:17">
      <c r="A50" s="12"/>
      <c r="B50" s="44">
        <v>603</v>
      </c>
      <c r="C50" s="20" t="s">
        <v>62</v>
      </c>
      <c r="D50" s="46">
        <v>871</v>
      </c>
      <c r="E50" s="46">
        <v>75564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3"/>
        <v>76435</v>
      </c>
      <c r="P50" s="47">
        <f>(O50/P$67)</f>
        <v>0.34860439660676823</v>
      </c>
      <c r="Q50" s="9"/>
    </row>
    <row r="51" spans="1:17">
      <c r="A51" s="12"/>
      <c r="B51" s="44">
        <v>604</v>
      </c>
      <c r="C51" s="20" t="s">
        <v>63</v>
      </c>
      <c r="D51" s="46">
        <v>0</v>
      </c>
      <c r="E51" s="46">
        <v>4243504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3"/>
        <v>4243504</v>
      </c>
      <c r="P51" s="47">
        <f>(O51/P$67)</f>
        <v>19.353753534616438</v>
      </c>
      <c r="Q51" s="9"/>
    </row>
    <row r="52" spans="1:17">
      <c r="A52" s="12"/>
      <c r="B52" s="44">
        <v>608</v>
      </c>
      <c r="C52" s="20" t="s">
        <v>95</v>
      </c>
      <c r="D52" s="46">
        <v>0</v>
      </c>
      <c r="E52" s="46">
        <v>113979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3"/>
        <v>113979</v>
      </c>
      <c r="P52" s="47">
        <f>(O52/P$67)</f>
        <v>0.51983489920642156</v>
      </c>
      <c r="Q52" s="9"/>
    </row>
    <row r="53" spans="1:17">
      <c r="A53" s="12"/>
      <c r="B53" s="44">
        <v>622</v>
      </c>
      <c r="C53" s="20" t="s">
        <v>65</v>
      </c>
      <c r="D53" s="46">
        <v>212388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0" si="4">SUM(D53:N53)</f>
        <v>212388</v>
      </c>
      <c r="P53" s="47">
        <f>(O53/P$67)</f>
        <v>0.96865821399252028</v>
      </c>
      <c r="Q53" s="9"/>
    </row>
    <row r="54" spans="1:17">
      <c r="A54" s="12"/>
      <c r="B54" s="44">
        <v>623</v>
      </c>
      <c r="C54" s="20" t="s">
        <v>66</v>
      </c>
      <c r="D54" s="46">
        <v>789412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4"/>
        <v>789412</v>
      </c>
      <c r="P54" s="47">
        <f>(O54/P$67)</f>
        <v>3.6003466204506065</v>
      </c>
      <c r="Q54" s="9"/>
    </row>
    <row r="55" spans="1:17">
      <c r="A55" s="12"/>
      <c r="B55" s="44">
        <v>629</v>
      </c>
      <c r="C55" s="20" t="s">
        <v>175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710605</v>
      </c>
      <c r="N55" s="46">
        <v>0</v>
      </c>
      <c r="O55" s="46">
        <f t="shared" si="4"/>
        <v>710605</v>
      </c>
      <c r="P55" s="47">
        <f>(O55/P$67)</f>
        <v>3.2409240171485907</v>
      </c>
      <c r="Q55" s="9"/>
    </row>
    <row r="56" spans="1:17">
      <c r="A56" s="12"/>
      <c r="B56" s="44">
        <v>634</v>
      </c>
      <c r="C56" s="20" t="s">
        <v>97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2567174</v>
      </c>
      <c r="N56" s="46">
        <v>0</v>
      </c>
      <c r="O56" s="46">
        <f t="shared" si="4"/>
        <v>2567174</v>
      </c>
      <c r="P56" s="47">
        <f>(O56/P$67)</f>
        <v>11.70835537717778</v>
      </c>
      <c r="Q56" s="9"/>
    </row>
    <row r="57" spans="1:17">
      <c r="A57" s="12"/>
      <c r="B57" s="44">
        <v>669</v>
      </c>
      <c r="C57" s="20" t="s">
        <v>111</v>
      </c>
      <c r="D57" s="46">
        <v>158249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4"/>
        <v>158249</v>
      </c>
      <c r="P57" s="47">
        <f>(O57/P$67)</f>
        <v>0.72174131168475786</v>
      </c>
      <c r="Q57" s="9"/>
    </row>
    <row r="58" spans="1:17">
      <c r="A58" s="12"/>
      <c r="B58" s="44">
        <v>671</v>
      </c>
      <c r="C58" s="20" t="s">
        <v>70</v>
      </c>
      <c r="D58" s="46">
        <v>0</v>
      </c>
      <c r="E58" s="46">
        <v>77909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4"/>
        <v>77909</v>
      </c>
      <c r="P58" s="47">
        <f>(O58/P$67)</f>
        <v>0.3553270090303749</v>
      </c>
      <c r="Q58" s="9"/>
    </row>
    <row r="59" spans="1:17">
      <c r="A59" s="12"/>
      <c r="B59" s="44">
        <v>713</v>
      </c>
      <c r="C59" s="20" t="s">
        <v>84</v>
      </c>
      <c r="D59" s="46">
        <v>915474</v>
      </c>
      <c r="E59" s="46">
        <v>188909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4"/>
        <v>1104383</v>
      </c>
      <c r="P59" s="47">
        <f>(O59/P$67)</f>
        <v>5.0368649092401716</v>
      </c>
      <c r="Q59" s="9"/>
    </row>
    <row r="60" spans="1:17">
      <c r="A60" s="12"/>
      <c r="B60" s="44">
        <v>714</v>
      </c>
      <c r="C60" s="20" t="s">
        <v>73</v>
      </c>
      <c r="D60" s="46">
        <v>0</v>
      </c>
      <c r="E60" s="46">
        <v>79763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4"/>
        <v>79763</v>
      </c>
      <c r="P60" s="47">
        <f>(O60/P$67)</f>
        <v>0.36378272370701448</v>
      </c>
      <c r="Q60" s="9"/>
    </row>
    <row r="61" spans="1:17">
      <c r="A61" s="12"/>
      <c r="B61" s="44">
        <v>715</v>
      </c>
      <c r="C61" s="20" t="s">
        <v>74</v>
      </c>
      <c r="D61" s="46">
        <v>0</v>
      </c>
      <c r="E61" s="46">
        <v>77841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:O64" si="5">SUM(D61:N61)</f>
        <v>77841</v>
      </c>
      <c r="P61" s="47">
        <f>(O61/P$67)</f>
        <v>0.35501687494299006</v>
      </c>
      <c r="Q61" s="9"/>
    </row>
    <row r="62" spans="1:17">
      <c r="A62" s="12"/>
      <c r="B62" s="44">
        <v>719</v>
      </c>
      <c r="C62" s="20" t="s">
        <v>75</v>
      </c>
      <c r="D62" s="46">
        <v>0</v>
      </c>
      <c r="E62" s="46">
        <v>170390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71949717</v>
      </c>
      <c r="N62" s="46">
        <v>0</v>
      </c>
      <c r="O62" s="46">
        <f t="shared" si="5"/>
        <v>72120107</v>
      </c>
      <c r="P62" s="47">
        <f>(O62/P$67)</f>
        <v>328.92505244914713</v>
      </c>
      <c r="Q62" s="9"/>
    </row>
    <row r="63" spans="1:17">
      <c r="A63" s="12"/>
      <c r="B63" s="44">
        <v>734</v>
      </c>
      <c r="C63" s="20" t="s">
        <v>76</v>
      </c>
      <c r="D63" s="46">
        <v>0</v>
      </c>
      <c r="E63" s="46">
        <v>1828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5"/>
        <v>1828</v>
      </c>
      <c r="P63" s="47">
        <f>(O63/P$67)</f>
        <v>8.3371339961689321E-3</v>
      </c>
      <c r="Q63" s="9"/>
    </row>
    <row r="64" spans="1:17" ht="15.75" thickBot="1">
      <c r="A64" s="12"/>
      <c r="B64" s="44">
        <v>769</v>
      </c>
      <c r="C64" s="20" t="s">
        <v>142</v>
      </c>
      <c r="D64" s="46">
        <v>0</v>
      </c>
      <c r="E64" s="46">
        <v>135389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5"/>
        <v>135389</v>
      </c>
      <c r="P64" s="47">
        <f>(O64/P$67)</f>
        <v>0.61748152877861895</v>
      </c>
      <c r="Q64" s="9"/>
    </row>
    <row r="65" spans="1:120" ht="16.5" thickBot="1">
      <c r="A65" s="14" t="s">
        <v>10</v>
      </c>
      <c r="B65" s="23"/>
      <c r="C65" s="22"/>
      <c r="D65" s="15">
        <f>SUM(D5,D14,D23,D28,D32,D36,D40,D44,D47)</f>
        <v>167436699</v>
      </c>
      <c r="E65" s="15">
        <f>SUM(E5,E14,E23,E28,E32,E36,E40,E44,E47)</f>
        <v>80871937</v>
      </c>
      <c r="F65" s="15">
        <f>SUM(F5,F14,F23,F28,F32,F36,F40,F44,F47)</f>
        <v>8897776</v>
      </c>
      <c r="G65" s="15">
        <f>SUM(G5,G14,G23,G28,G32,G36,G40,G44,G47)</f>
        <v>44502418</v>
      </c>
      <c r="H65" s="15">
        <f>SUM(H5,H14,H23,H28,H32,H36,H40,H44,H47)</f>
        <v>0</v>
      </c>
      <c r="I65" s="15">
        <f>SUM(I5,I14,I23,I28,I32,I36,I40,I44,I47)</f>
        <v>96130153</v>
      </c>
      <c r="J65" s="15">
        <f>SUM(J5,J14,J23,J28,J32,J36,J40,J44,J47)</f>
        <v>19066244</v>
      </c>
      <c r="K65" s="15">
        <f>SUM(K5,K14,K23,K28,K32,K36,K40,K44,K47)</f>
        <v>0</v>
      </c>
      <c r="L65" s="15">
        <f>SUM(L5,L14,L23,L28,L32,L36,L40,L44,L47)</f>
        <v>0</v>
      </c>
      <c r="M65" s="15">
        <f>SUM(M5,M14,M23,M28,M32,M36,M40,M44,M47)</f>
        <v>539343473</v>
      </c>
      <c r="N65" s="15">
        <f>SUM(N5,N14,N23,N28,N32,N36,N40,N44,N47)</f>
        <v>0</v>
      </c>
      <c r="O65" s="15">
        <f>SUM(D65:N65)</f>
        <v>956248700</v>
      </c>
      <c r="P65" s="37">
        <f>(O65/P$67)</f>
        <v>4361.2546748152881</v>
      </c>
      <c r="Q65" s="6"/>
      <c r="R65" s="2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</row>
    <row r="66" spans="1:120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9"/>
    </row>
    <row r="67" spans="1:120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0"/>
      <c r="M67" s="48" t="s">
        <v>184</v>
      </c>
      <c r="N67" s="48"/>
      <c r="O67" s="48"/>
      <c r="P67" s="41">
        <v>219260</v>
      </c>
    </row>
    <row r="68" spans="1:120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1"/>
    </row>
    <row r="69" spans="1:120" ht="15.75" customHeight="1" thickBot="1">
      <c r="A69" s="52" t="s">
        <v>86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4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28385373</v>
      </c>
      <c r="E5" s="26">
        <f t="shared" si="0"/>
        <v>285811</v>
      </c>
      <c r="F5" s="26">
        <f t="shared" si="0"/>
        <v>3181222</v>
      </c>
      <c r="G5" s="26">
        <f t="shared" si="0"/>
        <v>2042223</v>
      </c>
      <c r="H5" s="26">
        <f t="shared" si="0"/>
        <v>0</v>
      </c>
      <c r="I5" s="26">
        <f t="shared" si="0"/>
        <v>0</v>
      </c>
      <c r="J5" s="26">
        <f t="shared" si="0"/>
        <v>18386595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52281224</v>
      </c>
      <c r="O5" s="32">
        <f t="shared" ref="O5:O36" si="1">(N5/O$63)</f>
        <v>274.20318252861023</v>
      </c>
      <c r="P5" s="6"/>
    </row>
    <row r="6" spans="1:133">
      <c r="A6" s="12"/>
      <c r="B6" s="44">
        <v>511</v>
      </c>
      <c r="C6" s="20" t="s">
        <v>20</v>
      </c>
      <c r="D6" s="46">
        <v>793066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793066</v>
      </c>
      <c r="O6" s="47">
        <f t="shared" si="1"/>
        <v>4.1594516064741489</v>
      </c>
      <c r="P6" s="9"/>
    </row>
    <row r="7" spans="1:133">
      <c r="A7" s="12"/>
      <c r="B7" s="44">
        <v>512</v>
      </c>
      <c r="C7" s="20" t="s">
        <v>21</v>
      </c>
      <c r="D7" s="46">
        <v>3108254</v>
      </c>
      <c r="E7" s="46">
        <v>285811</v>
      </c>
      <c r="F7" s="46">
        <v>0</v>
      </c>
      <c r="G7" s="46">
        <v>0</v>
      </c>
      <c r="H7" s="46">
        <v>0</v>
      </c>
      <c r="I7" s="46">
        <v>0</v>
      </c>
      <c r="J7" s="46">
        <v>4970</v>
      </c>
      <c r="K7" s="46">
        <v>0</v>
      </c>
      <c r="L7" s="46">
        <v>0</v>
      </c>
      <c r="M7" s="46">
        <v>0</v>
      </c>
      <c r="N7" s="46">
        <f t="shared" ref="N7:N12" si="2">SUM(D7:M7)</f>
        <v>3399035</v>
      </c>
      <c r="O7" s="47">
        <f t="shared" si="1"/>
        <v>17.827168976115303</v>
      </c>
      <c r="P7" s="9"/>
    </row>
    <row r="8" spans="1:133">
      <c r="A8" s="12"/>
      <c r="B8" s="44">
        <v>513</v>
      </c>
      <c r="C8" s="20" t="s">
        <v>22</v>
      </c>
      <c r="D8" s="46">
        <v>15707469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15707469</v>
      </c>
      <c r="O8" s="47">
        <f t="shared" si="1"/>
        <v>82.382118468945691</v>
      </c>
      <c r="P8" s="9"/>
    </row>
    <row r="9" spans="1:133">
      <c r="A9" s="12"/>
      <c r="B9" s="44">
        <v>514</v>
      </c>
      <c r="C9" s="20" t="s">
        <v>23</v>
      </c>
      <c r="D9" s="46">
        <v>498855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498855</v>
      </c>
      <c r="O9" s="47">
        <f t="shared" si="1"/>
        <v>2.6163815258095307</v>
      </c>
      <c r="P9" s="9"/>
    </row>
    <row r="10" spans="1:133">
      <c r="A10" s="12"/>
      <c r="B10" s="44">
        <v>515</v>
      </c>
      <c r="C10" s="20" t="s">
        <v>24</v>
      </c>
      <c r="D10" s="46">
        <v>703538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703538</v>
      </c>
      <c r="O10" s="47">
        <f t="shared" si="1"/>
        <v>3.6898975171241859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2990472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2990472</v>
      </c>
      <c r="O11" s="47">
        <f t="shared" si="1"/>
        <v>15.68434854667324</v>
      </c>
      <c r="P11" s="9"/>
    </row>
    <row r="12" spans="1:133">
      <c r="A12" s="12"/>
      <c r="B12" s="44">
        <v>519</v>
      </c>
      <c r="C12" s="20" t="s">
        <v>121</v>
      </c>
      <c r="D12" s="46">
        <v>7574191</v>
      </c>
      <c r="E12" s="46">
        <v>0</v>
      </c>
      <c r="F12" s="46">
        <v>190750</v>
      </c>
      <c r="G12" s="46">
        <v>2042223</v>
      </c>
      <c r="H12" s="46">
        <v>0</v>
      </c>
      <c r="I12" s="46">
        <v>0</v>
      </c>
      <c r="J12" s="46">
        <v>18381625</v>
      </c>
      <c r="K12" s="46">
        <v>0</v>
      </c>
      <c r="L12" s="46">
        <v>0</v>
      </c>
      <c r="M12" s="46">
        <v>0</v>
      </c>
      <c r="N12" s="46">
        <f t="shared" si="2"/>
        <v>28188789</v>
      </c>
      <c r="O12" s="47">
        <f t="shared" si="1"/>
        <v>147.84381588746814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44974479</v>
      </c>
      <c r="E13" s="31">
        <f t="shared" si="3"/>
        <v>2315499</v>
      </c>
      <c r="F13" s="31">
        <f t="shared" si="3"/>
        <v>0</v>
      </c>
      <c r="G13" s="31">
        <f t="shared" si="3"/>
        <v>216576</v>
      </c>
      <c r="H13" s="31">
        <f t="shared" si="3"/>
        <v>0</v>
      </c>
      <c r="I13" s="31">
        <f t="shared" si="3"/>
        <v>9128460</v>
      </c>
      <c r="J13" s="31">
        <f t="shared" si="3"/>
        <v>5201595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61836609</v>
      </c>
      <c r="O13" s="43">
        <f t="shared" si="1"/>
        <v>324.31901335319355</v>
      </c>
      <c r="P13" s="10"/>
    </row>
    <row r="14" spans="1:133">
      <c r="A14" s="12"/>
      <c r="B14" s="44">
        <v>521</v>
      </c>
      <c r="C14" s="20" t="s">
        <v>28</v>
      </c>
      <c r="D14" s="46">
        <v>28489204</v>
      </c>
      <c r="E14" s="46">
        <v>714649</v>
      </c>
      <c r="F14" s="46">
        <v>0</v>
      </c>
      <c r="G14" s="46">
        <v>216576</v>
      </c>
      <c r="H14" s="46">
        <v>0</v>
      </c>
      <c r="I14" s="46">
        <v>0</v>
      </c>
      <c r="J14" s="46">
        <v>5201595</v>
      </c>
      <c r="K14" s="46">
        <v>0</v>
      </c>
      <c r="L14" s="46">
        <v>0</v>
      </c>
      <c r="M14" s="46">
        <v>0</v>
      </c>
      <c r="N14" s="46">
        <f>SUM(D14:M14)</f>
        <v>34622024</v>
      </c>
      <c r="O14" s="47">
        <f t="shared" si="1"/>
        <v>181.58467686949953</v>
      </c>
      <c r="P14" s="9"/>
    </row>
    <row r="15" spans="1:133">
      <c r="A15" s="12"/>
      <c r="B15" s="44">
        <v>523</v>
      </c>
      <c r="C15" s="20" t="s">
        <v>122</v>
      </c>
      <c r="D15" s="46">
        <v>13142683</v>
      </c>
      <c r="E15" s="46">
        <v>610711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13753394</v>
      </c>
      <c r="O15" s="47">
        <f t="shared" si="1"/>
        <v>72.133437529501848</v>
      </c>
      <c r="P15" s="9"/>
    </row>
    <row r="16" spans="1:133">
      <c r="A16" s="12"/>
      <c r="B16" s="44">
        <v>524</v>
      </c>
      <c r="C16" s="20" t="s">
        <v>30</v>
      </c>
      <c r="D16" s="46">
        <v>121767</v>
      </c>
      <c r="E16" s="46">
        <v>0</v>
      </c>
      <c r="F16" s="46">
        <v>0</v>
      </c>
      <c r="G16" s="46">
        <v>0</v>
      </c>
      <c r="H16" s="46">
        <v>0</v>
      </c>
      <c r="I16" s="46">
        <v>1540513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1662280</v>
      </c>
      <c r="O16" s="47">
        <f t="shared" si="1"/>
        <v>8.7182822317560547</v>
      </c>
      <c r="P16" s="9"/>
    </row>
    <row r="17" spans="1:16">
      <c r="A17" s="12"/>
      <c r="B17" s="44">
        <v>525</v>
      </c>
      <c r="C17" s="20" t="s">
        <v>31</v>
      </c>
      <c r="D17" s="46">
        <v>1506713</v>
      </c>
      <c r="E17" s="46">
        <v>919704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2426417</v>
      </c>
      <c r="O17" s="47">
        <f t="shared" si="1"/>
        <v>12.726007783243997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7587947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7587947</v>
      </c>
      <c r="O18" s="47">
        <f t="shared" si="1"/>
        <v>39.797063975748166</v>
      </c>
      <c r="P18" s="9"/>
    </row>
    <row r="19" spans="1:16">
      <c r="A19" s="12"/>
      <c r="B19" s="44">
        <v>527</v>
      </c>
      <c r="C19" s="20" t="s">
        <v>33</v>
      </c>
      <c r="D19" s="46">
        <v>426592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426592</v>
      </c>
      <c r="O19" s="47">
        <f t="shared" si="1"/>
        <v>2.2373784523722109</v>
      </c>
      <c r="P19" s="9"/>
    </row>
    <row r="20" spans="1:16">
      <c r="A20" s="12"/>
      <c r="B20" s="44">
        <v>529</v>
      </c>
      <c r="C20" s="20" t="s">
        <v>34</v>
      </c>
      <c r="D20" s="46">
        <v>1287520</v>
      </c>
      <c r="E20" s="46">
        <v>70435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1357955</v>
      </c>
      <c r="O20" s="47">
        <f t="shared" si="1"/>
        <v>7.1221665110717174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378266</v>
      </c>
      <c r="E21" s="31">
        <f t="shared" si="5"/>
        <v>891293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33598527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34868086</v>
      </c>
      <c r="O21" s="43">
        <f t="shared" si="1"/>
        <v>182.87521634691029</v>
      </c>
      <c r="P21" s="10"/>
    </row>
    <row r="22" spans="1:16">
      <c r="A22" s="12"/>
      <c r="B22" s="44">
        <v>534</v>
      </c>
      <c r="C22" s="20" t="s">
        <v>123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8565991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8565991</v>
      </c>
      <c r="O22" s="47">
        <f t="shared" si="1"/>
        <v>44.926683310081501</v>
      </c>
      <c r="P22" s="9"/>
    </row>
    <row r="23" spans="1:16">
      <c r="A23" s="12"/>
      <c r="B23" s="44">
        <v>536</v>
      </c>
      <c r="C23" s="20" t="s">
        <v>124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25032536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25032536</v>
      </c>
      <c r="O23" s="47">
        <f t="shared" si="1"/>
        <v>131.28998353141094</v>
      </c>
      <c r="P23" s="9"/>
    </row>
    <row r="24" spans="1:16">
      <c r="A24" s="12"/>
      <c r="B24" s="44">
        <v>537</v>
      </c>
      <c r="C24" s="20" t="s">
        <v>125</v>
      </c>
      <c r="D24" s="46">
        <v>378266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378266</v>
      </c>
      <c r="O24" s="47">
        <f t="shared" si="1"/>
        <v>1.9839195241941405</v>
      </c>
      <c r="P24" s="9"/>
    </row>
    <row r="25" spans="1:16">
      <c r="A25" s="12"/>
      <c r="B25" s="44">
        <v>538</v>
      </c>
      <c r="C25" s="20" t="s">
        <v>126</v>
      </c>
      <c r="D25" s="46">
        <v>0</v>
      </c>
      <c r="E25" s="46">
        <v>891293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891293</v>
      </c>
      <c r="O25" s="47">
        <f t="shared" si="1"/>
        <v>4.6746299812237107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3250369</v>
      </c>
      <c r="E26" s="31">
        <f t="shared" si="6"/>
        <v>8638979</v>
      </c>
      <c r="F26" s="31">
        <f t="shared" si="6"/>
        <v>0</v>
      </c>
      <c r="G26" s="31">
        <f t="shared" si="6"/>
        <v>3042488</v>
      </c>
      <c r="H26" s="31">
        <f t="shared" si="6"/>
        <v>0</v>
      </c>
      <c r="I26" s="31">
        <f t="shared" si="6"/>
        <v>13327421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28259257</v>
      </c>
      <c r="O26" s="43">
        <f t="shared" si="1"/>
        <v>148.21340459232374</v>
      </c>
      <c r="P26" s="10"/>
    </row>
    <row r="27" spans="1:16">
      <c r="A27" s="12"/>
      <c r="B27" s="44">
        <v>541</v>
      </c>
      <c r="C27" s="20" t="s">
        <v>127</v>
      </c>
      <c r="D27" s="46">
        <v>0</v>
      </c>
      <c r="E27" s="46">
        <v>8343130</v>
      </c>
      <c r="F27" s="46">
        <v>0</v>
      </c>
      <c r="G27" s="46">
        <v>3042488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11385618</v>
      </c>
      <c r="O27" s="47">
        <f t="shared" si="1"/>
        <v>59.714988513945855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13315576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13315576</v>
      </c>
      <c r="O28" s="47">
        <f t="shared" si="1"/>
        <v>69.837181248885486</v>
      </c>
      <c r="P28" s="9"/>
    </row>
    <row r="29" spans="1:16">
      <c r="A29" s="12"/>
      <c r="B29" s="44">
        <v>544</v>
      </c>
      <c r="C29" s="20" t="s">
        <v>128</v>
      </c>
      <c r="D29" s="46">
        <v>3250369</v>
      </c>
      <c r="E29" s="46">
        <v>295849</v>
      </c>
      <c r="F29" s="46">
        <v>0</v>
      </c>
      <c r="G29" s="46">
        <v>0</v>
      </c>
      <c r="H29" s="46">
        <v>0</v>
      </c>
      <c r="I29" s="46">
        <v>11845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3558063</v>
      </c>
      <c r="O29" s="47">
        <f t="shared" si="1"/>
        <v>18.661234829492411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1342055</v>
      </c>
      <c r="E30" s="31">
        <f t="shared" si="8"/>
        <v>6321360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7663415</v>
      </c>
      <c r="O30" s="43">
        <f t="shared" si="1"/>
        <v>40.192876548519401</v>
      </c>
      <c r="P30" s="10"/>
    </row>
    <row r="31" spans="1:16">
      <c r="A31" s="13"/>
      <c r="B31" s="45">
        <v>552</v>
      </c>
      <c r="C31" s="21" t="s">
        <v>45</v>
      </c>
      <c r="D31" s="46">
        <v>1199766</v>
      </c>
      <c r="E31" s="46">
        <v>5000062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6199828</v>
      </c>
      <c r="O31" s="47">
        <f t="shared" si="1"/>
        <v>32.516694114315086</v>
      </c>
      <c r="P31" s="9"/>
    </row>
    <row r="32" spans="1:16">
      <c r="A32" s="13"/>
      <c r="B32" s="45">
        <v>553</v>
      </c>
      <c r="C32" s="21" t="s">
        <v>129</v>
      </c>
      <c r="D32" s="46">
        <v>142289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142289</v>
      </c>
      <c r="O32" s="47">
        <f t="shared" si="1"/>
        <v>0.74627358836919011</v>
      </c>
      <c r="P32" s="9"/>
    </row>
    <row r="33" spans="1:16">
      <c r="A33" s="13"/>
      <c r="B33" s="45">
        <v>559</v>
      </c>
      <c r="C33" s="21" t="s">
        <v>47</v>
      </c>
      <c r="D33" s="46">
        <v>0</v>
      </c>
      <c r="E33" s="46">
        <v>1321298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1321298</v>
      </c>
      <c r="O33" s="47">
        <f t="shared" si="1"/>
        <v>6.9299088458351257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3424973</v>
      </c>
      <c r="E34" s="31">
        <f t="shared" si="9"/>
        <v>898321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4323294</v>
      </c>
      <c r="O34" s="43">
        <f t="shared" si="1"/>
        <v>22.67469816328029</v>
      </c>
      <c r="P34" s="10"/>
    </row>
    <row r="35" spans="1:16">
      <c r="A35" s="12"/>
      <c r="B35" s="44">
        <v>562</v>
      </c>
      <c r="C35" s="20" t="s">
        <v>130</v>
      </c>
      <c r="D35" s="46">
        <v>1062667</v>
      </c>
      <c r="E35" s="46">
        <v>898321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1960988</v>
      </c>
      <c r="O35" s="47">
        <f t="shared" si="1"/>
        <v>10.284938059223983</v>
      </c>
      <c r="P35" s="9"/>
    </row>
    <row r="36" spans="1:16">
      <c r="A36" s="12"/>
      <c r="B36" s="44">
        <v>563</v>
      </c>
      <c r="C36" s="20" t="s">
        <v>131</v>
      </c>
      <c r="D36" s="46">
        <v>409151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409151</v>
      </c>
      <c r="O36" s="47">
        <f t="shared" si="1"/>
        <v>2.1459043563089382</v>
      </c>
      <c r="P36" s="9"/>
    </row>
    <row r="37" spans="1:16">
      <c r="A37" s="12"/>
      <c r="B37" s="44">
        <v>564</v>
      </c>
      <c r="C37" s="20" t="s">
        <v>132</v>
      </c>
      <c r="D37" s="46">
        <v>1702417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1702417</v>
      </c>
      <c r="O37" s="47">
        <f t="shared" ref="O37:O61" si="11">(N37/O$63)</f>
        <v>8.9287917090619207</v>
      </c>
      <c r="P37" s="9"/>
    </row>
    <row r="38" spans="1:16">
      <c r="A38" s="12"/>
      <c r="B38" s="44">
        <v>569</v>
      </c>
      <c r="C38" s="20" t="s">
        <v>52</v>
      </c>
      <c r="D38" s="46">
        <v>250738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250738</v>
      </c>
      <c r="O38" s="47">
        <f t="shared" si="11"/>
        <v>1.31506403868545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SUM(D40:D42)</f>
        <v>1528605</v>
      </c>
      <c r="E39" s="31">
        <f t="shared" si="12"/>
        <v>6599231</v>
      </c>
      <c r="F39" s="31">
        <f t="shared" si="12"/>
        <v>0</v>
      </c>
      <c r="G39" s="31">
        <f t="shared" si="12"/>
        <v>274706</v>
      </c>
      <c r="H39" s="31">
        <f t="shared" si="12"/>
        <v>0</v>
      </c>
      <c r="I39" s="31">
        <f t="shared" si="12"/>
        <v>14372499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22775041</v>
      </c>
      <c r="O39" s="43">
        <f t="shared" si="11"/>
        <v>119.4499333913755</v>
      </c>
      <c r="P39" s="9"/>
    </row>
    <row r="40" spans="1:16">
      <c r="A40" s="12"/>
      <c r="B40" s="44">
        <v>571</v>
      </c>
      <c r="C40" s="20" t="s">
        <v>54</v>
      </c>
      <c r="D40" s="46">
        <v>709016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709016</v>
      </c>
      <c r="O40" s="47">
        <f t="shared" si="11"/>
        <v>3.7186283868125414</v>
      </c>
      <c r="P40" s="9"/>
    </row>
    <row r="41" spans="1:16">
      <c r="A41" s="12"/>
      <c r="B41" s="44">
        <v>572</v>
      </c>
      <c r="C41" s="20" t="s">
        <v>133</v>
      </c>
      <c r="D41" s="46">
        <v>819589</v>
      </c>
      <c r="E41" s="46">
        <v>2269210</v>
      </c>
      <c r="F41" s="46">
        <v>0</v>
      </c>
      <c r="G41" s="46">
        <v>274706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3363505</v>
      </c>
      <c r="O41" s="47">
        <f t="shared" si="11"/>
        <v>17.64082217070689</v>
      </c>
      <c r="P41" s="9"/>
    </row>
    <row r="42" spans="1:16">
      <c r="A42" s="12"/>
      <c r="B42" s="44">
        <v>575</v>
      </c>
      <c r="C42" s="20" t="s">
        <v>134</v>
      </c>
      <c r="D42" s="46">
        <v>0</v>
      </c>
      <c r="E42" s="46">
        <v>4330021</v>
      </c>
      <c r="F42" s="46">
        <v>0</v>
      </c>
      <c r="G42" s="46">
        <v>0</v>
      </c>
      <c r="H42" s="46">
        <v>0</v>
      </c>
      <c r="I42" s="46">
        <v>14372499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18702520</v>
      </c>
      <c r="O42" s="47">
        <f t="shared" si="11"/>
        <v>98.090482833856058</v>
      </c>
      <c r="P42" s="9"/>
    </row>
    <row r="43" spans="1:16" ht="15.75">
      <c r="A43" s="28" t="s">
        <v>135</v>
      </c>
      <c r="B43" s="29"/>
      <c r="C43" s="30"/>
      <c r="D43" s="31">
        <f t="shared" ref="D43:M43" si="13">SUM(D44:D44)</f>
        <v>388562</v>
      </c>
      <c r="E43" s="31">
        <f t="shared" si="13"/>
        <v>3177868</v>
      </c>
      <c r="F43" s="31">
        <f t="shared" si="13"/>
        <v>3214901</v>
      </c>
      <c r="G43" s="31">
        <f t="shared" si="13"/>
        <v>1039271</v>
      </c>
      <c r="H43" s="31">
        <f t="shared" si="13"/>
        <v>0</v>
      </c>
      <c r="I43" s="31">
        <f t="shared" si="13"/>
        <v>7785694</v>
      </c>
      <c r="J43" s="31">
        <f t="shared" si="13"/>
        <v>1433000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49" si="14">SUM(D43:M43)</f>
        <v>17039296</v>
      </c>
      <c r="O43" s="43">
        <f t="shared" si="11"/>
        <v>89.367249535837544</v>
      </c>
      <c r="P43" s="9"/>
    </row>
    <row r="44" spans="1:16">
      <c r="A44" s="12"/>
      <c r="B44" s="44">
        <v>581</v>
      </c>
      <c r="C44" s="20" t="s">
        <v>136</v>
      </c>
      <c r="D44" s="46">
        <v>388562</v>
      </c>
      <c r="E44" s="46">
        <v>3177868</v>
      </c>
      <c r="F44" s="46">
        <v>3214901</v>
      </c>
      <c r="G44" s="46">
        <v>1039271</v>
      </c>
      <c r="H44" s="46">
        <v>0</v>
      </c>
      <c r="I44" s="46">
        <v>7785694</v>
      </c>
      <c r="J44" s="46">
        <v>1433000</v>
      </c>
      <c r="K44" s="46">
        <v>0</v>
      </c>
      <c r="L44" s="46">
        <v>0</v>
      </c>
      <c r="M44" s="46">
        <v>0</v>
      </c>
      <c r="N44" s="46">
        <f t="shared" si="14"/>
        <v>17039296</v>
      </c>
      <c r="O44" s="47">
        <f t="shared" si="11"/>
        <v>89.367249535837544</v>
      </c>
      <c r="P44" s="9"/>
    </row>
    <row r="45" spans="1:16" ht="15.75">
      <c r="A45" s="28" t="s">
        <v>59</v>
      </c>
      <c r="B45" s="29"/>
      <c r="C45" s="30"/>
      <c r="D45" s="31">
        <f t="shared" ref="D45:M45" si="15">SUM(D46:D60)</f>
        <v>2067257</v>
      </c>
      <c r="E45" s="31">
        <f t="shared" si="15"/>
        <v>5474279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7541536</v>
      </c>
      <c r="O45" s="43">
        <f t="shared" si="11"/>
        <v>39.553648788981782</v>
      </c>
      <c r="P45" s="9"/>
    </row>
    <row r="46" spans="1:16">
      <c r="A46" s="12"/>
      <c r="B46" s="44">
        <v>601</v>
      </c>
      <c r="C46" s="20" t="s">
        <v>137</v>
      </c>
      <c r="D46" s="46">
        <v>6438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6438</v>
      </c>
      <c r="O46" s="47">
        <f t="shared" si="11"/>
        <v>3.3765852328154995E-2</v>
      </c>
      <c r="P46" s="9"/>
    </row>
    <row r="47" spans="1:16">
      <c r="A47" s="12"/>
      <c r="B47" s="44">
        <v>602</v>
      </c>
      <c r="C47" s="20" t="s">
        <v>138</v>
      </c>
      <c r="D47" s="46">
        <v>81142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81142</v>
      </c>
      <c r="O47" s="47">
        <f t="shared" si="11"/>
        <v>0.42557141808188143</v>
      </c>
      <c r="P47" s="9"/>
    </row>
    <row r="48" spans="1:16">
      <c r="A48" s="12"/>
      <c r="B48" s="44">
        <v>603</v>
      </c>
      <c r="C48" s="20" t="s">
        <v>139</v>
      </c>
      <c r="D48" s="46">
        <v>894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894</v>
      </c>
      <c r="O48" s="47">
        <f t="shared" si="11"/>
        <v>4.688827583313228E-3</v>
      </c>
      <c r="P48" s="9"/>
    </row>
    <row r="49" spans="1:119">
      <c r="A49" s="12"/>
      <c r="B49" s="44">
        <v>604</v>
      </c>
      <c r="C49" s="20" t="s">
        <v>140</v>
      </c>
      <c r="D49" s="46">
        <v>0</v>
      </c>
      <c r="E49" s="46">
        <v>4625398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4625398</v>
      </c>
      <c r="O49" s="47">
        <f t="shared" si="11"/>
        <v>24.259165241836509</v>
      </c>
      <c r="P49" s="9"/>
    </row>
    <row r="50" spans="1:119">
      <c r="A50" s="12"/>
      <c r="B50" s="44">
        <v>622</v>
      </c>
      <c r="C50" s="20" t="s">
        <v>65</v>
      </c>
      <c r="D50" s="46">
        <v>145847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6" si="16">SUM(D50:M50)</f>
        <v>145847</v>
      </c>
      <c r="O50" s="47">
        <f t="shared" si="11"/>
        <v>0.76493449277794678</v>
      </c>
      <c r="P50" s="9"/>
    </row>
    <row r="51" spans="1:119">
      <c r="A51" s="12"/>
      <c r="B51" s="44">
        <v>623</v>
      </c>
      <c r="C51" s="20" t="s">
        <v>66</v>
      </c>
      <c r="D51" s="46">
        <v>348505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348505</v>
      </c>
      <c r="O51" s="47">
        <f t="shared" si="11"/>
        <v>1.8278298175867749</v>
      </c>
      <c r="P51" s="9"/>
    </row>
    <row r="52" spans="1:119">
      <c r="A52" s="12"/>
      <c r="B52" s="44">
        <v>664</v>
      </c>
      <c r="C52" s="20" t="s">
        <v>110</v>
      </c>
      <c r="D52" s="46">
        <v>16976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16976</v>
      </c>
      <c r="O52" s="47">
        <f t="shared" si="11"/>
        <v>8.9035276347120093E-2</v>
      </c>
      <c r="P52" s="9"/>
    </row>
    <row r="53" spans="1:119">
      <c r="A53" s="12"/>
      <c r="B53" s="44">
        <v>671</v>
      </c>
      <c r="C53" s="20" t="s">
        <v>70</v>
      </c>
      <c r="D53" s="46">
        <v>0</v>
      </c>
      <c r="E53" s="46">
        <v>87997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87997</v>
      </c>
      <c r="O53" s="47">
        <f t="shared" si="11"/>
        <v>0.46152434099419926</v>
      </c>
      <c r="P53" s="9"/>
    </row>
    <row r="54" spans="1:119">
      <c r="A54" s="12"/>
      <c r="B54" s="44">
        <v>711</v>
      </c>
      <c r="C54" s="20" t="s">
        <v>112</v>
      </c>
      <c r="D54" s="46">
        <v>1467455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1467455</v>
      </c>
      <c r="O54" s="47">
        <f t="shared" si="11"/>
        <v>7.6964692184238404</v>
      </c>
      <c r="P54" s="9"/>
    </row>
    <row r="55" spans="1:119">
      <c r="A55" s="12"/>
      <c r="B55" s="44">
        <v>713</v>
      </c>
      <c r="C55" s="20" t="s">
        <v>141</v>
      </c>
      <c r="D55" s="46">
        <v>0</v>
      </c>
      <c r="E55" s="46">
        <v>320418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320418</v>
      </c>
      <c r="O55" s="47">
        <f t="shared" si="11"/>
        <v>1.6805198619575592</v>
      </c>
      <c r="P55" s="9"/>
    </row>
    <row r="56" spans="1:119">
      <c r="A56" s="12"/>
      <c r="B56" s="44">
        <v>714</v>
      </c>
      <c r="C56" s="20" t="s">
        <v>114</v>
      </c>
      <c r="D56" s="46">
        <v>0</v>
      </c>
      <c r="E56" s="46">
        <v>87997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87997</v>
      </c>
      <c r="O56" s="47">
        <f t="shared" si="11"/>
        <v>0.46152434099419926</v>
      </c>
      <c r="P56" s="9"/>
    </row>
    <row r="57" spans="1:119">
      <c r="A57" s="12"/>
      <c r="B57" s="44">
        <v>715</v>
      </c>
      <c r="C57" s="20" t="s">
        <v>115</v>
      </c>
      <c r="D57" s="46">
        <v>0</v>
      </c>
      <c r="E57" s="46">
        <v>87997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87997</v>
      </c>
      <c r="O57" s="47">
        <f t="shared" si="11"/>
        <v>0.46152434099419926</v>
      </c>
      <c r="P57" s="9"/>
    </row>
    <row r="58" spans="1:119">
      <c r="A58" s="12"/>
      <c r="B58" s="44">
        <v>719</v>
      </c>
      <c r="C58" s="20" t="s">
        <v>116</v>
      </c>
      <c r="D58" s="46">
        <v>0</v>
      </c>
      <c r="E58" s="46">
        <v>170172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170172</v>
      </c>
      <c r="O58" s="47">
        <f t="shared" si="11"/>
        <v>0.89251361018744824</v>
      </c>
      <c r="P58" s="9"/>
    </row>
    <row r="59" spans="1:119">
      <c r="A59" s="12"/>
      <c r="B59" s="44">
        <v>734</v>
      </c>
      <c r="C59" s="20" t="s">
        <v>76</v>
      </c>
      <c r="D59" s="46">
        <v>0</v>
      </c>
      <c r="E59" s="46">
        <v>9539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9539</v>
      </c>
      <c r="O59" s="47">
        <f t="shared" si="11"/>
        <v>5.0029895209423809E-2</v>
      </c>
      <c r="P59" s="9"/>
    </row>
    <row r="60" spans="1:119" ht="15.75" thickBot="1">
      <c r="A60" s="12"/>
      <c r="B60" s="44">
        <v>769</v>
      </c>
      <c r="C60" s="20" t="s">
        <v>142</v>
      </c>
      <c r="D60" s="46">
        <v>0</v>
      </c>
      <c r="E60" s="46">
        <v>84761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84761</v>
      </c>
      <c r="O60" s="47">
        <f t="shared" si="11"/>
        <v>0.44455225367920864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7">SUM(D5,D13,D21,D26,D30,D34,D39,D43,D45)</f>
        <v>85739939</v>
      </c>
      <c r="E61" s="15">
        <f t="shared" si="17"/>
        <v>34602641</v>
      </c>
      <c r="F61" s="15">
        <f t="shared" si="17"/>
        <v>6396123</v>
      </c>
      <c r="G61" s="15">
        <f t="shared" si="17"/>
        <v>6615264</v>
      </c>
      <c r="H61" s="15">
        <f t="shared" si="17"/>
        <v>0</v>
      </c>
      <c r="I61" s="15">
        <f t="shared" si="17"/>
        <v>78212601</v>
      </c>
      <c r="J61" s="15">
        <f t="shared" si="17"/>
        <v>25021190</v>
      </c>
      <c r="K61" s="15">
        <f t="shared" si="17"/>
        <v>0</v>
      </c>
      <c r="L61" s="15">
        <f t="shared" si="17"/>
        <v>0</v>
      </c>
      <c r="M61" s="15">
        <f t="shared" si="17"/>
        <v>0</v>
      </c>
      <c r="N61" s="15">
        <f>SUM(D61:M61)</f>
        <v>236587758</v>
      </c>
      <c r="O61" s="37">
        <f t="shared" si="11"/>
        <v>1240.8492232490323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8" t="s">
        <v>143</v>
      </c>
      <c r="M63" s="48"/>
      <c r="N63" s="48"/>
      <c r="O63" s="41">
        <v>190666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86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27068047</v>
      </c>
      <c r="E5" s="26">
        <f t="shared" si="0"/>
        <v>52232</v>
      </c>
      <c r="F5" s="26">
        <f t="shared" si="0"/>
        <v>2571584</v>
      </c>
      <c r="G5" s="26">
        <f t="shared" si="0"/>
        <v>553916</v>
      </c>
      <c r="H5" s="26">
        <f t="shared" si="0"/>
        <v>0</v>
      </c>
      <c r="I5" s="26">
        <f t="shared" si="0"/>
        <v>0</v>
      </c>
      <c r="J5" s="26">
        <f t="shared" si="0"/>
        <v>19887203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50132982</v>
      </c>
      <c r="O5" s="32">
        <f t="shared" ref="O5:O36" si="1">(N5/O$64)</f>
        <v>266.17068314671167</v>
      </c>
      <c r="P5" s="6"/>
    </row>
    <row r="6" spans="1:133">
      <c r="A6" s="12"/>
      <c r="B6" s="44">
        <v>511</v>
      </c>
      <c r="C6" s="20" t="s">
        <v>20</v>
      </c>
      <c r="D6" s="46">
        <v>723263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723263</v>
      </c>
      <c r="O6" s="47">
        <f t="shared" si="1"/>
        <v>3.8400150783917089</v>
      </c>
      <c r="P6" s="9"/>
    </row>
    <row r="7" spans="1:133">
      <c r="A7" s="12"/>
      <c r="B7" s="44">
        <v>512</v>
      </c>
      <c r="C7" s="20" t="s">
        <v>21</v>
      </c>
      <c r="D7" s="46">
        <v>3244980</v>
      </c>
      <c r="E7" s="46">
        <v>52232</v>
      </c>
      <c r="F7" s="46">
        <v>0</v>
      </c>
      <c r="G7" s="46">
        <v>0</v>
      </c>
      <c r="H7" s="46">
        <v>0</v>
      </c>
      <c r="I7" s="46">
        <v>0</v>
      </c>
      <c r="J7" s="46">
        <v>5751</v>
      </c>
      <c r="K7" s="46">
        <v>0</v>
      </c>
      <c r="L7" s="46">
        <v>0</v>
      </c>
      <c r="M7" s="46">
        <v>0</v>
      </c>
      <c r="N7" s="46">
        <f t="shared" ref="N7:N12" si="2">SUM(D7:M7)</f>
        <v>3302963</v>
      </c>
      <c r="O7" s="47">
        <f t="shared" si="1"/>
        <v>17.536397857169405</v>
      </c>
      <c r="P7" s="9"/>
    </row>
    <row r="8" spans="1:133">
      <c r="A8" s="12"/>
      <c r="B8" s="44">
        <v>513</v>
      </c>
      <c r="C8" s="20" t="s">
        <v>22</v>
      </c>
      <c r="D8" s="46">
        <v>14660774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14660774</v>
      </c>
      <c r="O8" s="47">
        <f t="shared" si="1"/>
        <v>77.838342651142298</v>
      </c>
      <c r="P8" s="9"/>
    </row>
    <row r="9" spans="1:133">
      <c r="A9" s="12"/>
      <c r="B9" s="44">
        <v>514</v>
      </c>
      <c r="C9" s="20" t="s">
        <v>23</v>
      </c>
      <c r="D9" s="46">
        <v>461880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461880</v>
      </c>
      <c r="O9" s="47">
        <f t="shared" si="1"/>
        <v>2.4522561839988533</v>
      </c>
      <c r="P9" s="9"/>
    </row>
    <row r="10" spans="1:133">
      <c r="A10" s="12"/>
      <c r="B10" s="44">
        <v>515</v>
      </c>
      <c r="C10" s="20" t="s">
        <v>24</v>
      </c>
      <c r="D10" s="46">
        <v>842105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842105</v>
      </c>
      <c r="O10" s="47">
        <f t="shared" si="1"/>
        <v>4.4709820598994421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2380834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2380834</v>
      </c>
      <c r="O11" s="47">
        <f t="shared" si="1"/>
        <v>12.640544945818666</v>
      </c>
      <c r="P11" s="9"/>
    </row>
    <row r="12" spans="1:133">
      <c r="A12" s="12"/>
      <c r="B12" s="44">
        <v>519</v>
      </c>
      <c r="C12" s="20" t="s">
        <v>26</v>
      </c>
      <c r="D12" s="46">
        <v>7135045</v>
      </c>
      <c r="E12" s="46">
        <v>0</v>
      </c>
      <c r="F12" s="46">
        <v>190750</v>
      </c>
      <c r="G12" s="46">
        <v>553916</v>
      </c>
      <c r="H12" s="46">
        <v>0</v>
      </c>
      <c r="I12" s="46">
        <v>0</v>
      </c>
      <c r="J12" s="46">
        <v>19881452</v>
      </c>
      <c r="K12" s="46">
        <v>0</v>
      </c>
      <c r="L12" s="46">
        <v>0</v>
      </c>
      <c r="M12" s="46">
        <v>0</v>
      </c>
      <c r="N12" s="46">
        <f t="shared" si="2"/>
        <v>27761163</v>
      </c>
      <c r="O12" s="47">
        <f t="shared" si="1"/>
        <v>147.39214437029133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42987187</v>
      </c>
      <c r="E13" s="31">
        <f t="shared" si="3"/>
        <v>2148010</v>
      </c>
      <c r="F13" s="31">
        <f t="shared" si="3"/>
        <v>0</v>
      </c>
      <c r="G13" s="31">
        <f t="shared" si="3"/>
        <v>179717</v>
      </c>
      <c r="H13" s="31">
        <f t="shared" si="3"/>
        <v>0</v>
      </c>
      <c r="I13" s="31">
        <f t="shared" si="3"/>
        <v>8823295</v>
      </c>
      <c r="J13" s="31">
        <f t="shared" si="3"/>
        <v>3646203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57784412</v>
      </c>
      <c r="O13" s="43">
        <f t="shared" si="1"/>
        <v>306.79436577842199</v>
      </c>
      <c r="P13" s="10"/>
    </row>
    <row r="14" spans="1:133">
      <c r="A14" s="12"/>
      <c r="B14" s="44">
        <v>521</v>
      </c>
      <c r="C14" s="20" t="s">
        <v>28</v>
      </c>
      <c r="D14" s="46">
        <v>26755320</v>
      </c>
      <c r="E14" s="46">
        <v>500385</v>
      </c>
      <c r="F14" s="46">
        <v>0</v>
      </c>
      <c r="G14" s="46">
        <v>179717</v>
      </c>
      <c r="H14" s="46">
        <v>0</v>
      </c>
      <c r="I14" s="46">
        <v>0</v>
      </c>
      <c r="J14" s="46">
        <v>3646203</v>
      </c>
      <c r="K14" s="46">
        <v>0</v>
      </c>
      <c r="L14" s="46">
        <v>0</v>
      </c>
      <c r="M14" s="46">
        <v>0</v>
      </c>
      <c r="N14" s="46">
        <f>SUM(D14:M14)</f>
        <v>31081625</v>
      </c>
      <c r="O14" s="47">
        <f t="shared" si="1"/>
        <v>165.02144954313536</v>
      </c>
      <c r="P14" s="9"/>
    </row>
    <row r="15" spans="1:133">
      <c r="A15" s="12"/>
      <c r="B15" s="44">
        <v>523</v>
      </c>
      <c r="C15" s="20" t="s">
        <v>109</v>
      </c>
      <c r="D15" s="46">
        <v>12740849</v>
      </c>
      <c r="E15" s="46">
        <v>554745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13295594</v>
      </c>
      <c r="O15" s="47">
        <f t="shared" si="1"/>
        <v>70.590202230964863</v>
      </c>
      <c r="P15" s="9"/>
    </row>
    <row r="16" spans="1:133">
      <c r="A16" s="12"/>
      <c r="B16" s="44">
        <v>524</v>
      </c>
      <c r="C16" s="20" t="s">
        <v>30</v>
      </c>
      <c r="D16" s="46">
        <v>118372</v>
      </c>
      <c r="E16" s="46">
        <v>0</v>
      </c>
      <c r="F16" s="46">
        <v>0</v>
      </c>
      <c r="G16" s="46">
        <v>0</v>
      </c>
      <c r="H16" s="46">
        <v>0</v>
      </c>
      <c r="I16" s="46">
        <v>1586876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1705248</v>
      </c>
      <c r="O16" s="47">
        <f t="shared" si="1"/>
        <v>9.0536610228883614</v>
      </c>
      <c r="P16" s="9"/>
    </row>
    <row r="17" spans="1:16">
      <c r="A17" s="12"/>
      <c r="B17" s="44">
        <v>525</v>
      </c>
      <c r="C17" s="20" t="s">
        <v>31</v>
      </c>
      <c r="D17" s="46">
        <v>1632055</v>
      </c>
      <c r="E17" s="46">
        <v>944335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2576390</v>
      </c>
      <c r="O17" s="47">
        <f t="shared" si="1"/>
        <v>13.678809019426703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7236419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7236419</v>
      </c>
      <c r="O18" s="47">
        <f t="shared" si="1"/>
        <v>38.420267694545764</v>
      </c>
      <c r="P18" s="9"/>
    </row>
    <row r="19" spans="1:16">
      <c r="A19" s="12"/>
      <c r="B19" s="44">
        <v>527</v>
      </c>
      <c r="C19" s="20" t="s">
        <v>33</v>
      </c>
      <c r="D19" s="46">
        <v>434324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434324</v>
      </c>
      <c r="O19" s="47">
        <f t="shared" si="1"/>
        <v>2.3059533100786305</v>
      </c>
      <c r="P19" s="9"/>
    </row>
    <row r="20" spans="1:16">
      <c r="A20" s="12"/>
      <c r="B20" s="44">
        <v>529</v>
      </c>
      <c r="C20" s="20" t="s">
        <v>34</v>
      </c>
      <c r="D20" s="46">
        <v>1306267</v>
      </c>
      <c r="E20" s="46">
        <v>148545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1454812</v>
      </c>
      <c r="O20" s="47">
        <f t="shared" si="1"/>
        <v>7.7240229573823065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355627</v>
      </c>
      <c r="E21" s="31">
        <f t="shared" si="5"/>
        <v>821695</v>
      </c>
      <c r="F21" s="31">
        <f t="shared" si="5"/>
        <v>0</v>
      </c>
      <c r="G21" s="31">
        <f t="shared" si="5"/>
        <v>94976</v>
      </c>
      <c r="H21" s="31">
        <f t="shared" si="5"/>
        <v>0</v>
      </c>
      <c r="I21" s="31">
        <f t="shared" si="5"/>
        <v>35327181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36599479</v>
      </c>
      <c r="O21" s="43">
        <f t="shared" si="1"/>
        <v>194.31735236183891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7683665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7683665</v>
      </c>
      <c r="O22" s="47">
        <f t="shared" si="1"/>
        <v>40.794827686900383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27642997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27642997</v>
      </c>
      <c r="O23" s="47">
        <f t="shared" si="1"/>
        <v>146.76476647075376</v>
      </c>
      <c r="P23" s="9"/>
    </row>
    <row r="24" spans="1:16">
      <c r="A24" s="12"/>
      <c r="B24" s="44">
        <v>537</v>
      </c>
      <c r="C24" s="20" t="s">
        <v>38</v>
      </c>
      <c r="D24" s="46">
        <v>355627</v>
      </c>
      <c r="E24" s="46">
        <v>0</v>
      </c>
      <c r="F24" s="46">
        <v>0</v>
      </c>
      <c r="G24" s="46">
        <v>94976</v>
      </c>
      <c r="H24" s="46">
        <v>0</v>
      </c>
      <c r="I24" s="46">
        <v>519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451122</v>
      </c>
      <c r="O24" s="47">
        <f t="shared" si="1"/>
        <v>2.3951388114617016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821695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821695</v>
      </c>
      <c r="O25" s="47">
        <f t="shared" si="1"/>
        <v>4.362619392723083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2389972</v>
      </c>
      <c r="E26" s="31">
        <f t="shared" si="6"/>
        <v>8540372</v>
      </c>
      <c r="F26" s="31">
        <f t="shared" si="6"/>
        <v>0</v>
      </c>
      <c r="G26" s="31">
        <f t="shared" si="6"/>
        <v>3219743</v>
      </c>
      <c r="H26" s="31">
        <f t="shared" si="6"/>
        <v>0</v>
      </c>
      <c r="I26" s="31">
        <f t="shared" si="6"/>
        <v>12463911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26613998</v>
      </c>
      <c r="O26" s="43">
        <f t="shared" si="1"/>
        <v>141.30150943195875</v>
      </c>
      <c r="P26" s="10"/>
    </row>
    <row r="27" spans="1:16">
      <c r="A27" s="12"/>
      <c r="B27" s="44">
        <v>541</v>
      </c>
      <c r="C27" s="20" t="s">
        <v>41</v>
      </c>
      <c r="D27" s="46">
        <v>68269</v>
      </c>
      <c r="E27" s="46">
        <v>8234259</v>
      </c>
      <c r="F27" s="46">
        <v>0</v>
      </c>
      <c r="G27" s="46">
        <v>3219743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11522271</v>
      </c>
      <c r="O27" s="47">
        <f t="shared" si="1"/>
        <v>61.175111096952996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12449532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12449532</v>
      </c>
      <c r="O28" s="47">
        <f t="shared" si="1"/>
        <v>66.09821129923705</v>
      </c>
      <c r="P28" s="9"/>
    </row>
    <row r="29" spans="1:16">
      <c r="A29" s="12"/>
      <c r="B29" s="44">
        <v>544</v>
      </c>
      <c r="C29" s="20" t="s">
        <v>43</v>
      </c>
      <c r="D29" s="46">
        <v>2321703</v>
      </c>
      <c r="E29" s="46">
        <v>306113</v>
      </c>
      <c r="F29" s="46">
        <v>0</v>
      </c>
      <c r="G29" s="46">
        <v>0</v>
      </c>
      <c r="H29" s="46">
        <v>0</v>
      </c>
      <c r="I29" s="46">
        <v>14379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2642195</v>
      </c>
      <c r="O29" s="47">
        <f t="shared" si="1"/>
        <v>14.028187035768706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1396975</v>
      </c>
      <c r="E30" s="31">
        <f t="shared" si="8"/>
        <v>3561438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4958413</v>
      </c>
      <c r="O30" s="43">
        <f t="shared" si="1"/>
        <v>26.325666714450303</v>
      </c>
      <c r="P30" s="10"/>
    </row>
    <row r="31" spans="1:16">
      <c r="A31" s="13"/>
      <c r="B31" s="45">
        <v>552</v>
      </c>
      <c r="C31" s="21" t="s">
        <v>45</v>
      </c>
      <c r="D31" s="46">
        <v>1255338</v>
      </c>
      <c r="E31" s="46">
        <v>3557683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4813021</v>
      </c>
      <c r="O31" s="47">
        <f t="shared" si="1"/>
        <v>25.553738007634763</v>
      </c>
      <c r="P31" s="9"/>
    </row>
    <row r="32" spans="1:16">
      <c r="A32" s="13"/>
      <c r="B32" s="45">
        <v>553</v>
      </c>
      <c r="C32" s="21" t="s">
        <v>46</v>
      </c>
      <c r="D32" s="46">
        <v>141637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141637</v>
      </c>
      <c r="O32" s="47">
        <f t="shared" si="1"/>
        <v>0.75199231214394557</v>
      </c>
      <c r="P32" s="9"/>
    </row>
    <row r="33" spans="1:16">
      <c r="A33" s="13"/>
      <c r="B33" s="45">
        <v>559</v>
      </c>
      <c r="C33" s="21" t="s">
        <v>47</v>
      </c>
      <c r="D33" s="46">
        <v>0</v>
      </c>
      <c r="E33" s="46">
        <v>3755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3755</v>
      </c>
      <c r="O33" s="47">
        <f t="shared" si="1"/>
        <v>1.993639467159369E-2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3553078</v>
      </c>
      <c r="E34" s="31">
        <f t="shared" si="9"/>
        <v>689126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4242204</v>
      </c>
      <c r="O34" s="43">
        <f t="shared" si="1"/>
        <v>22.52310338785977</v>
      </c>
      <c r="P34" s="10"/>
    </row>
    <row r="35" spans="1:16">
      <c r="A35" s="12"/>
      <c r="B35" s="44">
        <v>562</v>
      </c>
      <c r="C35" s="20" t="s">
        <v>49</v>
      </c>
      <c r="D35" s="46">
        <v>980553</v>
      </c>
      <c r="E35" s="46">
        <v>689126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1669679</v>
      </c>
      <c r="O35" s="47">
        <f t="shared" si="1"/>
        <v>8.8648147853187442</v>
      </c>
      <c r="P35" s="9"/>
    </row>
    <row r="36" spans="1:16">
      <c r="A36" s="12"/>
      <c r="B36" s="44">
        <v>563</v>
      </c>
      <c r="C36" s="20" t="s">
        <v>50</v>
      </c>
      <c r="D36" s="46">
        <v>525692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525692</v>
      </c>
      <c r="O36" s="47">
        <f t="shared" si="1"/>
        <v>2.7910527796802742</v>
      </c>
      <c r="P36" s="9"/>
    </row>
    <row r="37" spans="1:16">
      <c r="A37" s="12"/>
      <c r="B37" s="44">
        <v>564</v>
      </c>
      <c r="C37" s="20" t="s">
        <v>51</v>
      </c>
      <c r="D37" s="46">
        <v>1851672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1851672</v>
      </c>
      <c r="O37" s="47">
        <f t="shared" ref="O37:O62" si="11">(N37/O$64)</f>
        <v>9.831068919930555</v>
      </c>
      <c r="P37" s="9"/>
    </row>
    <row r="38" spans="1:16">
      <c r="A38" s="12"/>
      <c r="B38" s="44">
        <v>569</v>
      </c>
      <c r="C38" s="20" t="s">
        <v>52</v>
      </c>
      <c r="D38" s="46">
        <v>195161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195161</v>
      </c>
      <c r="O38" s="47">
        <f t="shared" si="11"/>
        <v>1.0361669029301988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SUM(D40:D42)</f>
        <v>1191690</v>
      </c>
      <c r="E39" s="31">
        <f t="shared" si="12"/>
        <v>10419167</v>
      </c>
      <c r="F39" s="31">
        <f t="shared" si="12"/>
        <v>0</v>
      </c>
      <c r="G39" s="31">
        <f t="shared" si="12"/>
        <v>122248</v>
      </c>
      <c r="H39" s="31">
        <f t="shared" si="12"/>
        <v>0</v>
      </c>
      <c r="I39" s="31">
        <f t="shared" si="12"/>
        <v>3153064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14886169</v>
      </c>
      <c r="O39" s="43">
        <f t="shared" si="11"/>
        <v>79.035030714259165</v>
      </c>
      <c r="P39" s="9"/>
    </row>
    <row r="40" spans="1:16">
      <c r="A40" s="12"/>
      <c r="B40" s="44">
        <v>571</v>
      </c>
      <c r="C40" s="20" t="s">
        <v>54</v>
      </c>
      <c r="D40" s="46">
        <v>713298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713298</v>
      </c>
      <c r="O40" s="47">
        <f t="shared" si="11"/>
        <v>3.7871079750887979</v>
      </c>
      <c r="P40" s="9"/>
    </row>
    <row r="41" spans="1:16">
      <c r="A41" s="12"/>
      <c r="B41" s="44">
        <v>572</v>
      </c>
      <c r="C41" s="20" t="s">
        <v>55</v>
      </c>
      <c r="D41" s="46">
        <v>478392</v>
      </c>
      <c r="E41" s="46">
        <v>10419167</v>
      </c>
      <c r="F41" s="46">
        <v>0</v>
      </c>
      <c r="G41" s="46">
        <v>122248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11019807</v>
      </c>
      <c r="O41" s="47">
        <f t="shared" si="11"/>
        <v>58.507382571715276</v>
      </c>
      <c r="P41" s="9"/>
    </row>
    <row r="42" spans="1:16">
      <c r="A42" s="12"/>
      <c r="B42" s="44">
        <v>575</v>
      </c>
      <c r="C42" s="20" t="s">
        <v>56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3153064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3153064</v>
      </c>
      <c r="O42" s="47">
        <f t="shared" si="11"/>
        <v>16.740540167455098</v>
      </c>
      <c r="P42" s="9"/>
    </row>
    <row r="43" spans="1:16" ht="15.75">
      <c r="A43" s="28" t="s">
        <v>77</v>
      </c>
      <c r="B43" s="29"/>
      <c r="C43" s="30"/>
      <c r="D43" s="31">
        <f t="shared" ref="D43:M43" si="13">SUM(D44:D44)</f>
        <v>140000</v>
      </c>
      <c r="E43" s="31">
        <f t="shared" si="13"/>
        <v>1922240</v>
      </c>
      <c r="F43" s="31">
        <f t="shared" si="13"/>
        <v>2767096</v>
      </c>
      <c r="G43" s="31">
        <f t="shared" si="13"/>
        <v>1109500</v>
      </c>
      <c r="H43" s="31">
        <f t="shared" si="13"/>
        <v>0</v>
      </c>
      <c r="I43" s="31">
        <f t="shared" si="13"/>
        <v>428126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0" si="14">SUM(D43:M43)</f>
        <v>6366962</v>
      </c>
      <c r="O43" s="43">
        <f t="shared" si="11"/>
        <v>33.804065856468576</v>
      </c>
      <c r="P43" s="9"/>
    </row>
    <row r="44" spans="1:16">
      <c r="A44" s="12"/>
      <c r="B44" s="44">
        <v>581</v>
      </c>
      <c r="C44" s="20" t="s">
        <v>57</v>
      </c>
      <c r="D44" s="46">
        <v>140000</v>
      </c>
      <c r="E44" s="46">
        <v>1922240</v>
      </c>
      <c r="F44" s="46">
        <v>2767096</v>
      </c>
      <c r="G44" s="46">
        <v>1109500</v>
      </c>
      <c r="H44" s="46">
        <v>0</v>
      </c>
      <c r="I44" s="46">
        <v>428126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6366962</v>
      </c>
      <c r="O44" s="47">
        <f t="shared" si="11"/>
        <v>33.804065856468576</v>
      </c>
      <c r="P44" s="9"/>
    </row>
    <row r="45" spans="1:16" ht="15.75">
      <c r="A45" s="28" t="s">
        <v>59</v>
      </c>
      <c r="B45" s="29"/>
      <c r="C45" s="30"/>
      <c r="D45" s="31">
        <f t="shared" ref="D45:M45" si="15">SUM(D46:D61)</f>
        <v>1981846</v>
      </c>
      <c r="E45" s="31">
        <f t="shared" si="15"/>
        <v>5235917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7217763</v>
      </c>
      <c r="O45" s="43">
        <f t="shared" si="11"/>
        <v>38.321217527037575</v>
      </c>
      <c r="P45" s="9"/>
    </row>
    <row r="46" spans="1:16">
      <c r="A46" s="12"/>
      <c r="B46" s="44">
        <v>601</v>
      </c>
      <c r="C46" s="20" t="s">
        <v>60</v>
      </c>
      <c r="D46" s="46">
        <v>5169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5169</v>
      </c>
      <c r="O46" s="47">
        <f t="shared" si="11"/>
        <v>2.7443734768966121E-2</v>
      </c>
      <c r="P46" s="9"/>
    </row>
    <row r="47" spans="1:16">
      <c r="A47" s="12"/>
      <c r="B47" s="44">
        <v>602</v>
      </c>
      <c r="C47" s="20" t="s">
        <v>61</v>
      </c>
      <c r="D47" s="46">
        <v>80891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80891</v>
      </c>
      <c r="O47" s="47">
        <f t="shared" si="11"/>
        <v>0.42947400835682698</v>
      </c>
      <c r="P47" s="9"/>
    </row>
    <row r="48" spans="1:16">
      <c r="A48" s="12"/>
      <c r="B48" s="44">
        <v>603</v>
      </c>
      <c r="C48" s="20" t="s">
        <v>62</v>
      </c>
      <c r="D48" s="46">
        <v>488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488</v>
      </c>
      <c r="O48" s="47">
        <f t="shared" si="11"/>
        <v>2.5909349133788869E-3</v>
      </c>
      <c r="P48" s="9"/>
    </row>
    <row r="49" spans="1:119">
      <c r="A49" s="12"/>
      <c r="B49" s="44">
        <v>604</v>
      </c>
      <c r="C49" s="20" t="s">
        <v>63</v>
      </c>
      <c r="D49" s="46">
        <v>0</v>
      </c>
      <c r="E49" s="46">
        <v>4294367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4294367</v>
      </c>
      <c r="O49" s="47">
        <f t="shared" si="11"/>
        <v>22.800052031069981</v>
      </c>
      <c r="P49" s="9"/>
    </row>
    <row r="50" spans="1:119">
      <c r="A50" s="12"/>
      <c r="B50" s="44">
        <v>605</v>
      </c>
      <c r="C50" s="20" t="s">
        <v>64</v>
      </c>
      <c r="D50" s="46">
        <v>1524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1524</v>
      </c>
      <c r="O50" s="47">
        <f t="shared" si="11"/>
        <v>8.0913623114537373E-3</v>
      </c>
      <c r="P50" s="9"/>
    </row>
    <row r="51" spans="1:119">
      <c r="A51" s="12"/>
      <c r="B51" s="44">
        <v>622</v>
      </c>
      <c r="C51" s="20" t="s">
        <v>65</v>
      </c>
      <c r="D51" s="46">
        <v>152786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152786</v>
      </c>
      <c r="O51" s="47">
        <f t="shared" si="11"/>
        <v>0.81118561818751356</v>
      </c>
      <c r="P51" s="9"/>
    </row>
    <row r="52" spans="1:119">
      <c r="A52" s="12"/>
      <c r="B52" s="44">
        <v>623</v>
      </c>
      <c r="C52" s="20" t="s">
        <v>66</v>
      </c>
      <c r="D52" s="46">
        <v>262788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262788</v>
      </c>
      <c r="O52" s="47">
        <f t="shared" si="11"/>
        <v>1.3952184508545307</v>
      </c>
      <c r="P52" s="9"/>
    </row>
    <row r="53" spans="1:119">
      <c r="A53" s="12"/>
      <c r="B53" s="44">
        <v>664</v>
      </c>
      <c r="C53" s="20" t="s">
        <v>110</v>
      </c>
      <c r="D53" s="46">
        <v>40859</v>
      </c>
      <c r="E53" s="46">
        <v>39712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80571</v>
      </c>
      <c r="O53" s="47">
        <f t="shared" si="11"/>
        <v>0.42777503464313588</v>
      </c>
      <c r="P53" s="9"/>
    </row>
    <row r="54" spans="1:119">
      <c r="A54" s="12"/>
      <c r="B54" s="44">
        <v>669</v>
      </c>
      <c r="C54" s="20" t="s">
        <v>111</v>
      </c>
      <c r="D54" s="46">
        <v>56502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56502</v>
      </c>
      <c r="O54" s="47">
        <f t="shared" si="11"/>
        <v>0.29998566490929074</v>
      </c>
      <c r="P54" s="9"/>
    </row>
    <row r="55" spans="1:119">
      <c r="A55" s="12"/>
      <c r="B55" s="44">
        <v>671</v>
      </c>
      <c r="C55" s="20" t="s">
        <v>70</v>
      </c>
      <c r="D55" s="46">
        <v>0</v>
      </c>
      <c r="E55" s="46">
        <v>87051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87051</v>
      </c>
      <c r="O55" s="47">
        <f t="shared" si="11"/>
        <v>0.4621792523453801</v>
      </c>
      <c r="P55" s="9"/>
    </row>
    <row r="56" spans="1:119">
      <c r="A56" s="12"/>
      <c r="B56" s="44">
        <v>711</v>
      </c>
      <c r="C56" s="20" t="s">
        <v>112</v>
      </c>
      <c r="D56" s="46">
        <v>1380839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1380839</v>
      </c>
      <c r="O56" s="47">
        <f t="shared" si="11"/>
        <v>7.3312786369983378</v>
      </c>
      <c r="P56" s="9"/>
    </row>
    <row r="57" spans="1:119">
      <c r="A57" s="12"/>
      <c r="B57" s="44">
        <v>713</v>
      </c>
      <c r="C57" s="20" t="s">
        <v>113</v>
      </c>
      <c r="D57" s="46">
        <v>0</v>
      </c>
      <c r="E57" s="46">
        <v>465724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465724</v>
      </c>
      <c r="O57" s="47">
        <f t="shared" si="11"/>
        <v>2.472665105734567</v>
      </c>
      <c r="P57" s="9"/>
    </row>
    <row r="58" spans="1:119">
      <c r="A58" s="12"/>
      <c r="B58" s="44">
        <v>714</v>
      </c>
      <c r="C58" s="20" t="s">
        <v>114</v>
      </c>
      <c r="D58" s="46">
        <v>0</v>
      </c>
      <c r="E58" s="46">
        <v>87051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87051</v>
      </c>
      <c r="O58" s="47">
        <f t="shared" si="11"/>
        <v>0.4621792523453801</v>
      </c>
      <c r="P58" s="9"/>
    </row>
    <row r="59" spans="1:119">
      <c r="A59" s="12"/>
      <c r="B59" s="44">
        <v>715</v>
      </c>
      <c r="C59" s="20" t="s">
        <v>115</v>
      </c>
      <c r="D59" s="46">
        <v>0</v>
      </c>
      <c r="E59" s="46">
        <v>87051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87051</v>
      </c>
      <c r="O59" s="47">
        <f t="shared" si="11"/>
        <v>0.4621792523453801</v>
      </c>
      <c r="P59" s="9"/>
    </row>
    <row r="60" spans="1:119">
      <c r="A60" s="12"/>
      <c r="B60" s="44">
        <v>719</v>
      </c>
      <c r="C60" s="20" t="s">
        <v>116</v>
      </c>
      <c r="D60" s="46">
        <v>0</v>
      </c>
      <c r="E60" s="46">
        <v>140963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140963</v>
      </c>
      <c r="O60" s="47">
        <f t="shared" si="11"/>
        <v>0.74841384875948369</v>
      </c>
      <c r="P60" s="9"/>
    </row>
    <row r="61" spans="1:119" ht="15.75" thickBot="1">
      <c r="A61" s="12"/>
      <c r="B61" s="44">
        <v>734</v>
      </c>
      <c r="C61" s="20" t="s">
        <v>76</v>
      </c>
      <c r="D61" s="46">
        <v>0</v>
      </c>
      <c r="E61" s="46">
        <v>33998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33998</v>
      </c>
      <c r="O61" s="47">
        <f t="shared" si="11"/>
        <v>0.18050533849396599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7">SUM(D5,D13,D21,D26,D30,D34,D39,D43,D45)</f>
        <v>81064422</v>
      </c>
      <c r="E62" s="15">
        <f t="shared" si="17"/>
        <v>33390197</v>
      </c>
      <c r="F62" s="15">
        <f t="shared" si="17"/>
        <v>5338680</v>
      </c>
      <c r="G62" s="15">
        <f t="shared" si="17"/>
        <v>5280100</v>
      </c>
      <c r="H62" s="15">
        <f t="shared" si="17"/>
        <v>0</v>
      </c>
      <c r="I62" s="15">
        <f t="shared" si="17"/>
        <v>60195577</v>
      </c>
      <c r="J62" s="15">
        <f t="shared" si="17"/>
        <v>23533406</v>
      </c>
      <c r="K62" s="15">
        <f t="shared" si="17"/>
        <v>0</v>
      </c>
      <c r="L62" s="15">
        <f t="shared" si="17"/>
        <v>0</v>
      </c>
      <c r="M62" s="15">
        <f t="shared" si="17"/>
        <v>0</v>
      </c>
      <c r="N62" s="15">
        <f>SUM(D62:M62)</f>
        <v>208802382</v>
      </c>
      <c r="O62" s="37">
        <f t="shared" si="11"/>
        <v>1108.5929949190067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117</v>
      </c>
      <c r="M64" s="48"/>
      <c r="N64" s="48"/>
      <c r="O64" s="41">
        <v>188349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28171949</v>
      </c>
      <c r="E5" s="26">
        <f t="shared" si="0"/>
        <v>101110</v>
      </c>
      <c r="F5" s="26">
        <f t="shared" si="0"/>
        <v>4848112</v>
      </c>
      <c r="G5" s="26">
        <f t="shared" si="0"/>
        <v>1896018</v>
      </c>
      <c r="H5" s="26">
        <f t="shared" si="0"/>
        <v>0</v>
      </c>
      <c r="I5" s="26">
        <f t="shared" si="0"/>
        <v>0</v>
      </c>
      <c r="J5" s="26">
        <f t="shared" si="0"/>
        <v>19168845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54186034</v>
      </c>
      <c r="O5" s="32">
        <f t="shared" ref="O5:O36" si="1">(N5/O$63)</f>
        <v>289.33166381888083</v>
      </c>
      <c r="P5" s="6"/>
    </row>
    <row r="6" spans="1:133">
      <c r="A6" s="12"/>
      <c r="B6" s="44">
        <v>511</v>
      </c>
      <c r="C6" s="20" t="s">
        <v>20</v>
      </c>
      <c r="D6" s="46">
        <v>706704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706704</v>
      </c>
      <c r="O6" s="47">
        <f t="shared" si="1"/>
        <v>3.7735155916275098</v>
      </c>
      <c r="P6" s="9"/>
    </row>
    <row r="7" spans="1:133">
      <c r="A7" s="12"/>
      <c r="B7" s="44">
        <v>512</v>
      </c>
      <c r="C7" s="20" t="s">
        <v>21</v>
      </c>
      <c r="D7" s="46">
        <v>3171374</v>
      </c>
      <c r="E7" s="46">
        <v>101110</v>
      </c>
      <c r="F7" s="46">
        <v>0</v>
      </c>
      <c r="G7" s="46">
        <v>0</v>
      </c>
      <c r="H7" s="46">
        <v>0</v>
      </c>
      <c r="I7" s="46">
        <v>0</v>
      </c>
      <c r="J7" s="46">
        <v>98160</v>
      </c>
      <c r="K7" s="46">
        <v>0</v>
      </c>
      <c r="L7" s="46">
        <v>0</v>
      </c>
      <c r="M7" s="46">
        <v>0</v>
      </c>
      <c r="N7" s="46">
        <f t="shared" ref="N7:N12" si="2">SUM(D7:M7)</f>
        <v>3370644</v>
      </c>
      <c r="O7" s="47">
        <f t="shared" si="1"/>
        <v>17.997885519008971</v>
      </c>
      <c r="P7" s="9"/>
    </row>
    <row r="8" spans="1:133">
      <c r="A8" s="12"/>
      <c r="B8" s="44">
        <v>513</v>
      </c>
      <c r="C8" s="20" t="s">
        <v>22</v>
      </c>
      <c r="D8" s="46">
        <v>15400152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15400152</v>
      </c>
      <c r="O8" s="47">
        <f t="shared" si="1"/>
        <v>82.230627936779157</v>
      </c>
      <c r="P8" s="9"/>
    </row>
    <row r="9" spans="1:133">
      <c r="A9" s="12"/>
      <c r="B9" s="44">
        <v>514</v>
      </c>
      <c r="C9" s="20" t="s">
        <v>23</v>
      </c>
      <c r="D9" s="46">
        <v>533067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533067</v>
      </c>
      <c r="O9" s="47">
        <f t="shared" si="1"/>
        <v>2.8463637334472449</v>
      </c>
      <c r="P9" s="9"/>
    </row>
    <row r="10" spans="1:133">
      <c r="A10" s="12"/>
      <c r="B10" s="44">
        <v>515</v>
      </c>
      <c r="C10" s="20" t="s">
        <v>24</v>
      </c>
      <c r="D10" s="46">
        <v>988088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988088</v>
      </c>
      <c r="O10" s="47">
        <f t="shared" si="1"/>
        <v>5.2759931653139684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4657362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4657362</v>
      </c>
      <c r="O11" s="47">
        <f t="shared" si="1"/>
        <v>24.868442973088424</v>
      </c>
      <c r="P11" s="9"/>
    </row>
    <row r="12" spans="1:133">
      <c r="A12" s="12"/>
      <c r="B12" s="44">
        <v>519</v>
      </c>
      <c r="C12" s="20" t="s">
        <v>26</v>
      </c>
      <c r="D12" s="46">
        <v>7372564</v>
      </c>
      <c r="E12" s="46">
        <v>0</v>
      </c>
      <c r="F12" s="46">
        <v>190750</v>
      </c>
      <c r="G12" s="46">
        <v>1896018</v>
      </c>
      <c r="H12" s="46">
        <v>0</v>
      </c>
      <c r="I12" s="46">
        <v>0</v>
      </c>
      <c r="J12" s="46">
        <v>19070685</v>
      </c>
      <c r="K12" s="46">
        <v>0</v>
      </c>
      <c r="L12" s="46">
        <v>0</v>
      </c>
      <c r="M12" s="46">
        <v>0</v>
      </c>
      <c r="N12" s="46">
        <f t="shared" si="2"/>
        <v>28530017</v>
      </c>
      <c r="O12" s="47">
        <f t="shared" si="1"/>
        <v>152.33883489961556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42370780</v>
      </c>
      <c r="E13" s="31">
        <f t="shared" si="3"/>
        <v>2059459</v>
      </c>
      <c r="F13" s="31">
        <f t="shared" si="3"/>
        <v>0</v>
      </c>
      <c r="G13" s="31">
        <f t="shared" si="3"/>
        <v>86936</v>
      </c>
      <c r="H13" s="31">
        <f t="shared" si="3"/>
        <v>0</v>
      </c>
      <c r="I13" s="31">
        <f t="shared" si="3"/>
        <v>8533628</v>
      </c>
      <c r="J13" s="31">
        <f t="shared" si="3"/>
        <v>3730563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56781366</v>
      </c>
      <c r="O13" s="43">
        <f t="shared" si="1"/>
        <v>303.18969457496797</v>
      </c>
      <c r="P13" s="10"/>
    </row>
    <row r="14" spans="1:133">
      <c r="A14" s="12"/>
      <c r="B14" s="44">
        <v>521</v>
      </c>
      <c r="C14" s="20" t="s">
        <v>28</v>
      </c>
      <c r="D14" s="46">
        <v>26791123</v>
      </c>
      <c r="E14" s="46">
        <v>186858</v>
      </c>
      <c r="F14" s="46">
        <v>0</v>
      </c>
      <c r="G14" s="46">
        <v>86936</v>
      </c>
      <c r="H14" s="46">
        <v>0</v>
      </c>
      <c r="I14" s="46">
        <v>0</v>
      </c>
      <c r="J14" s="46">
        <v>3730563</v>
      </c>
      <c r="K14" s="46">
        <v>0</v>
      </c>
      <c r="L14" s="46">
        <v>0</v>
      </c>
      <c r="M14" s="46">
        <v>0</v>
      </c>
      <c r="N14" s="46">
        <f>SUM(D14:M14)</f>
        <v>30795480</v>
      </c>
      <c r="O14" s="47">
        <f t="shared" si="1"/>
        <v>164.43549765057668</v>
      </c>
      <c r="P14" s="9"/>
    </row>
    <row r="15" spans="1:133">
      <c r="A15" s="12"/>
      <c r="B15" s="44">
        <v>523</v>
      </c>
      <c r="C15" s="20" t="s">
        <v>29</v>
      </c>
      <c r="D15" s="46">
        <v>12318656</v>
      </c>
      <c r="E15" s="46">
        <v>473580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12792236</v>
      </c>
      <c r="O15" s="47">
        <f t="shared" si="1"/>
        <v>68.305403673643738</v>
      </c>
      <c r="P15" s="9"/>
    </row>
    <row r="16" spans="1:133">
      <c r="A16" s="12"/>
      <c r="B16" s="44">
        <v>524</v>
      </c>
      <c r="C16" s="20" t="s">
        <v>30</v>
      </c>
      <c r="D16" s="46">
        <v>117512</v>
      </c>
      <c r="E16" s="46">
        <v>0</v>
      </c>
      <c r="F16" s="46">
        <v>0</v>
      </c>
      <c r="G16" s="46">
        <v>0</v>
      </c>
      <c r="H16" s="46">
        <v>0</v>
      </c>
      <c r="I16" s="46">
        <v>1600229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1717741</v>
      </c>
      <c r="O16" s="47">
        <f t="shared" si="1"/>
        <v>9.1720472020504058</v>
      </c>
      <c r="P16" s="9"/>
    </row>
    <row r="17" spans="1:16">
      <c r="A17" s="12"/>
      <c r="B17" s="44">
        <v>525</v>
      </c>
      <c r="C17" s="20" t="s">
        <v>31</v>
      </c>
      <c r="D17" s="46">
        <v>1496269</v>
      </c>
      <c r="E17" s="46">
        <v>1358188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2854457</v>
      </c>
      <c r="O17" s="47">
        <f t="shared" si="1"/>
        <v>15.241654207603588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6933399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6933399</v>
      </c>
      <c r="O18" s="47">
        <f t="shared" si="1"/>
        <v>37.021566638188808</v>
      </c>
      <c r="P18" s="9"/>
    </row>
    <row r="19" spans="1:16">
      <c r="A19" s="12"/>
      <c r="B19" s="44">
        <v>527</v>
      </c>
      <c r="C19" s="20" t="s">
        <v>33</v>
      </c>
      <c r="D19" s="46">
        <v>442118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442118</v>
      </c>
      <c r="O19" s="47">
        <f t="shared" si="1"/>
        <v>2.3607325929090131</v>
      </c>
      <c r="P19" s="9"/>
    </row>
    <row r="20" spans="1:16">
      <c r="A20" s="12"/>
      <c r="B20" s="44">
        <v>529</v>
      </c>
      <c r="C20" s="20" t="s">
        <v>34</v>
      </c>
      <c r="D20" s="46">
        <v>1205102</v>
      </c>
      <c r="E20" s="46">
        <v>40833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1245935</v>
      </c>
      <c r="O20" s="47">
        <f t="shared" si="1"/>
        <v>6.6527926099957284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346290</v>
      </c>
      <c r="E21" s="31">
        <f t="shared" si="5"/>
        <v>701832</v>
      </c>
      <c r="F21" s="31">
        <f t="shared" si="5"/>
        <v>0</v>
      </c>
      <c r="G21" s="31">
        <f t="shared" si="5"/>
        <v>662773</v>
      </c>
      <c r="H21" s="31">
        <f t="shared" si="5"/>
        <v>0</v>
      </c>
      <c r="I21" s="31">
        <f t="shared" si="5"/>
        <v>36030826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37741721</v>
      </c>
      <c r="O21" s="43">
        <f t="shared" si="1"/>
        <v>201.52563541221701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7437124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7437124</v>
      </c>
      <c r="O22" s="47">
        <f t="shared" si="1"/>
        <v>39.711255873558308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28593208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28593208</v>
      </c>
      <c r="O23" s="47">
        <f t="shared" si="1"/>
        <v>152.67624946604016</v>
      </c>
      <c r="P23" s="9"/>
    </row>
    <row r="24" spans="1:16">
      <c r="A24" s="12"/>
      <c r="B24" s="44">
        <v>537</v>
      </c>
      <c r="C24" s="20" t="s">
        <v>38</v>
      </c>
      <c r="D24" s="46">
        <v>346290</v>
      </c>
      <c r="E24" s="46">
        <v>0</v>
      </c>
      <c r="F24" s="46">
        <v>0</v>
      </c>
      <c r="G24" s="46">
        <v>662773</v>
      </c>
      <c r="H24" s="46">
        <v>0</v>
      </c>
      <c r="I24" s="46">
        <v>494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1009557</v>
      </c>
      <c r="O24" s="47">
        <f t="shared" si="1"/>
        <v>5.3906290046988463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701832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701832</v>
      </c>
      <c r="O25" s="47">
        <f t="shared" si="1"/>
        <v>3.7475010679196923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3699418</v>
      </c>
      <c r="E26" s="31">
        <f t="shared" si="6"/>
        <v>9721207</v>
      </c>
      <c r="F26" s="31">
        <f t="shared" si="6"/>
        <v>0</v>
      </c>
      <c r="G26" s="31">
        <f t="shared" si="6"/>
        <v>4299970</v>
      </c>
      <c r="H26" s="31">
        <f t="shared" si="6"/>
        <v>0</v>
      </c>
      <c r="I26" s="31">
        <f t="shared" si="6"/>
        <v>12941915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30662510</v>
      </c>
      <c r="O26" s="43">
        <f t="shared" si="1"/>
        <v>163.72549124305851</v>
      </c>
      <c r="P26" s="10"/>
    </row>
    <row r="27" spans="1:16">
      <c r="A27" s="12"/>
      <c r="B27" s="44">
        <v>541</v>
      </c>
      <c r="C27" s="20" t="s">
        <v>41</v>
      </c>
      <c r="D27" s="46">
        <v>297103</v>
      </c>
      <c r="E27" s="46">
        <v>9417984</v>
      </c>
      <c r="F27" s="46">
        <v>0</v>
      </c>
      <c r="G27" s="46">
        <v>4299970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14015057</v>
      </c>
      <c r="O27" s="47">
        <f t="shared" si="1"/>
        <v>74.834776804784283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12927520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12927520</v>
      </c>
      <c r="O28" s="47">
        <f t="shared" si="1"/>
        <v>69.027765912003417</v>
      </c>
      <c r="P28" s="9"/>
    </row>
    <row r="29" spans="1:16">
      <c r="A29" s="12"/>
      <c r="B29" s="44">
        <v>544</v>
      </c>
      <c r="C29" s="20" t="s">
        <v>43</v>
      </c>
      <c r="D29" s="46">
        <v>3402315</v>
      </c>
      <c r="E29" s="46">
        <v>303223</v>
      </c>
      <c r="F29" s="46">
        <v>0</v>
      </c>
      <c r="G29" s="46">
        <v>0</v>
      </c>
      <c r="H29" s="46">
        <v>0</v>
      </c>
      <c r="I29" s="46">
        <v>14395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3719933</v>
      </c>
      <c r="O29" s="47">
        <f t="shared" si="1"/>
        <v>19.862948526270824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1571734</v>
      </c>
      <c r="E30" s="31">
        <f t="shared" si="8"/>
        <v>5864433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7436167</v>
      </c>
      <c r="O30" s="43">
        <f t="shared" si="1"/>
        <v>39.706145877829989</v>
      </c>
      <c r="P30" s="10"/>
    </row>
    <row r="31" spans="1:16">
      <c r="A31" s="13"/>
      <c r="B31" s="45">
        <v>552</v>
      </c>
      <c r="C31" s="21" t="s">
        <v>45</v>
      </c>
      <c r="D31" s="46">
        <v>1432141</v>
      </c>
      <c r="E31" s="46">
        <v>5514897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6947038</v>
      </c>
      <c r="O31" s="47">
        <f t="shared" si="1"/>
        <v>37.094393421614697</v>
      </c>
      <c r="P31" s="9"/>
    </row>
    <row r="32" spans="1:16">
      <c r="A32" s="13"/>
      <c r="B32" s="45">
        <v>553</v>
      </c>
      <c r="C32" s="21" t="s">
        <v>46</v>
      </c>
      <c r="D32" s="46">
        <v>139593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139593</v>
      </c>
      <c r="O32" s="47">
        <f t="shared" si="1"/>
        <v>0.7453705681332764</v>
      </c>
      <c r="P32" s="9"/>
    </row>
    <row r="33" spans="1:16">
      <c r="A33" s="13"/>
      <c r="B33" s="45">
        <v>559</v>
      </c>
      <c r="C33" s="21" t="s">
        <v>47</v>
      </c>
      <c r="D33" s="46">
        <v>0</v>
      </c>
      <c r="E33" s="46">
        <v>349536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349536</v>
      </c>
      <c r="O33" s="47">
        <f t="shared" si="1"/>
        <v>1.8663818880820162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3361546</v>
      </c>
      <c r="E34" s="31">
        <f t="shared" si="9"/>
        <v>783804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4145350</v>
      </c>
      <c r="O34" s="43">
        <f t="shared" si="1"/>
        <v>22.13450448526271</v>
      </c>
      <c r="P34" s="10"/>
    </row>
    <row r="35" spans="1:16">
      <c r="A35" s="12"/>
      <c r="B35" s="44">
        <v>562</v>
      </c>
      <c r="C35" s="20" t="s">
        <v>49</v>
      </c>
      <c r="D35" s="46">
        <v>980824</v>
      </c>
      <c r="E35" s="46">
        <v>783804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1764628</v>
      </c>
      <c r="O35" s="47">
        <f t="shared" si="1"/>
        <v>9.422404955147373</v>
      </c>
      <c r="P35" s="9"/>
    </row>
    <row r="36" spans="1:16">
      <c r="A36" s="12"/>
      <c r="B36" s="44">
        <v>563</v>
      </c>
      <c r="C36" s="20" t="s">
        <v>50</v>
      </c>
      <c r="D36" s="46">
        <v>615565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615565</v>
      </c>
      <c r="O36" s="47">
        <f t="shared" si="1"/>
        <v>3.2868699273814608</v>
      </c>
      <c r="P36" s="9"/>
    </row>
    <row r="37" spans="1:16">
      <c r="A37" s="12"/>
      <c r="B37" s="44">
        <v>564</v>
      </c>
      <c r="C37" s="20" t="s">
        <v>51</v>
      </c>
      <c r="D37" s="46">
        <v>1543509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1543509</v>
      </c>
      <c r="O37" s="47">
        <f t="shared" ref="O37:O61" si="11">(N37/O$63)</f>
        <v>8.2417182827851345</v>
      </c>
      <c r="P37" s="9"/>
    </row>
    <row r="38" spans="1:16">
      <c r="A38" s="12"/>
      <c r="B38" s="44">
        <v>569</v>
      </c>
      <c r="C38" s="20" t="s">
        <v>52</v>
      </c>
      <c r="D38" s="46">
        <v>221648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221648</v>
      </c>
      <c r="O38" s="47">
        <f t="shared" si="11"/>
        <v>1.1835113199487399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SUM(D40:D42)</f>
        <v>1243757</v>
      </c>
      <c r="E39" s="31">
        <f t="shared" si="12"/>
        <v>4177270</v>
      </c>
      <c r="F39" s="31">
        <f t="shared" si="12"/>
        <v>0</v>
      </c>
      <c r="G39" s="31">
        <f t="shared" si="12"/>
        <v>295518</v>
      </c>
      <c r="H39" s="31">
        <f t="shared" si="12"/>
        <v>0</v>
      </c>
      <c r="I39" s="31">
        <f t="shared" si="12"/>
        <v>4300553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10017098</v>
      </c>
      <c r="O39" s="43">
        <f t="shared" si="11"/>
        <v>53.487281076463049</v>
      </c>
      <c r="P39" s="9"/>
    </row>
    <row r="40" spans="1:16">
      <c r="A40" s="12"/>
      <c r="B40" s="44">
        <v>571</v>
      </c>
      <c r="C40" s="20" t="s">
        <v>54</v>
      </c>
      <c r="D40" s="46">
        <v>714025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714025</v>
      </c>
      <c r="O40" s="47">
        <f t="shared" si="11"/>
        <v>3.8126067919692441</v>
      </c>
      <c r="P40" s="9"/>
    </row>
    <row r="41" spans="1:16">
      <c r="A41" s="12"/>
      <c r="B41" s="44">
        <v>572</v>
      </c>
      <c r="C41" s="20" t="s">
        <v>55</v>
      </c>
      <c r="D41" s="46">
        <v>529732</v>
      </c>
      <c r="E41" s="46">
        <v>4177270</v>
      </c>
      <c r="F41" s="46">
        <v>0</v>
      </c>
      <c r="G41" s="46">
        <v>295518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5002520</v>
      </c>
      <c r="O41" s="47">
        <f t="shared" si="11"/>
        <v>26.711448099102949</v>
      </c>
      <c r="P41" s="9"/>
    </row>
    <row r="42" spans="1:16">
      <c r="A42" s="12"/>
      <c r="B42" s="44">
        <v>575</v>
      </c>
      <c r="C42" s="20" t="s">
        <v>56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4300553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4300553</v>
      </c>
      <c r="O42" s="47">
        <f t="shared" si="11"/>
        <v>22.963226185390859</v>
      </c>
      <c r="P42" s="9"/>
    </row>
    <row r="43" spans="1:16" ht="15.75">
      <c r="A43" s="28" t="s">
        <v>77</v>
      </c>
      <c r="B43" s="29"/>
      <c r="C43" s="30"/>
      <c r="D43" s="31">
        <f t="shared" ref="D43:M43" si="13">SUM(D44:D44)</f>
        <v>1000</v>
      </c>
      <c r="E43" s="31">
        <f t="shared" si="13"/>
        <v>4567418</v>
      </c>
      <c r="F43" s="31">
        <f t="shared" si="13"/>
        <v>3939082</v>
      </c>
      <c r="G43" s="31">
        <f t="shared" si="13"/>
        <v>2749807</v>
      </c>
      <c r="H43" s="31">
        <f t="shared" si="13"/>
        <v>0</v>
      </c>
      <c r="I43" s="31">
        <f t="shared" si="13"/>
        <v>992836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49" si="14">SUM(D43:M43)</f>
        <v>12250143</v>
      </c>
      <c r="O43" s="43">
        <f t="shared" si="11"/>
        <v>65.410844724476718</v>
      </c>
      <c r="P43" s="9"/>
    </row>
    <row r="44" spans="1:16">
      <c r="A44" s="12"/>
      <c r="B44" s="44">
        <v>581</v>
      </c>
      <c r="C44" s="20" t="s">
        <v>57</v>
      </c>
      <c r="D44" s="46">
        <v>1000</v>
      </c>
      <c r="E44" s="46">
        <v>4567418</v>
      </c>
      <c r="F44" s="46">
        <v>3939082</v>
      </c>
      <c r="G44" s="46">
        <v>2749807</v>
      </c>
      <c r="H44" s="46">
        <v>0</v>
      </c>
      <c r="I44" s="46">
        <v>992836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12250143</v>
      </c>
      <c r="O44" s="47">
        <f t="shared" si="11"/>
        <v>65.410844724476718</v>
      </c>
      <c r="P44" s="9"/>
    </row>
    <row r="45" spans="1:16" ht="15.75">
      <c r="A45" s="28" t="s">
        <v>59</v>
      </c>
      <c r="B45" s="29"/>
      <c r="C45" s="30"/>
      <c r="D45" s="31">
        <f t="shared" ref="D45:M45" si="15">SUM(D46:D60)</f>
        <v>2101481</v>
      </c>
      <c r="E45" s="31">
        <f t="shared" si="15"/>
        <v>4729321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6830802</v>
      </c>
      <c r="O45" s="43">
        <f t="shared" si="11"/>
        <v>36.473739854762918</v>
      </c>
      <c r="P45" s="9"/>
    </row>
    <row r="46" spans="1:16">
      <c r="A46" s="12"/>
      <c r="B46" s="44">
        <v>601</v>
      </c>
      <c r="C46" s="20" t="s">
        <v>60</v>
      </c>
      <c r="D46" s="46">
        <v>7243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7243</v>
      </c>
      <c r="O46" s="47">
        <f t="shared" si="11"/>
        <v>3.8674711661683042E-2</v>
      </c>
      <c r="P46" s="9"/>
    </row>
    <row r="47" spans="1:16">
      <c r="A47" s="12"/>
      <c r="B47" s="44">
        <v>602</v>
      </c>
      <c r="C47" s="20" t="s">
        <v>61</v>
      </c>
      <c r="D47" s="46">
        <v>82575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82575</v>
      </c>
      <c r="O47" s="47">
        <f t="shared" si="11"/>
        <v>0.44091734301580521</v>
      </c>
      <c r="P47" s="9"/>
    </row>
    <row r="48" spans="1:16">
      <c r="A48" s="12"/>
      <c r="B48" s="44">
        <v>604</v>
      </c>
      <c r="C48" s="20" t="s">
        <v>63</v>
      </c>
      <c r="D48" s="46">
        <v>0</v>
      </c>
      <c r="E48" s="46">
        <v>3847546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3847546</v>
      </c>
      <c r="O48" s="47">
        <f t="shared" si="11"/>
        <v>20.544350704826996</v>
      </c>
      <c r="P48" s="9"/>
    </row>
    <row r="49" spans="1:119">
      <c r="A49" s="12"/>
      <c r="B49" s="44">
        <v>605</v>
      </c>
      <c r="C49" s="20" t="s">
        <v>64</v>
      </c>
      <c r="D49" s="46">
        <v>2362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2362</v>
      </c>
      <c r="O49" s="47">
        <f t="shared" si="11"/>
        <v>1.2612131567706108E-2</v>
      </c>
      <c r="P49" s="9"/>
    </row>
    <row r="50" spans="1:119">
      <c r="A50" s="12"/>
      <c r="B50" s="44">
        <v>622</v>
      </c>
      <c r="C50" s="20" t="s">
        <v>65</v>
      </c>
      <c r="D50" s="46">
        <v>162612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6">SUM(D50:M50)</f>
        <v>162612</v>
      </c>
      <c r="O50" s="47">
        <f t="shared" si="11"/>
        <v>0.86828278513455792</v>
      </c>
      <c r="P50" s="9"/>
    </row>
    <row r="51" spans="1:119">
      <c r="A51" s="12"/>
      <c r="B51" s="44">
        <v>623</v>
      </c>
      <c r="C51" s="20" t="s">
        <v>66</v>
      </c>
      <c r="D51" s="46">
        <v>275334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275334</v>
      </c>
      <c r="O51" s="47">
        <f t="shared" si="11"/>
        <v>1.4701730029901752</v>
      </c>
      <c r="P51" s="9"/>
    </row>
    <row r="52" spans="1:119">
      <c r="A52" s="12"/>
      <c r="B52" s="44">
        <v>664</v>
      </c>
      <c r="C52" s="20" t="s">
        <v>68</v>
      </c>
      <c r="D52" s="46">
        <v>70000</v>
      </c>
      <c r="E52" s="46">
        <v>14383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84383</v>
      </c>
      <c r="O52" s="47">
        <f t="shared" si="11"/>
        <v>0.45057133703545493</v>
      </c>
      <c r="P52" s="9"/>
    </row>
    <row r="53" spans="1:119">
      <c r="A53" s="12"/>
      <c r="B53" s="44">
        <v>669</v>
      </c>
      <c r="C53" s="20" t="s">
        <v>69</v>
      </c>
      <c r="D53" s="46">
        <v>990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990</v>
      </c>
      <c r="O53" s="47">
        <f t="shared" si="11"/>
        <v>5.2862024775736866E-3</v>
      </c>
      <c r="P53" s="9"/>
    </row>
    <row r="54" spans="1:119">
      <c r="A54" s="12"/>
      <c r="B54" s="44">
        <v>671</v>
      </c>
      <c r="C54" s="20" t="s">
        <v>70</v>
      </c>
      <c r="D54" s="46">
        <v>0</v>
      </c>
      <c r="E54" s="46">
        <v>87408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87408</v>
      </c>
      <c r="O54" s="47">
        <f t="shared" si="11"/>
        <v>0.46672362238359677</v>
      </c>
      <c r="P54" s="9"/>
    </row>
    <row r="55" spans="1:119">
      <c r="A55" s="12"/>
      <c r="B55" s="44">
        <v>711</v>
      </c>
      <c r="C55" s="20" t="s">
        <v>72</v>
      </c>
      <c r="D55" s="46">
        <v>1500365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1500365</v>
      </c>
      <c r="O55" s="47">
        <f t="shared" si="11"/>
        <v>8.0113466467321661</v>
      </c>
      <c r="P55" s="9"/>
    </row>
    <row r="56" spans="1:119">
      <c r="A56" s="12"/>
      <c r="B56" s="44">
        <v>713</v>
      </c>
      <c r="C56" s="20" t="s">
        <v>84</v>
      </c>
      <c r="D56" s="46">
        <v>0</v>
      </c>
      <c r="E56" s="46">
        <v>378912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378912</v>
      </c>
      <c r="O56" s="47">
        <f t="shared" si="11"/>
        <v>2.0232379325074756</v>
      </c>
      <c r="P56" s="9"/>
    </row>
    <row r="57" spans="1:119">
      <c r="A57" s="12"/>
      <c r="B57" s="44">
        <v>714</v>
      </c>
      <c r="C57" s="20" t="s">
        <v>73</v>
      </c>
      <c r="D57" s="46">
        <v>0</v>
      </c>
      <c r="E57" s="46">
        <v>87407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87407</v>
      </c>
      <c r="O57" s="47">
        <f t="shared" si="11"/>
        <v>0.46671828278513455</v>
      </c>
      <c r="P57" s="9"/>
    </row>
    <row r="58" spans="1:119">
      <c r="A58" s="12"/>
      <c r="B58" s="44">
        <v>715</v>
      </c>
      <c r="C58" s="20" t="s">
        <v>74</v>
      </c>
      <c r="D58" s="46">
        <v>0</v>
      </c>
      <c r="E58" s="46">
        <v>87408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87408</v>
      </c>
      <c r="O58" s="47">
        <f t="shared" si="11"/>
        <v>0.46672362238359677</v>
      </c>
      <c r="P58" s="9"/>
    </row>
    <row r="59" spans="1:119">
      <c r="A59" s="12"/>
      <c r="B59" s="44">
        <v>719</v>
      </c>
      <c r="C59" s="20" t="s">
        <v>75</v>
      </c>
      <c r="D59" s="46">
        <v>0</v>
      </c>
      <c r="E59" s="46">
        <v>192734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192734</v>
      </c>
      <c r="O59" s="47">
        <f t="shared" si="11"/>
        <v>1.029122170012815</v>
      </c>
      <c r="P59" s="9"/>
    </row>
    <row r="60" spans="1:119" ht="15.75" thickBot="1">
      <c r="A60" s="12"/>
      <c r="B60" s="44">
        <v>734</v>
      </c>
      <c r="C60" s="20" t="s">
        <v>76</v>
      </c>
      <c r="D60" s="46">
        <v>0</v>
      </c>
      <c r="E60" s="46">
        <v>33523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33523</v>
      </c>
      <c r="O60" s="47">
        <f t="shared" si="11"/>
        <v>0.17899935924818453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7">SUM(D5,D13,D21,D26,D30,D34,D39,D43,D45)</f>
        <v>82867955</v>
      </c>
      <c r="E61" s="15">
        <f t="shared" si="17"/>
        <v>32705854</v>
      </c>
      <c r="F61" s="15">
        <f t="shared" si="17"/>
        <v>8787194</v>
      </c>
      <c r="G61" s="15">
        <f t="shared" si="17"/>
        <v>9991022</v>
      </c>
      <c r="H61" s="15">
        <f t="shared" si="17"/>
        <v>0</v>
      </c>
      <c r="I61" s="15">
        <f t="shared" si="17"/>
        <v>62799758</v>
      </c>
      <c r="J61" s="15">
        <f t="shared" si="17"/>
        <v>22899408</v>
      </c>
      <c r="K61" s="15">
        <f t="shared" si="17"/>
        <v>0</v>
      </c>
      <c r="L61" s="15">
        <f t="shared" si="17"/>
        <v>0</v>
      </c>
      <c r="M61" s="15">
        <f t="shared" si="17"/>
        <v>0</v>
      </c>
      <c r="N61" s="15">
        <f>SUM(D61:M61)</f>
        <v>220051191</v>
      </c>
      <c r="O61" s="37">
        <f t="shared" si="11"/>
        <v>1174.9850010679197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8" t="s">
        <v>107</v>
      </c>
      <c r="M63" s="48"/>
      <c r="N63" s="48"/>
      <c r="O63" s="41">
        <v>187280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86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29238065</v>
      </c>
      <c r="E5" s="26">
        <f t="shared" si="0"/>
        <v>84873</v>
      </c>
      <c r="F5" s="26">
        <f t="shared" si="0"/>
        <v>2348767</v>
      </c>
      <c r="G5" s="26">
        <f t="shared" si="0"/>
        <v>18751459</v>
      </c>
      <c r="H5" s="26">
        <f t="shared" si="0"/>
        <v>0</v>
      </c>
      <c r="I5" s="26">
        <f t="shared" si="0"/>
        <v>0</v>
      </c>
      <c r="J5" s="26">
        <f t="shared" si="0"/>
        <v>17955050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68378214</v>
      </c>
      <c r="O5" s="32">
        <f t="shared" ref="O5:O35" si="1">(N5/O$65)</f>
        <v>376.36828692364003</v>
      </c>
      <c r="P5" s="6"/>
    </row>
    <row r="6" spans="1:133">
      <c r="A6" s="12"/>
      <c r="B6" s="44">
        <v>511</v>
      </c>
      <c r="C6" s="20" t="s">
        <v>20</v>
      </c>
      <c r="D6" s="46">
        <v>713508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713508</v>
      </c>
      <c r="O6" s="47">
        <f t="shared" si="1"/>
        <v>3.927300348416713</v>
      </c>
      <c r="P6" s="9"/>
    </row>
    <row r="7" spans="1:133">
      <c r="A7" s="12"/>
      <c r="B7" s="44">
        <v>512</v>
      </c>
      <c r="C7" s="20" t="s">
        <v>21</v>
      </c>
      <c r="D7" s="46">
        <v>431663</v>
      </c>
      <c r="E7" s="46">
        <v>84873</v>
      </c>
      <c r="F7" s="46">
        <v>0</v>
      </c>
      <c r="G7" s="46">
        <v>0</v>
      </c>
      <c r="H7" s="46">
        <v>0</v>
      </c>
      <c r="I7" s="46">
        <v>0</v>
      </c>
      <c r="J7" s="46">
        <v>97909</v>
      </c>
      <c r="K7" s="46">
        <v>0</v>
      </c>
      <c r="L7" s="46">
        <v>0</v>
      </c>
      <c r="M7" s="46">
        <v>0</v>
      </c>
      <c r="N7" s="46">
        <f t="shared" ref="N7:N13" si="2">SUM(D7:M7)</f>
        <v>614445</v>
      </c>
      <c r="O7" s="47">
        <f t="shared" si="1"/>
        <v>3.3820364489016344</v>
      </c>
      <c r="P7" s="9"/>
    </row>
    <row r="8" spans="1:133">
      <c r="A8" s="12"/>
      <c r="B8" s="44">
        <v>513</v>
      </c>
      <c r="C8" s="20" t="s">
        <v>22</v>
      </c>
      <c r="D8" s="46">
        <v>17115731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17115731</v>
      </c>
      <c r="O8" s="47">
        <f t="shared" si="1"/>
        <v>94.208637211785629</v>
      </c>
      <c r="P8" s="9"/>
    </row>
    <row r="9" spans="1:133">
      <c r="A9" s="12"/>
      <c r="B9" s="44">
        <v>514</v>
      </c>
      <c r="C9" s="20" t="s">
        <v>23</v>
      </c>
      <c r="D9" s="46">
        <v>420762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420762</v>
      </c>
      <c r="O9" s="47">
        <f t="shared" si="1"/>
        <v>2.3159638703427472</v>
      </c>
      <c r="P9" s="9"/>
    </row>
    <row r="10" spans="1:133">
      <c r="A10" s="12"/>
      <c r="B10" s="44">
        <v>515</v>
      </c>
      <c r="C10" s="20" t="s">
        <v>24</v>
      </c>
      <c r="D10" s="46">
        <v>2720194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2720194</v>
      </c>
      <c r="O10" s="47">
        <f t="shared" si="1"/>
        <v>14.972528470544201</v>
      </c>
      <c r="P10" s="9"/>
    </row>
    <row r="11" spans="1:133">
      <c r="A11" s="12"/>
      <c r="B11" s="44">
        <v>516</v>
      </c>
      <c r="C11" s="20" t="s">
        <v>82</v>
      </c>
      <c r="D11" s="46">
        <v>188067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188067</v>
      </c>
      <c r="O11" s="47">
        <f t="shared" si="1"/>
        <v>1.0351609156809538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2158017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2158017</v>
      </c>
      <c r="O12" s="47">
        <f t="shared" si="1"/>
        <v>11.878186251575581</v>
      </c>
      <c r="P12" s="9"/>
    </row>
    <row r="13" spans="1:133">
      <c r="A13" s="12"/>
      <c r="B13" s="44">
        <v>519</v>
      </c>
      <c r="C13" s="20" t="s">
        <v>26</v>
      </c>
      <c r="D13" s="46">
        <v>7648140</v>
      </c>
      <c r="E13" s="46">
        <v>0</v>
      </c>
      <c r="F13" s="46">
        <v>190750</v>
      </c>
      <c r="G13" s="46">
        <v>18751459</v>
      </c>
      <c r="H13" s="46">
        <v>0</v>
      </c>
      <c r="I13" s="46">
        <v>0</v>
      </c>
      <c r="J13" s="46">
        <v>17857141</v>
      </c>
      <c r="K13" s="46">
        <v>0</v>
      </c>
      <c r="L13" s="46">
        <v>0</v>
      </c>
      <c r="M13" s="46">
        <v>0</v>
      </c>
      <c r="N13" s="46">
        <f t="shared" si="2"/>
        <v>44447490</v>
      </c>
      <c r="O13" s="47">
        <f t="shared" si="1"/>
        <v>244.64847340639258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43659949</v>
      </c>
      <c r="E14" s="31">
        <f t="shared" si="3"/>
        <v>2259906</v>
      </c>
      <c r="F14" s="31">
        <f t="shared" si="3"/>
        <v>0</v>
      </c>
      <c r="G14" s="31">
        <f t="shared" si="3"/>
        <v>174364</v>
      </c>
      <c r="H14" s="31">
        <f t="shared" si="3"/>
        <v>0</v>
      </c>
      <c r="I14" s="31">
        <f t="shared" si="3"/>
        <v>8644079</v>
      </c>
      <c r="J14" s="31">
        <f t="shared" si="3"/>
        <v>2700790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57439088</v>
      </c>
      <c r="O14" s="43">
        <f t="shared" si="1"/>
        <v>316.15700218517276</v>
      </c>
      <c r="P14" s="10"/>
    </row>
    <row r="15" spans="1:133">
      <c r="A15" s="12"/>
      <c r="B15" s="44">
        <v>521</v>
      </c>
      <c r="C15" s="20" t="s">
        <v>28</v>
      </c>
      <c r="D15" s="46">
        <v>27183411</v>
      </c>
      <c r="E15" s="46">
        <v>165801</v>
      </c>
      <c r="F15" s="46">
        <v>0</v>
      </c>
      <c r="G15" s="46">
        <v>20600</v>
      </c>
      <c r="H15" s="46">
        <v>0</v>
      </c>
      <c r="I15" s="46">
        <v>0</v>
      </c>
      <c r="J15" s="46">
        <v>2700790</v>
      </c>
      <c r="K15" s="46">
        <v>0</v>
      </c>
      <c r="L15" s="46">
        <v>0</v>
      </c>
      <c r="M15" s="46">
        <v>0</v>
      </c>
      <c r="N15" s="46">
        <f>SUM(D15:M15)</f>
        <v>30070602</v>
      </c>
      <c r="O15" s="47">
        <f t="shared" si="1"/>
        <v>165.51501274225419</v>
      </c>
      <c r="P15" s="9"/>
    </row>
    <row r="16" spans="1:133">
      <c r="A16" s="12"/>
      <c r="B16" s="44">
        <v>523</v>
      </c>
      <c r="C16" s="20" t="s">
        <v>29</v>
      </c>
      <c r="D16" s="46">
        <v>12452983</v>
      </c>
      <c r="E16" s="46">
        <v>372597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12825580</v>
      </c>
      <c r="O16" s="47">
        <f t="shared" si="1"/>
        <v>70.594730266018644</v>
      </c>
      <c r="P16" s="9"/>
    </row>
    <row r="17" spans="1:16">
      <c r="A17" s="12"/>
      <c r="B17" s="44">
        <v>524</v>
      </c>
      <c r="C17" s="20" t="s">
        <v>30</v>
      </c>
      <c r="D17" s="46">
        <v>125746</v>
      </c>
      <c r="E17" s="46">
        <v>0</v>
      </c>
      <c r="F17" s="46">
        <v>0</v>
      </c>
      <c r="G17" s="46">
        <v>0</v>
      </c>
      <c r="H17" s="46">
        <v>0</v>
      </c>
      <c r="I17" s="46">
        <v>1149364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1275110</v>
      </c>
      <c r="O17" s="47">
        <f t="shared" si="1"/>
        <v>7.0184776446369694</v>
      </c>
      <c r="P17" s="9"/>
    </row>
    <row r="18" spans="1:16">
      <c r="A18" s="12"/>
      <c r="B18" s="44">
        <v>525</v>
      </c>
      <c r="C18" s="20" t="s">
        <v>31</v>
      </c>
      <c r="D18" s="46">
        <v>2126627</v>
      </c>
      <c r="E18" s="46">
        <v>1450141</v>
      </c>
      <c r="F18" s="46">
        <v>0</v>
      </c>
      <c r="G18" s="46">
        <v>153764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3730532</v>
      </c>
      <c r="O18" s="47">
        <f t="shared" si="1"/>
        <v>20.533644504868477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7494715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7494715</v>
      </c>
      <c r="O19" s="47">
        <f t="shared" si="1"/>
        <v>41.252511297398158</v>
      </c>
      <c r="P19" s="9"/>
    </row>
    <row r="20" spans="1:16">
      <c r="A20" s="12"/>
      <c r="B20" s="44">
        <v>527</v>
      </c>
      <c r="C20" s="20" t="s">
        <v>33</v>
      </c>
      <c r="D20" s="46">
        <v>488179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488179</v>
      </c>
      <c r="O20" s="47">
        <f t="shared" si="1"/>
        <v>2.6870414302148293</v>
      </c>
      <c r="P20" s="9"/>
    </row>
    <row r="21" spans="1:16">
      <c r="A21" s="12"/>
      <c r="B21" s="44">
        <v>529</v>
      </c>
      <c r="C21" s="20" t="s">
        <v>34</v>
      </c>
      <c r="D21" s="46">
        <v>1283003</v>
      </c>
      <c r="E21" s="46">
        <v>271367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1554370</v>
      </c>
      <c r="O21" s="47">
        <f t="shared" si="1"/>
        <v>8.5555842997814828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SUM(D23:D26)</f>
        <v>1590875</v>
      </c>
      <c r="E22" s="31">
        <f t="shared" si="5"/>
        <v>904399</v>
      </c>
      <c r="F22" s="31">
        <f t="shared" si="5"/>
        <v>0</v>
      </c>
      <c r="G22" s="31">
        <f t="shared" si="5"/>
        <v>4972</v>
      </c>
      <c r="H22" s="31">
        <f t="shared" si="5"/>
        <v>0</v>
      </c>
      <c r="I22" s="31">
        <f t="shared" si="5"/>
        <v>33981503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36481749</v>
      </c>
      <c r="O22" s="43">
        <f t="shared" si="1"/>
        <v>200.80333445252342</v>
      </c>
      <c r="P22" s="10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6873636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6873636</v>
      </c>
      <c r="O23" s="47">
        <f t="shared" si="1"/>
        <v>37.83395989630062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27107652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27107652</v>
      </c>
      <c r="O24" s="47">
        <f t="shared" si="1"/>
        <v>149.20630342527204</v>
      </c>
      <c r="P24" s="9"/>
    </row>
    <row r="25" spans="1:16">
      <c r="A25" s="12"/>
      <c r="B25" s="44">
        <v>537</v>
      </c>
      <c r="C25" s="20" t="s">
        <v>38</v>
      </c>
      <c r="D25" s="46">
        <v>1590875</v>
      </c>
      <c r="E25" s="46">
        <v>0</v>
      </c>
      <c r="F25" s="46">
        <v>0</v>
      </c>
      <c r="G25" s="46">
        <v>4972</v>
      </c>
      <c r="H25" s="46">
        <v>0</v>
      </c>
      <c r="I25" s="46">
        <v>215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1596062</v>
      </c>
      <c r="O25" s="47">
        <f t="shared" si="1"/>
        <v>8.7850659679985021</v>
      </c>
      <c r="P25" s="9"/>
    </row>
    <row r="26" spans="1:16">
      <c r="A26" s="12"/>
      <c r="B26" s="44">
        <v>538</v>
      </c>
      <c r="C26" s="20" t="s">
        <v>39</v>
      </c>
      <c r="D26" s="46">
        <v>0</v>
      </c>
      <c r="E26" s="46">
        <v>904399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904399</v>
      </c>
      <c r="O26" s="47">
        <f t="shared" si="1"/>
        <v>4.9780051629522397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SUM(D28:D30)</f>
        <v>2627216</v>
      </c>
      <c r="E27" s="31">
        <f t="shared" si="6"/>
        <v>9807129</v>
      </c>
      <c r="F27" s="31">
        <f t="shared" si="6"/>
        <v>0</v>
      </c>
      <c r="G27" s="31">
        <f t="shared" si="6"/>
        <v>3626737</v>
      </c>
      <c r="H27" s="31">
        <f t="shared" si="6"/>
        <v>0</v>
      </c>
      <c r="I27" s="31">
        <f t="shared" si="6"/>
        <v>12543826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28604908</v>
      </c>
      <c r="O27" s="43">
        <f t="shared" si="1"/>
        <v>157.44752007661864</v>
      </c>
      <c r="P27" s="10"/>
    </row>
    <row r="28" spans="1:16">
      <c r="A28" s="12"/>
      <c r="B28" s="44">
        <v>541</v>
      </c>
      <c r="C28" s="20" t="s">
        <v>41</v>
      </c>
      <c r="D28" s="46">
        <v>1444</v>
      </c>
      <c r="E28" s="46">
        <v>9377603</v>
      </c>
      <c r="F28" s="46">
        <v>0</v>
      </c>
      <c r="G28" s="46">
        <v>3626737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13005784</v>
      </c>
      <c r="O28" s="47">
        <f t="shared" si="1"/>
        <v>71.586611551142397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12527357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12527357</v>
      </c>
      <c r="O29" s="47">
        <f t="shared" si="1"/>
        <v>68.953247210739818</v>
      </c>
      <c r="P29" s="9"/>
    </row>
    <row r="30" spans="1:16">
      <c r="A30" s="12"/>
      <c r="B30" s="44">
        <v>544</v>
      </c>
      <c r="C30" s="20" t="s">
        <v>43</v>
      </c>
      <c r="D30" s="46">
        <v>2625772</v>
      </c>
      <c r="E30" s="46">
        <v>429526</v>
      </c>
      <c r="F30" s="46">
        <v>0</v>
      </c>
      <c r="G30" s="46">
        <v>0</v>
      </c>
      <c r="H30" s="46">
        <v>0</v>
      </c>
      <c r="I30" s="46">
        <v>16469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3071767</v>
      </c>
      <c r="O30" s="47">
        <f t="shared" si="1"/>
        <v>16.90766131473643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SUM(D32:D34)</f>
        <v>1770492</v>
      </c>
      <c r="E31" s="31">
        <f t="shared" si="8"/>
        <v>7490255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9260747</v>
      </c>
      <c r="O31" s="43">
        <f t="shared" si="1"/>
        <v>50.973128429813023</v>
      </c>
      <c r="P31" s="10"/>
    </row>
    <row r="32" spans="1:16">
      <c r="A32" s="13"/>
      <c r="B32" s="45">
        <v>552</v>
      </c>
      <c r="C32" s="21" t="s">
        <v>45</v>
      </c>
      <c r="D32" s="46">
        <v>1625202</v>
      </c>
      <c r="E32" s="46">
        <v>7397713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9022915</v>
      </c>
      <c r="O32" s="47">
        <f t="shared" si="1"/>
        <v>49.664050330528021</v>
      </c>
      <c r="P32" s="9"/>
    </row>
    <row r="33" spans="1:16">
      <c r="A33" s="13"/>
      <c r="B33" s="45">
        <v>553</v>
      </c>
      <c r="C33" s="21" t="s">
        <v>46</v>
      </c>
      <c r="D33" s="46">
        <v>145290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145290</v>
      </c>
      <c r="O33" s="47">
        <f t="shared" si="1"/>
        <v>0.79970717584310791</v>
      </c>
      <c r="P33" s="9"/>
    </row>
    <row r="34" spans="1:16">
      <c r="A34" s="13"/>
      <c r="B34" s="45">
        <v>559</v>
      </c>
      <c r="C34" s="21" t="s">
        <v>47</v>
      </c>
      <c r="D34" s="46">
        <v>0</v>
      </c>
      <c r="E34" s="46">
        <v>92542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92542</v>
      </c>
      <c r="O34" s="47">
        <f t="shared" si="1"/>
        <v>0.50937092344189472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SUM(D36:D39)</f>
        <v>3870955</v>
      </c>
      <c r="E35" s="31">
        <f t="shared" si="9"/>
        <v>446796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4317751</v>
      </c>
      <c r="O35" s="43">
        <f t="shared" si="1"/>
        <v>23.765823237688451</v>
      </c>
      <c r="P35" s="10"/>
    </row>
    <row r="36" spans="1:16">
      <c r="A36" s="12"/>
      <c r="B36" s="44">
        <v>562</v>
      </c>
      <c r="C36" s="20" t="s">
        <v>49</v>
      </c>
      <c r="D36" s="46">
        <v>1020838</v>
      </c>
      <c r="E36" s="46">
        <v>446796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1467634</v>
      </c>
      <c r="O36" s="47">
        <f t="shared" ref="O36:O63" si="11">(N36/O$65)</f>
        <v>8.0781708397778491</v>
      </c>
      <c r="P36" s="9"/>
    </row>
    <row r="37" spans="1:16">
      <c r="A37" s="12"/>
      <c r="B37" s="44">
        <v>563</v>
      </c>
      <c r="C37" s="20" t="s">
        <v>50</v>
      </c>
      <c r="D37" s="46">
        <v>656650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656650</v>
      </c>
      <c r="O37" s="47">
        <f t="shared" si="11"/>
        <v>3.6143417786315424</v>
      </c>
      <c r="P37" s="9"/>
    </row>
    <row r="38" spans="1:16">
      <c r="A38" s="12"/>
      <c r="B38" s="44">
        <v>564</v>
      </c>
      <c r="C38" s="20" t="s">
        <v>51</v>
      </c>
      <c r="D38" s="46">
        <v>1949274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1949274</v>
      </c>
      <c r="O38" s="47">
        <f t="shared" si="11"/>
        <v>10.729220218076938</v>
      </c>
      <c r="P38" s="9"/>
    </row>
    <row r="39" spans="1:16">
      <c r="A39" s="12"/>
      <c r="B39" s="44">
        <v>569</v>
      </c>
      <c r="C39" s="20" t="s">
        <v>52</v>
      </c>
      <c r="D39" s="46">
        <v>244193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244193</v>
      </c>
      <c r="O39" s="47">
        <f t="shared" si="11"/>
        <v>1.3440904012021202</v>
      </c>
      <c r="P39" s="9"/>
    </row>
    <row r="40" spans="1:16" ht="15.75">
      <c r="A40" s="28" t="s">
        <v>53</v>
      </c>
      <c r="B40" s="29"/>
      <c r="C40" s="30"/>
      <c r="D40" s="31">
        <f t="shared" ref="D40:M40" si="12">SUM(D41:D44)</f>
        <v>1636333</v>
      </c>
      <c r="E40" s="31">
        <f t="shared" si="12"/>
        <v>2224752</v>
      </c>
      <c r="F40" s="31">
        <f t="shared" si="12"/>
        <v>0</v>
      </c>
      <c r="G40" s="31">
        <f t="shared" si="12"/>
        <v>78128</v>
      </c>
      <c r="H40" s="31">
        <f t="shared" si="12"/>
        <v>0</v>
      </c>
      <c r="I40" s="31">
        <f t="shared" si="12"/>
        <v>3754461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7693674</v>
      </c>
      <c r="O40" s="43">
        <f t="shared" si="11"/>
        <v>42.347624106253335</v>
      </c>
      <c r="P40" s="9"/>
    </row>
    <row r="41" spans="1:16">
      <c r="A41" s="12"/>
      <c r="B41" s="44">
        <v>571</v>
      </c>
      <c r="C41" s="20" t="s">
        <v>54</v>
      </c>
      <c r="D41" s="46">
        <v>981632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981632</v>
      </c>
      <c r="O41" s="47">
        <f t="shared" si="11"/>
        <v>5.4031120822989998</v>
      </c>
      <c r="P41" s="9"/>
    </row>
    <row r="42" spans="1:16">
      <c r="A42" s="12"/>
      <c r="B42" s="44">
        <v>572</v>
      </c>
      <c r="C42" s="20" t="s">
        <v>55</v>
      </c>
      <c r="D42" s="46">
        <v>563698</v>
      </c>
      <c r="E42" s="46">
        <v>2224752</v>
      </c>
      <c r="F42" s="46">
        <v>0</v>
      </c>
      <c r="G42" s="46">
        <v>78128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2866578</v>
      </c>
      <c r="O42" s="47">
        <f t="shared" si="11"/>
        <v>15.778257255929415</v>
      </c>
      <c r="P42" s="9"/>
    </row>
    <row r="43" spans="1:16">
      <c r="A43" s="12"/>
      <c r="B43" s="44">
        <v>574</v>
      </c>
      <c r="C43" s="20" t="s">
        <v>83</v>
      </c>
      <c r="D43" s="46">
        <v>91003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91003</v>
      </c>
      <c r="O43" s="47">
        <f t="shared" si="11"/>
        <v>0.50089993890323037</v>
      </c>
      <c r="P43" s="9"/>
    </row>
    <row r="44" spans="1:16">
      <c r="A44" s="12"/>
      <c r="B44" s="44">
        <v>575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3754461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3754461</v>
      </c>
      <c r="O44" s="47">
        <f t="shared" si="11"/>
        <v>20.665354829121693</v>
      </c>
      <c r="P44" s="9"/>
    </row>
    <row r="45" spans="1:16" ht="15.75">
      <c r="A45" s="28" t="s">
        <v>77</v>
      </c>
      <c r="B45" s="29"/>
      <c r="C45" s="30"/>
      <c r="D45" s="31">
        <f t="shared" ref="D45:M45" si="13">SUM(D46:D46)</f>
        <v>5000</v>
      </c>
      <c r="E45" s="31">
        <f t="shared" si="13"/>
        <v>2623224</v>
      </c>
      <c r="F45" s="31">
        <f t="shared" si="13"/>
        <v>3575339</v>
      </c>
      <c r="G45" s="31">
        <f t="shared" si="13"/>
        <v>4095107</v>
      </c>
      <c r="H45" s="31">
        <f t="shared" si="13"/>
        <v>0</v>
      </c>
      <c r="I45" s="31">
        <f t="shared" si="13"/>
        <v>1552149</v>
      </c>
      <c r="J45" s="31">
        <f t="shared" si="13"/>
        <v>88483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ref="N45:N51" si="14">SUM(D45:M45)</f>
        <v>11939302</v>
      </c>
      <c r="O45" s="43">
        <f t="shared" si="11"/>
        <v>65.716466955454393</v>
      </c>
      <c r="P45" s="9"/>
    </row>
    <row r="46" spans="1:16">
      <c r="A46" s="12"/>
      <c r="B46" s="44">
        <v>581</v>
      </c>
      <c r="C46" s="20" t="s">
        <v>57</v>
      </c>
      <c r="D46" s="46">
        <v>5000</v>
      </c>
      <c r="E46" s="46">
        <v>2623224</v>
      </c>
      <c r="F46" s="46">
        <v>3575339</v>
      </c>
      <c r="G46" s="46">
        <v>4095107</v>
      </c>
      <c r="H46" s="46">
        <v>0</v>
      </c>
      <c r="I46" s="46">
        <v>1552149</v>
      </c>
      <c r="J46" s="46">
        <v>88483</v>
      </c>
      <c r="K46" s="46">
        <v>0</v>
      </c>
      <c r="L46" s="46">
        <v>0</v>
      </c>
      <c r="M46" s="46">
        <v>0</v>
      </c>
      <c r="N46" s="46">
        <f t="shared" si="14"/>
        <v>11939302</v>
      </c>
      <c r="O46" s="47">
        <f t="shared" si="11"/>
        <v>65.716466955454393</v>
      </c>
      <c r="P46" s="9"/>
    </row>
    <row r="47" spans="1:16" ht="15.75">
      <c r="A47" s="28" t="s">
        <v>59</v>
      </c>
      <c r="B47" s="29"/>
      <c r="C47" s="30"/>
      <c r="D47" s="31">
        <f t="shared" ref="D47:M47" si="15">SUM(D48:D62)</f>
        <v>2677420</v>
      </c>
      <c r="E47" s="31">
        <f t="shared" si="15"/>
        <v>4471716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 t="shared" si="14"/>
        <v>7149136</v>
      </c>
      <c r="O47" s="43">
        <f t="shared" si="11"/>
        <v>39.350370708777568</v>
      </c>
      <c r="P47" s="9"/>
    </row>
    <row r="48" spans="1:16">
      <c r="A48" s="12"/>
      <c r="B48" s="44">
        <v>601</v>
      </c>
      <c r="C48" s="20" t="s">
        <v>60</v>
      </c>
      <c r="D48" s="46">
        <v>5776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5776</v>
      </c>
      <c r="O48" s="47">
        <f t="shared" si="11"/>
        <v>3.1792337033999529E-2</v>
      </c>
      <c r="P48" s="9"/>
    </row>
    <row r="49" spans="1:119">
      <c r="A49" s="12"/>
      <c r="B49" s="44">
        <v>602</v>
      </c>
      <c r="C49" s="20" t="s">
        <v>61</v>
      </c>
      <c r="D49" s="46">
        <v>85227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85227</v>
      </c>
      <c r="O49" s="47">
        <f t="shared" si="11"/>
        <v>0.46910760186923089</v>
      </c>
      <c r="P49" s="9"/>
    </row>
    <row r="50" spans="1:119">
      <c r="A50" s="12"/>
      <c r="B50" s="44">
        <v>604</v>
      </c>
      <c r="C50" s="20" t="s">
        <v>63</v>
      </c>
      <c r="D50" s="46">
        <v>0</v>
      </c>
      <c r="E50" s="46">
        <v>3819511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3819511</v>
      </c>
      <c r="O50" s="47">
        <f t="shared" si="11"/>
        <v>21.023403915697468</v>
      </c>
      <c r="P50" s="9"/>
    </row>
    <row r="51" spans="1:119">
      <c r="A51" s="12"/>
      <c r="B51" s="44">
        <v>605</v>
      </c>
      <c r="C51" s="20" t="s">
        <v>64</v>
      </c>
      <c r="D51" s="46">
        <v>2696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2696</v>
      </c>
      <c r="O51" s="47">
        <f t="shared" si="11"/>
        <v>1.483935952972E-2</v>
      </c>
      <c r="P51" s="9"/>
    </row>
    <row r="52" spans="1:119">
      <c r="A52" s="12"/>
      <c r="B52" s="44">
        <v>622</v>
      </c>
      <c r="C52" s="20" t="s">
        <v>65</v>
      </c>
      <c r="D52" s="46">
        <v>0</v>
      </c>
      <c r="E52" s="46">
        <v>166884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6">SUM(D52:M52)</f>
        <v>166884</v>
      </c>
      <c r="O52" s="47">
        <f t="shared" si="11"/>
        <v>0.9185651616312287</v>
      </c>
      <c r="P52" s="9"/>
    </row>
    <row r="53" spans="1:119">
      <c r="A53" s="12"/>
      <c r="B53" s="44">
        <v>623</v>
      </c>
      <c r="C53" s="20" t="s">
        <v>66</v>
      </c>
      <c r="D53" s="46">
        <v>284173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284173</v>
      </c>
      <c r="O53" s="47">
        <f t="shared" si="11"/>
        <v>1.5641488559492291</v>
      </c>
      <c r="P53" s="9"/>
    </row>
    <row r="54" spans="1:119">
      <c r="A54" s="12"/>
      <c r="B54" s="44">
        <v>664</v>
      </c>
      <c r="C54" s="20" t="s">
        <v>68</v>
      </c>
      <c r="D54" s="46">
        <v>54579</v>
      </c>
      <c r="E54" s="46">
        <v>13978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68557</v>
      </c>
      <c r="O54" s="47">
        <f t="shared" si="11"/>
        <v>0.37735236323405569</v>
      </c>
      <c r="P54" s="9"/>
    </row>
    <row r="55" spans="1:119">
      <c r="A55" s="12"/>
      <c r="B55" s="44">
        <v>669</v>
      </c>
      <c r="C55" s="20" t="s">
        <v>69</v>
      </c>
      <c r="D55" s="46">
        <v>48079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48079</v>
      </c>
      <c r="O55" s="47">
        <f t="shared" si="11"/>
        <v>0.26463707968449851</v>
      </c>
      <c r="P55" s="9"/>
    </row>
    <row r="56" spans="1:119">
      <c r="A56" s="12"/>
      <c r="B56" s="44">
        <v>671</v>
      </c>
      <c r="C56" s="20" t="s">
        <v>70</v>
      </c>
      <c r="D56" s="46">
        <v>0</v>
      </c>
      <c r="E56" s="46">
        <v>99374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99374</v>
      </c>
      <c r="O56" s="47">
        <f t="shared" si="11"/>
        <v>0.54697570990593303</v>
      </c>
      <c r="P56" s="9"/>
    </row>
    <row r="57" spans="1:119">
      <c r="A57" s="12"/>
      <c r="B57" s="44">
        <v>711</v>
      </c>
      <c r="C57" s="20" t="s">
        <v>72</v>
      </c>
      <c r="D57" s="46">
        <v>1638936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1638936</v>
      </c>
      <c r="O57" s="47">
        <f t="shared" si="11"/>
        <v>9.0210536165434636</v>
      </c>
      <c r="P57" s="9"/>
    </row>
    <row r="58" spans="1:119">
      <c r="A58" s="12"/>
      <c r="B58" s="44">
        <v>713</v>
      </c>
      <c r="C58" s="20" t="s">
        <v>84</v>
      </c>
      <c r="D58" s="46">
        <v>557954</v>
      </c>
      <c r="E58" s="46">
        <v>15820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573774</v>
      </c>
      <c r="O58" s="47">
        <f t="shared" si="11"/>
        <v>3.1581745826430132</v>
      </c>
      <c r="P58" s="9"/>
    </row>
    <row r="59" spans="1:119">
      <c r="A59" s="12"/>
      <c r="B59" s="44">
        <v>714</v>
      </c>
      <c r="C59" s="20" t="s">
        <v>73</v>
      </c>
      <c r="D59" s="46">
        <v>0</v>
      </c>
      <c r="E59" s="46">
        <v>99374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99374</v>
      </c>
      <c r="O59" s="47">
        <f t="shared" si="11"/>
        <v>0.54697570990593303</v>
      </c>
      <c r="P59" s="9"/>
    </row>
    <row r="60" spans="1:119">
      <c r="A60" s="12"/>
      <c r="B60" s="44">
        <v>715</v>
      </c>
      <c r="C60" s="20" t="s">
        <v>74</v>
      </c>
      <c r="D60" s="46">
        <v>0</v>
      </c>
      <c r="E60" s="46">
        <v>99374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99374</v>
      </c>
      <c r="O60" s="47">
        <f t="shared" si="11"/>
        <v>0.54697570990593303</v>
      </c>
      <c r="P60" s="9"/>
    </row>
    <row r="61" spans="1:119">
      <c r="A61" s="12"/>
      <c r="B61" s="44">
        <v>719</v>
      </c>
      <c r="C61" s="20" t="s">
        <v>75</v>
      </c>
      <c r="D61" s="46">
        <v>0</v>
      </c>
      <c r="E61" s="46">
        <v>123993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123993</v>
      </c>
      <c r="O61" s="47">
        <f t="shared" si="11"/>
        <v>0.68248394145718549</v>
      </c>
      <c r="P61" s="9"/>
    </row>
    <row r="62" spans="1:119" ht="15.75" thickBot="1">
      <c r="A62" s="12"/>
      <c r="B62" s="44">
        <v>734</v>
      </c>
      <c r="C62" s="20" t="s">
        <v>76</v>
      </c>
      <c r="D62" s="46">
        <v>0</v>
      </c>
      <c r="E62" s="46">
        <v>33408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33408</v>
      </c>
      <c r="O62" s="47">
        <f t="shared" si="11"/>
        <v>0.1838847637866787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7">SUM(D5,D14,D22,D27,D31,D35,D40,D45,D47)</f>
        <v>87076305</v>
      </c>
      <c r="E63" s="15">
        <f t="shared" si="17"/>
        <v>30313050</v>
      </c>
      <c r="F63" s="15">
        <f t="shared" si="17"/>
        <v>5924106</v>
      </c>
      <c r="G63" s="15">
        <f t="shared" si="17"/>
        <v>26730767</v>
      </c>
      <c r="H63" s="15">
        <f t="shared" si="17"/>
        <v>0</v>
      </c>
      <c r="I63" s="15">
        <f t="shared" si="17"/>
        <v>60476018</v>
      </c>
      <c r="J63" s="15">
        <f t="shared" si="17"/>
        <v>20744323</v>
      </c>
      <c r="K63" s="15">
        <f t="shared" si="17"/>
        <v>0</v>
      </c>
      <c r="L63" s="15">
        <f t="shared" si="17"/>
        <v>0</v>
      </c>
      <c r="M63" s="15">
        <f t="shared" si="17"/>
        <v>0</v>
      </c>
      <c r="N63" s="15">
        <f>SUM(D63:M63)</f>
        <v>231264569</v>
      </c>
      <c r="O63" s="37">
        <f t="shared" si="11"/>
        <v>1272.9295570759416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8" t="s">
        <v>85</v>
      </c>
      <c r="M65" s="48"/>
      <c r="N65" s="48"/>
      <c r="O65" s="41">
        <v>181679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thickBot="1">
      <c r="A67" s="52" t="s">
        <v>86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30440620</v>
      </c>
      <c r="E5" s="26">
        <f t="shared" si="0"/>
        <v>400932</v>
      </c>
      <c r="F5" s="26">
        <f t="shared" si="0"/>
        <v>2157895</v>
      </c>
      <c r="G5" s="26">
        <f t="shared" si="0"/>
        <v>10698592</v>
      </c>
      <c r="H5" s="26">
        <f t="shared" si="0"/>
        <v>0</v>
      </c>
      <c r="I5" s="26">
        <f t="shared" si="0"/>
        <v>0</v>
      </c>
      <c r="J5" s="26">
        <f t="shared" si="0"/>
        <v>17572920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61270959</v>
      </c>
      <c r="O5" s="32">
        <f t="shared" ref="O5:O36" si="1">(N5/O$65)</f>
        <v>338.84681620599264</v>
      </c>
      <c r="P5" s="6"/>
    </row>
    <row r="6" spans="1:133">
      <c r="A6" s="12"/>
      <c r="B6" s="44">
        <v>511</v>
      </c>
      <c r="C6" s="20" t="s">
        <v>20</v>
      </c>
      <c r="D6" s="46">
        <v>718655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718655</v>
      </c>
      <c r="O6" s="47">
        <f t="shared" si="1"/>
        <v>3.9743781177069164</v>
      </c>
      <c r="P6" s="9"/>
    </row>
    <row r="7" spans="1:133">
      <c r="A7" s="12"/>
      <c r="B7" s="44">
        <v>512</v>
      </c>
      <c r="C7" s="20" t="s">
        <v>21</v>
      </c>
      <c r="D7" s="46">
        <v>3366351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4341</v>
      </c>
      <c r="K7" s="46">
        <v>0</v>
      </c>
      <c r="L7" s="46">
        <v>0</v>
      </c>
      <c r="M7" s="46">
        <v>0</v>
      </c>
      <c r="N7" s="46">
        <f t="shared" ref="N7:N12" si="2">SUM(D7:M7)</f>
        <v>3370692</v>
      </c>
      <c r="O7" s="47">
        <f t="shared" si="1"/>
        <v>18.640939708663769</v>
      </c>
      <c r="P7" s="9"/>
    </row>
    <row r="8" spans="1:133">
      <c r="A8" s="12"/>
      <c r="B8" s="44">
        <v>513</v>
      </c>
      <c r="C8" s="20" t="s">
        <v>22</v>
      </c>
      <c r="D8" s="46">
        <v>15207466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15207466</v>
      </c>
      <c r="O8" s="47">
        <f t="shared" si="1"/>
        <v>84.101857074913454</v>
      </c>
      <c r="P8" s="9"/>
    </row>
    <row r="9" spans="1:133">
      <c r="A9" s="12"/>
      <c r="B9" s="44">
        <v>514</v>
      </c>
      <c r="C9" s="20" t="s">
        <v>23</v>
      </c>
      <c r="D9" s="46">
        <v>267843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267843</v>
      </c>
      <c r="O9" s="47">
        <f t="shared" si="1"/>
        <v>1.481252281248963</v>
      </c>
      <c r="P9" s="9"/>
    </row>
    <row r="10" spans="1:133">
      <c r="A10" s="12"/>
      <c r="B10" s="44">
        <v>515</v>
      </c>
      <c r="C10" s="20" t="s">
        <v>24</v>
      </c>
      <c r="D10" s="46">
        <v>2307072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2307072</v>
      </c>
      <c r="O10" s="47">
        <f t="shared" si="1"/>
        <v>12.758801473272058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1967145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1967145</v>
      </c>
      <c r="O11" s="47">
        <f t="shared" si="1"/>
        <v>10.878903009589541</v>
      </c>
      <c r="P11" s="9"/>
    </row>
    <row r="12" spans="1:133">
      <c r="A12" s="12"/>
      <c r="B12" s="44">
        <v>519</v>
      </c>
      <c r="C12" s="20" t="s">
        <v>26</v>
      </c>
      <c r="D12" s="46">
        <v>8573233</v>
      </c>
      <c r="E12" s="46">
        <v>400932</v>
      </c>
      <c r="F12" s="46">
        <v>190750</v>
      </c>
      <c r="G12" s="46">
        <v>10698592</v>
      </c>
      <c r="H12" s="46">
        <v>0</v>
      </c>
      <c r="I12" s="46">
        <v>0</v>
      </c>
      <c r="J12" s="46">
        <v>17568579</v>
      </c>
      <c r="K12" s="46">
        <v>0</v>
      </c>
      <c r="L12" s="46">
        <v>0</v>
      </c>
      <c r="M12" s="46">
        <v>0</v>
      </c>
      <c r="N12" s="46">
        <f t="shared" si="2"/>
        <v>37432086</v>
      </c>
      <c r="O12" s="47">
        <f t="shared" si="1"/>
        <v>207.01068454059794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35195910</v>
      </c>
      <c r="E13" s="31">
        <f t="shared" si="3"/>
        <v>13474040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8801877</v>
      </c>
      <c r="J13" s="31">
        <f t="shared" si="3"/>
        <v>3510826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60982653</v>
      </c>
      <c r="O13" s="43">
        <f t="shared" si="1"/>
        <v>337.25239738527392</v>
      </c>
      <c r="P13" s="10"/>
    </row>
    <row r="14" spans="1:133">
      <c r="A14" s="12"/>
      <c r="B14" s="44">
        <v>521</v>
      </c>
      <c r="C14" s="20" t="s">
        <v>28</v>
      </c>
      <c r="D14" s="46">
        <v>27865241</v>
      </c>
      <c r="E14" s="46">
        <v>5636</v>
      </c>
      <c r="F14" s="46">
        <v>0</v>
      </c>
      <c r="G14" s="46">
        <v>0</v>
      </c>
      <c r="H14" s="46">
        <v>0</v>
      </c>
      <c r="I14" s="46">
        <v>0</v>
      </c>
      <c r="J14" s="46">
        <v>3510826</v>
      </c>
      <c r="K14" s="46">
        <v>0</v>
      </c>
      <c r="L14" s="46">
        <v>0</v>
      </c>
      <c r="M14" s="46">
        <v>0</v>
      </c>
      <c r="N14" s="46">
        <f>SUM(D14:M14)</f>
        <v>31381703</v>
      </c>
      <c r="O14" s="47">
        <f t="shared" si="1"/>
        <v>173.5502483104932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13011613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13011613</v>
      </c>
      <c r="O15" s="47">
        <f t="shared" si="1"/>
        <v>71.958130094789354</v>
      </c>
      <c r="P15" s="9"/>
    </row>
    <row r="16" spans="1:133">
      <c r="A16" s="12"/>
      <c r="B16" s="44">
        <v>524</v>
      </c>
      <c r="C16" s="20" t="s">
        <v>30</v>
      </c>
      <c r="D16" s="46">
        <v>123770</v>
      </c>
      <c r="E16" s="46">
        <v>0</v>
      </c>
      <c r="F16" s="46">
        <v>0</v>
      </c>
      <c r="G16" s="46">
        <v>0</v>
      </c>
      <c r="H16" s="46">
        <v>0</v>
      </c>
      <c r="I16" s="46">
        <v>1241286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1365056</v>
      </c>
      <c r="O16" s="47">
        <f t="shared" si="1"/>
        <v>7.5491699018924692</v>
      </c>
      <c r="P16" s="9"/>
    </row>
    <row r="17" spans="1:16">
      <c r="A17" s="12"/>
      <c r="B17" s="44">
        <v>525</v>
      </c>
      <c r="C17" s="20" t="s">
        <v>31</v>
      </c>
      <c r="D17" s="46">
        <v>5395476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5395476</v>
      </c>
      <c r="O17" s="47">
        <f t="shared" si="1"/>
        <v>29.838603709725586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7560591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7560591</v>
      </c>
      <c r="O18" s="47">
        <f t="shared" si="1"/>
        <v>41.812340312572587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417739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417739</v>
      </c>
      <c r="O19" s="47">
        <f t="shared" si="1"/>
        <v>2.3102222074747543</v>
      </c>
      <c r="P19" s="9"/>
    </row>
    <row r="20" spans="1:16">
      <c r="A20" s="12"/>
      <c r="B20" s="44">
        <v>529</v>
      </c>
      <c r="C20" s="20" t="s">
        <v>34</v>
      </c>
      <c r="D20" s="46">
        <v>1811423</v>
      </c>
      <c r="E20" s="46">
        <v>39052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1850475</v>
      </c>
      <c r="O20" s="47">
        <f t="shared" si="1"/>
        <v>10.233682848325978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1777599</v>
      </c>
      <c r="E21" s="31">
        <f t="shared" si="5"/>
        <v>885809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33493471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36156879</v>
      </c>
      <c r="O21" s="43">
        <f t="shared" si="1"/>
        <v>199.95840660981517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7757521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7757521</v>
      </c>
      <c r="O22" s="47">
        <f t="shared" si="1"/>
        <v>42.901422393292854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25735785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25735785</v>
      </c>
      <c r="O23" s="47">
        <f t="shared" si="1"/>
        <v>142.32662507880679</v>
      </c>
      <c r="P23" s="9"/>
    </row>
    <row r="24" spans="1:16">
      <c r="A24" s="12"/>
      <c r="B24" s="44">
        <v>537</v>
      </c>
      <c r="C24" s="20" t="s">
        <v>38</v>
      </c>
      <c r="D24" s="46">
        <v>1777599</v>
      </c>
      <c r="E24" s="46">
        <v>0</v>
      </c>
      <c r="F24" s="46">
        <v>0</v>
      </c>
      <c r="G24" s="46">
        <v>0</v>
      </c>
      <c r="H24" s="46">
        <v>0</v>
      </c>
      <c r="I24" s="46">
        <v>165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1777764</v>
      </c>
      <c r="O24" s="47">
        <f t="shared" si="1"/>
        <v>9.8315691674685599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885809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885809</v>
      </c>
      <c r="O25" s="47">
        <f t="shared" si="1"/>
        <v>4.898789970246983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2061097</v>
      </c>
      <c r="E26" s="31">
        <f t="shared" si="6"/>
        <v>10044008</v>
      </c>
      <c r="F26" s="31">
        <f t="shared" si="6"/>
        <v>0</v>
      </c>
      <c r="G26" s="31">
        <f t="shared" si="6"/>
        <v>4963990</v>
      </c>
      <c r="H26" s="31">
        <f t="shared" si="6"/>
        <v>0</v>
      </c>
      <c r="I26" s="31">
        <f t="shared" si="6"/>
        <v>10591763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27660858</v>
      </c>
      <c r="O26" s="43">
        <f t="shared" si="1"/>
        <v>152.97285728506486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9627588</v>
      </c>
      <c r="F27" s="46">
        <v>0</v>
      </c>
      <c r="G27" s="46">
        <v>4963990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14591578</v>
      </c>
      <c r="O27" s="47">
        <f t="shared" si="1"/>
        <v>80.69581135038878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10575145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10575145</v>
      </c>
      <c r="O28" s="47">
        <f t="shared" si="1"/>
        <v>58.48372985588037</v>
      </c>
      <c r="P28" s="9"/>
    </row>
    <row r="29" spans="1:16">
      <c r="A29" s="12"/>
      <c r="B29" s="44">
        <v>544</v>
      </c>
      <c r="C29" s="20" t="s">
        <v>43</v>
      </c>
      <c r="D29" s="46">
        <v>2061097</v>
      </c>
      <c r="E29" s="46">
        <v>416420</v>
      </c>
      <c r="F29" s="46">
        <v>0</v>
      </c>
      <c r="G29" s="46">
        <v>0</v>
      </c>
      <c r="H29" s="46">
        <v>0</v>
      </c>
      <c r="I29" s="46">
        <v>16618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2494135</v>
      </c>
      <c r="O29" s="47">
        <f t="shared" si="1"/>
        <v>13.793316078795721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2367608</v>
      </c>
      <c r="E30" s="31">
        <f t="shared" si="8"/>
        <v>6702017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9069625</v>
      </c>
      <c r="O30" s="43">
        <f t="shared" si="1"/>
        <v>50.157751822234019</v>
      </c>
      <c r="P30" s="10"/>
    </row>
    <row r="31" spans="1:16">
      <c r="A31" s="13"/>
      <c r="B31" s="45">
        <v>552</v>
      </c>
      <c r="C31" s="21" t="s">
        <v>45</v>
      </c>
      <c r="D31" s="46">
        <v>2125824</v>
      </c>
      <c r="E31" s="46">
        <v>6639999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8765823</v>
      </c>
      <c r="O31" s="47">
        <f t="shared" si="1"/>
        <v>48.477635464711149</v>
      </c>
      <c r="P31" s="9"/>
    </row>
    <row r="32" spans="1:16">
      <c r="A32" s="13"/>
      <c r="B32" s="45">
        <v>553</v>
      </c>
      <c r="C32" s="21" t="s">
        <v>46</v>
      </c>
      <c r="D32" s="46">
        <v>241784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241784</v>
      </c>
      <c r="O32" s="47">
        <f t="shared" si="1"/>
        <v>1.3371381800887061</v>
      </c>
      <c r="P32" s="9"/>
    </row>
    <row r="33" spans="1:16">
      <c r="A33" s="13"/>
      <c r="B33" s="45">
        <v>559</v>
      </c>
      <c r="C33" s="21" t="s">
        <v>47</v>
      </c>
      <c r="D33" s="46">
        <v>0</v>
      </c>
      <c r="E33" s="46">
        <v>62018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62018</v>
      </c>
      <c r="O33" s="47">
        <f t="shared" si="1"/>
        <v>0.34297817743416176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3678979</v>
      </c>
      <c r="E34" s="31">
        <f t="shared" si="9"/>
        <v>779027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4458006</v>
      </c>
      <c r="O34" s="43">
        <f t="shared" si="1"/>
        <v>24.654112884494143</v>
      </c>
      <c r="P34" s="10"/>
    </row>
    <row r="35" spans="1:16">
      <c r="A35" s="12"/>
      <c r="B35" s="44">
        <v>562</v>
      </c>
      <c r="C35" s="20" t="s">
        <v>49</v>
      </c>
      <c r="D35" s="46">
        <v>1042444</v>
      </c>
      <c r="E35" s="46">
        <v>779027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1821471</v>
      </c>
      <c r="O35" s="47">
        <f t="shared" si="1"/>
        <v>10.07328201214454</v>
      </c>
      <c r="P35" s="9"/>
    </row>
    <row r="36" spans="1:16">
      <c r="A36" s="12"/>
      <c r="B36" s="44">
        <v>563</v>
      </c>
      <c r="C36" s="20" t="s">
        <v>50</v>
      </c>
      <c r="D36" s="46">
        <v>795470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795470</v>
      </c>
      <c r="O36" s="47">
        <f t="shared" si="1"/>
        <v>4.3991881518841733</v>
      </c>
      <c r="P36" s="9"/>
    </row>
    <row r="37" spans="1:16">
      <c r="A37" s="12"/>
      <c r="B37" s="44">
        <v>564</v>
      </c>
      <c r="C37" s="20" t="s">
        <v>51</v>
      </c>
      <c r="D37" s="46">
        <v>1606029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1606029</v>
      </c>
      <c r="O37" s="47">
        <f t="shared" ref="O37:O63" si="11">(N37/O$65)</f>
        <v>8.8818230082622698</v>
      </c>
      <c r="P37" s="9"/>
    </row>
    <row r="38" spans="1:16">
      <c r="A38" s="12"/>
      <c r="B38" s="44">
        <v>569</v>
      </c>
      <c r="C38" s="20" t="s">
        <v>52</v>
      </c>
      <c r="D38" s="46">
        <v>235036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235036</v>
      </c>
      <c r="O38" s="47">
        <f t="shared" si="11"/>
        <v>1.2998197122031612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SUM(D40:D42)</f>
        <v>548528</v>
      </c>
      <c r="E39" s="31">
        <f t="shared" si="12"/>
        <v>3933006</v>
      </c>
      <c r="F39" s="31">
        <f t="shared" si="12"/>
        <v>0</v>
      </c>
      <c r="G39" s="31">
        <f t="shared" si="12"/>
        <v>84648</v>
      </c>
      <c r="H39" s="31">
        <f t="shared" si="12"/>
        <v>0</v>
      </c>
      <c r="I39" s="31">
        <f t="shared" si="12"/>
        <v>4423699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8989881</v>
      </c>
      <c r="O39" s="43">
        <f t="shared" si="11"/>
        <v>49.716743537843847</v>
      </c>
      <c r="P39" s="9"/>
    </row>
    <row r="40" spans="1:16">
      <c r="A40" s="12"/>
      <c r="B40" s="44">
        <v>571</v>
      </c>
      <c r="C40" s="20" t="s">
        <v>54</v>
      </c>
      <c r="D40" s="46">
        <v>0</v>
      </c>
      <c r="E40" s="46">
        <v>1500389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1500389</v>
      </c>
      <c r="O40" s="47">
        <f t="shared" si="11"/>
        <v>8.2976020616960326</v>
      </c>
      <c r="P40" s="9"/>
    </row>
    <row r="41" spans="1:16">
      <c r="A41" s="12"/>
      <c r="B41" s="44">
        <v>572</v>
      </c>
      <c r="C41" s="20" t="s">
        <v>55</v>
      </c>
      <c r="D41" s="46">
        <v>548528</v>
      </c>
      <c r="E41" s="46">
        <v>2432617</v>
      </c>
      <c r="F41" s="46">
        <v>0</v>
      </c>
      <c r="G41" s="46">
        <v>84648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3065793</v>
      </c>
      <c r="O41" s="47">
        <f t="shared" si="11"/>
        <v>16.954756611474266</v>
      </c>
      <c r="P41" s="9"/>
    </row>
    <row r="42" spans="1:16">
      <c r="A42" s="12"/>
      <c r="B42" s="44">
        <v>575</v>
      </c>
      <c r="C42" s="20" t="s">
        <v>56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4423699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4423699</v>
      </c>
      <c r="O42" s="47">
        <f t="shared" si="11"/>
        <v>24.464384864673548</v>
      </c>
      <c r="P42" s="9"/>
    </row>
    <row r="43" spans="1:16" ht="15.75">
      <c r="A43" s="28" t="s">
        <v>77</v>
      </c>
      <c r="B43" s="29"/>
      <c r="C43" s="30"/>
      <c r="D43" s="31">
        <f t="shared" ref="D43:M43" si="13">SUM(D44:D44)</f>
        <v>0</v>
      </c>
      <c r="E43" s="31">
        <f t="shared" si="13"/>
        <v>1730836</v>
      </c>
      <c r="F43" s="31">
        <f t="shared" si="13"/>
        <v>3486503</v>
      </c>
      <c r="G43" s="31">
        <f t="shared" si="13"/>
        <v>1659417</v>
      </c>
      <c r="H43" s="31">
        <f t="shared" si="13"/>
        <v>0</v>
      </c>
      <c r="I43" s="31">
        <f t="shared" si="13"/>
        <v>1369595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0" si="14">SUM(D43:M43)</f>
        <v>8246351</v>
      </c>
      <c r="O43" s="43">
        <f t="shared" si="11"/>
        <v>45.604799194788242</v>
      </c>
      <c r="P43" s="9"/>
    </row>
    <row r="44" spans="1:16">
      <c r="A44" s="12"/>
      <c r="B44" s="44">
        <v>581</v>
      </c>
      <c r="C44" s="20" t="s">
        <v>57</v>
      </c>
      <c r="D44" s="46">
        <v>0</v>
      </c>
      <c r="E44" s="46">
        <v>1730836</v>
      </c>
      <c r="F44" s="46">
        <v>3486503</v>
      </c>
      <c r="G44" s="46">
        <v>1659417</v>
      </c>
      <c r="H44" s="46">
        <v>0</v>
      </c>
      <c r="I44" s="46">
        <v>1369595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8246351</v>
      </c>
      <c r="O44" s="47">
        <f t="shared" si="11"/>
        <v>45.604799194788242</v>
      </c>
      <c r="P44" s="9"/>
    </row>
    <row r="45" spans="1:16" ht="15.75">
      <c r="A45" s="28" t="s">
        <v>59</v>
      </c>
      <c r="B45" s="29"/>
      <c r="C45" s="30"/>
      <c r="D45" s="31">
        <f t="shared" ref="D45:M45" si="15">SUM(D46:D62)</f>
        <v>1517390</v>
      </c>
      <c r="E45" s="31">
        <f t="shared" si="15"/>
        <v>5728417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7245807</v>
      </c>
      <c r="O45" s="43">
        <f t="shared" si="11"/>
        <v>40.071490194777184</v>
      </c>
      <c r="P45" s="9"/>
    </row>
    <row r="46" spans="1:16">
      <c r="A46" s="12"/>
      <c r="B46" s="44">
        <v>601</v>
      </c>
      <c r="C46" s="20" t="s">
        <v>60</v>
      </c>
      <c r="D46" s="46">
        <v>0</v>
      </c>
      <c r="E46" s="46">
        <v>5858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5858</v>
      </c>
      <c r="O46" s="47">
        <f t="shared" si="11"/>
        <v>3.2396500425833141E-2</v>
      </c>
      <c r="P46" s="9"/>
    </row>
    <row r="47" spans="1:16">
      <c r="A47" s="12"/>
      <c r="B47" s="44">
        <v>602</v>
      </c>
      <c r="C47" s="20" t="s">
        <v>61</v>
      </c>
      <c r="D47" s="46">
        <v>0</v>
      </c>
      <c r="E47" s="46">
        <v>93270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93270</v>
      </c>
      <c r="O47" s="47">
        <f t="shared" si="11"/>
        <v>0.51581112917675942</v>
      </c>
      <c r="P47" s="9"/>
    </row>
    <row r="48" spans="1:16">
      <c r="A48" s="12"/>
      <c r="B48" s="44">
        <v>603</v>
      </c>
      <c r="C48" s="20" t="s">
        <v>62</v>
      </c>
      <c r="D48" s="46">
        <v>0</v>
      </c>
      <c r="E48" s="46">
        <v>58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58</v>
      </c>
      <c r="O48" s="47">
        <f t="shared" si="11"/>
        <v>3.2075742995874397E-4</v>
      </c>
      <c r="P48" s="9"/>
    </row>
    <row r="49" spans="1:119">
      <c r="A49" s="12"/>
      <c r="B49" s="44">
        <v>604</v>
      </c>
      <c r="C49" s="20" t="s">
        <v>63</v>
      </c>
      <c r="D49" s="46">
        <v>0</v>
      </c>
      <c r="E49" s="46">
        <v>4049840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4049840</v>
      </c>
      <c r="O49" s="47">
        <f t="shared" si="11"/>
        <v>22.396832243864132</v>
      </c>
      <c r="P49" s="9"/>
    </row>
    <row r="50" spans="1:119">
      <c r="A50" s="12"/>
      <c r="B50" s="44">
        <v>605</v>
      </c>
      <c r="C50" s="20" t="s">
        <v>64</v>
      </c>
      <c r="D50" s="46">
        <v>0</v>
      </c>
      <c r="E50" s="46">
        <v>2730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2730</v>
      </c>
      <c r="O50" s="47">
        <f t="shared" si="11"/>
        <v>1.5097720410127087E-2</v>
      </c>
      <c r="P50" s="9"/>
    </row>
    <row r="51" spans="1:119">
      <c r="A51" s="12"/>
      <c r="B51" s="44">
        <v>622</v>
      </c>
      <c r="C51" s="20" t="s">
        <v>65</v>
      </c>
      <c r="D51" s="46">
        <v>0</v>
      </c>
      <c r="E51" s="46">
        <v>174259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9" si="16">SUM(D51:M51)</f>
        <v>174259</v>
      </c>
      <c r="O51" s="47">
        <f t="shared" si="11"/>
        <v>0.96370463771001313</v>
      </c>
      <c r="P51" s="9"/>
    </row>
    <row r="52" spans="1:119">
      <c r="A52" s="12"/>
      <c r="B52" s="44">
        <v>623</v>
      </c>
      <c r="C52" s="20" t="s">
        <v>66</v>
      </c>
      <c r="D52" s="46">
        <v>0</v>
      </c>
      <c r="E52" s="46">
        <v>307529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307529</v>
      </c>
      <c r="O52" s="47">
        <f t="shared" si="11"/>
        <v>1.7007277875479754</v>
      </c>
      <c r="P52" s="9"/>
    </row>
    <row r="53" spans="1:119">
      <c r="A53" s="12"/>
      <c r="B53" s="44">
        <v>662</v>
      </c>
      <c r="C53" s="20" t="s">
        <v>67</v>
      </c>
      <c r="D53" s="46">
        <v>0</v>
      </c>
      <c r="E53" s="46">
        <v>21275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21275</v>
      </c>
      <c r="O53" s="47">
        <f t="shared" si="11"/>
        <v>0.1176571434891772</v>
      </c>
      <c r="P53" s="9"/>
    </row>
    <row r="54" spans="1:119">
      <c r="A54" s="12"/>
      <c r="B54" s="44">
        <v>664</v>
      </c>
      <c r="C54" s="20" t="s">
        <v>68</v>
      </c>
      <c r="D54" s="46">
        <v>0</v>
      </c>
      <c r="E54" s="46">
        <v>180360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180360</v>
      </c>
      <c r="O54" s="47">
        <f t="shared" si="11"/>
        <v>0.99744500116136314</v>
      </c>
      <c r="P54" s="9"/>
    </row>
    <row r="55" spans="1:119">
      <c r="A55" s="12"/>
      <c r="B55" s="44">
        <v>669</v>
      </c>
      <c r="C55" s="20" t="s">
        <v>69</v>
      </c>
      <c r="D55" s="46">
        <v>0</v>
      </c>
      <c r="E55" s="46">
        <v>164731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164731</v>
      </c>
      <c r="O55" s="47">
        <f t="shared" si="11"/>
        <v>0.91101193438851469</v>
      </c>
      <c r="P55" s="9"/>
    </row>
    <row r="56" spans="1:119">
      <c r="A56" s="12"/>
      <c r="B56" s="44">
        <v>671</v>
      </c>
      <c r="C56" s="20" t="s">
        <v>70</v>
      </c>
      <c r="D56" s="46">
        <v>0</v>
      </c>
      <c r="E56" s="46">
        <v>108580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108580</v>
      </c>
      <c r="O56" s="47">
        <f t="shared" si="11"/>
        <v>0.60048003008483486</v>
      </c>
      <c r="P56" s="9"/>
    </row>
    <row r="57" spans="1:119">
      <c r="A57" s="12"/>
      <c r="B57" s="44">
        <v>685</v>
      </c>
      <c r="C57" s="20" t="s">
        <v>71</v>
      </c>
      <c r="D57" s="46">
        <v>0</v>
      </c>
      <c r="E57" s="46">
        <v>300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300</v>
      </c>
      <c r="O57" s="47">
        <f t="shared" si="11"/>
        <v>1.6590901549590204E-3</v>
      </c>
      <c r="P57" s="9"/>
    </row>
    <row r="58" spans="1:119">
      <c r="A58" s="12"/>
      <c r="B58" s="44">
        <v>711</v>
      </c>
      <c r="C58" s="20" t="s">
        <v>72</v>
      </c>
      <c r="D58" s="46">
        <v>1517390</v>
      </c>
      <c r="E58" s="46">
        <v>284388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1801778</v>
      </c>
      <c r="O58" s="47">
        <f t="shared" si="11"/>
        <v>9.9643738040725136</v>
      </c>
      <c r="P58" s="9"/>
    </row>
    <row r="59" spans="1:119">
      <c r="A59" s="12"/>
      <c r="B59" s="44">
        <v>714</v>
      </c>
      <c r="C59" s="20" t="s">
        <v>73</v>
      </c>
      <c r="D59" s="46">
        <v>0</v>
      </c>
      <c r="E59" s="46">
        <v>108580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108580</v>
      </c>
      <c r="O59" s="47">
        <f t="shared" si="11"/>
        <v>0.60048003008483486</v>
      </c>
      <c r="P59" s="9"/>
    </row>
    <row r="60" spans="1:119">
      <c r="A60" s="12"/>
      <c r="B60" s="44">
        <v>715</v>
      </c>
      <c r="C60" s="20" t="s">
        <v>74</v>
      </c>
      <c r="D60" s="46">
        <v>0</v>
      </c>
      <c r="E60" s="46">
        <v>108580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108580</v>
      </c>
      <c r="O60" s="47">
        <f t="shared" si="11"/>
        <v>0.60048003008483486</v>
      </c>
      <c r="P60" s="9"/>
    </row>
    <row r="61" spans="1:119">
      <c r="A61" s="12"/>
      <c r="B61" s="44">
        <v>719</v>
      </c>
      <c r="C61" s="20" t="s">
        <v>75</v>
      </c>
      <c r="D61" s="46">
        <v>0</v>
      </c>
      <c r="E61" s="46">
        <v>88986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88986</v>
      </c>
      <c r="O61" s="47">
        <f t="shared" si="11"/>
        <v>0.49211932176394463</v>
      </c>
      <c r="P61" s="9"/>
    </row>
    <row r="62" spans="1:119" ht="15.75" thickBot="1">
      <c r="A62" s="12"/>
      <c r="B62" s="44">
        <v>734</v>
      </c>
      <c r="C62" s="20" t="s">
        <v>76</v>
      </c>
      <c r="D62" s="46">
        <v>0</v>
      </c>
      <c r="E62" s="46">
        <v>29093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29093</v>
      </c>
      <c r="O62" s="47">
        <f t="shared" si="11"/>
        <v>0.16089303292740928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7">SUM(D5,D13,D21,D26,D30,D34,D39,D43,D45)</f>
        <v>77587731</v>
      </c>
      <c r="E63" s="15">
        <f t="shared" si="17"/>
        <v>43678092</v>
      </c>
      <c r="F63" s="15">
        <f t="shared" si="17"/>
        <v>5644398</v>
      </c>
      <c r="G63" s="15">
        <f t="shared" si="17"/>
        <v>17406647</v>
      </c>
      <c r="H63" s="15">
        <f t="shared" si="17"/>
        <v>0</v>
      </c>
      <c r="I63" s="15">
        <f t="shared" si="17"/>
        <v>58680405</v>
      </c>
      <c r="J63" s="15">
        <f t="shared" si="17"/>
        <v>21083746</v>
      </c>
      <c r="K63" s="15">
        <f t="shared" si="17"/>
        <v>0</v>
      </c>
      <c r="L63" s="15">
        <f t="shared" si="17"/>
        <v>0</v>
      </c>
      <c r="M63" s="15">
        <f t="shared" si="17"/>
        <v>0</v>
      </c>
      <c r="N63" s="15">
        <f>SUM(D63:M63)</f>
        <v>224081019</v>
      </c>
      <c r="O63" s="37">
        <f t="shared" si="11"/>
        <v>1239.2353751202841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8" t="s">
        <v>80</v>
      </c>
      <c r="M65" s="48"/>
      <c r="N65" s="48"/>
      <c r="O65" s="41">
        <v>180822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thickBot="1">
      <c r="A67" s="52" t="s">
        <v>86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A67:O67"/>
    <mergeCell ref="L65:N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29307350</v>
      </c>
      <c r="E5" s="26">
        <f t="shared" si="0"/>
        <v>287984</v>
      </c>
      <c r="F5" s="26">
        <f t="shared" si="0"/>
        <v>846694</v>
      </c>
      <c r="G5" s="26">
        <f t="shared" si="0"/>
        <v>4275240</v>
      </c>
      <c r="H5" s="26">
        <f t="shared" si="0"/>
        <v>0</v>
      </c>
      <c r="I5" s="26">
        <f t="shared" si="0"/>
        <v>0</v>
      </c>
      <c r="J5" s="26">
        <f t="shared" si="0"/>
        <v>16106802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50824070</v>
      </c>
      <c r="O5" s="32">
        <f t="shared" ref="O5:O36" si="1">(N5/O$66)</f>
        <v>258.99330911092198</v>
      </c>
      <c r="P5" s="6"/>
    </row>
    <row r="6" spans="1:133">
      <c r="A6" s="12"/>
      <c r="B6" s="44">
        <v>511</v>
      </c>
      <c r="C6" s="20" t="s">
        <v>20</v>
      </c>
      <c r="D6" s="46">
        <v>721099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721099</v>
      </c>
      <c r="O6" s="47">
        <f t="shared" si="1"/>
        <v>3.6746332241116608</v>
      </c>
      <c r="P6" s="9"/>
    </row>
    <row r="7" spans="1:133">
      <c r="A7" s="12"/>
      <c r="B7" s="44">
        <v>512</v>
      </c>
      <c r="C7" s="20" t="s">
        <v>21</v>
      </c>
      <c r="D7" s="46">
        <v>3265213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3265213</v>
      </c>
      <c r="O7" s="47">
        <f t="shared" si="1"/>
        <v>16.639130235378648</v>
      </c>
      <c r="P7" s="9"/>
    </row>
    <row r="8" spans="1:133">
      <c r="A8" s="12"/>
      <c r="B8" s="44">
        <v>513</v>
      </c>
      <c r="C8" s="20" t="s">
        <v>22</v>
      </c>
      <c r="D8" s="46">
        <v>15162436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15162436</v>
      </c>
      <c r="O8" s="47">
        <f t="shared" si="1"/>
        <v>77.265938635425528</v>
      </c>
      <c r="P8" s="9"/>
    </row>
    <row r="9" spans="1:133">
      <c r="A9" s="12"/>
      <c r="B9" s="44">
        <v>514</v>
      </c>
      <c r="C9" s="20" t="s">
        <v>23</v>
      </c>
      <c r="D9" s="46">
        <v>309745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309745</v>
      </c>
      <c r="O9" s="47">
        <f t="shared" si="1"/>
        <v>1.5784230292962083</v>
      </c>
      <c r="P9" s="9"/>
    </row>
    <row r="10" spans="1:133">
      <c r="A10" s="12"/>
      <c r="B10" s="44">
        <v>515</v>
      </c>
      <c r="C10" s="20" t="s">
        <v>24</v>
      </c>
      <c r="D10" s="46">
        <v>1472266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1472266</v>
      </c>
      <c r="O10" s="47">
        <f t="shared" si="1"/>
        <v>7.5024893368732704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655944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655944</v>
      </c>
      <c r="O11" s="47">
        <f t="shared" si="1"/>
        <v>3.3426112302980582</v>
      </c>
      <c r="P11" s="9"/>
    </row>
    <row r="12" spans="1:133">
      <c r="A12" s="12"/>
      <c r="B12" s="44">
        <v>519</v>
      </c>
      <c r="C12" s="20" t="s">
        <v>26</v>
      </c>
      <c r="D12" s="46">
        <v>8376591</v>
      </c>
      <c r="E12" s="46">
        <v>287984</v>
      </c>
      <c r="F12" s="46">
        <v>190750</v>
      </c>
      <c r="G12" s="46">
        <v>4275240</v>
      </c>
      <c r="H12" s="46">
        <v>0</v>
      </c>
      <c r="I12" s="46">
        <v>0</v>
      </c>
      <c r="J12" s="46">
        <v>16106802</v>
      </c>
      <c r="K12" s="46">
        <v>0</v>
      </c>
      <c r="L12" s="46">
        <v>0</v>
      </c>
      <c r="M12" s="46">
        <v>0</v>
      </c>
      <c r="N12" s="46">
        <f t="shared" si="2"/>
        <v>29237367</v>
      </c>
      <c r="O12" s="47">
        <f t="shared" si="1"/>
        <v>148.99008341953862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37219980</v>
      </c>
      <c r="E13" s="31">
        <f t="shared" si="3"/>
        <v>14029577</v>
      </c>
      <c r="F13" s="31">
        <f t="shared" si="3"/>
        <v>0</v>
      </c>
      <c r="G13" s="31">
        <f t="shared" si="3"/>
        <v>252</v>
      </c>
      <c r="H13" s="31">
        <f t="shared" si="3"/>
        <v>0</v>
      </c>
      <c r="I13" s="31">
        <f t="shared" si="3"/>
        <v>8749156</v>
      </c>
      <c r="J13" s="31">
        <f t="shared" si="3"/>
        <v>4415202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64414167</v>
      </c>
      <c r="O13" s="43">
        <f t="shared" si="1"/>
        <v>328.2467985140417</v>
      </c>
      <c r="P13" s="10"/>
    </row>
    <row r="14" spans="1:133">
      <c r="A14" s="12"/>
      <c r="B14" s="44">
        <v>521</v>
      </c>
      <c r="C14" s="20" t="s">
        <v>28</v>
      </c>
      <c r="D14" s="46">
        <v>30888517</v>
      </c>
      <c r="E14" s="46">
        <v>15388</v>
      </c>
      <c r="F14" s="46">
        <v>0</v>
      </c>
      <c r="G14" s="46">
        <v>252</v>
      </c>
      <c r="H14" s="46">
        <v>0</v>
      </c>
      <c r="I14" s="46">
        <v>0</v>
      </c>
      <c r="J14" s="46">
        <v>4415202</v>
      </c>
      <c r="K14" s="46">
        <v>0</v>
      </c>
      <c r="L14" s="46">
        <v>0</v>
      </c>
      <c r="M14" s="46">
        <v>0</v>
      </c>
      <c r="N14" s="46">
        <f>SUM(D14:M14)</f>
        <v>35319359</v>
      </c>
      <c r="O14" s="47">
        <f t="shared" si="1"/>
        <v>179.9831785035442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13486409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13486409</v>
      </c>
      <c r="O15" s="47">
        <f t="shared" si="1"/>
        <v>68.725107905237039</v>
      </c>
      <c r="P15" s="9"/>
    </row>
    <row r="16" spans="1:133">
      <c r="A16" s="12"/>
      <c r="B16" s="44">
        <v>524</v>
      </c>
      <c r="C16" s="20" t="s">
        <v>30</v>
      </c>
      <c r="D16" s="46">
        <v>123822</v>
      </c>
      <c r="E16" s="46">
        <v>0</v>
      </c>
      <c r="F16" s="46">
        <v>0</v>
      </c>
      <c r="G16" s="46">
        <v>0</v>
      </c>
      <c r="H16" s="46">
        <v>0</v>
      </c>
      <c r="I16" s="46">
        <v>1245488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1369310</v>
      </c>
      <c r="O16" s="47">
        <f t="shared" si="1"/>
        <v>6.9778380223912926</v>
      </c>
      <c r="P16" s="9"/>
    </row>
    <row r="17" spans="1:16">
      <c r="A17" s="12"/>
      <c r="B17" s="44">
        <v>525</v>
      </c>
      <c r="C17" s="20" t="s">
        <v>31</v>
      </c>
      <c r="D17" s="46">
        <v>4543129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4543129</v>
      </c>
      <c r="O17" s="47">
        <f t="shared" si="1"/>
        <v>23.151235495854504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7503668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7503668</v>
      </c>
      <c r="O18" s="47">
        <f t="shared" si="1"/>
        <v>38.237783904156707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463094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463094</v>
      </c>
      <c r="O19" s="47">
        <f t="shared" si="1"/>
        <v>2.3598709723446647</v>
      </c>
      <c r="P19" s="9"/>
    </row>
    <row r="20" spans="1:16">
      <c r="A20" s="12"/>
      <c r="B20" s="44">
        <v>529</v>
      </c>
      <c r="C20" s="20" t="s">
        <v>34</v>
      </c>
      <c r="D20" s="46">
        <v>1664512</v>
      </c>
      <c r="E20" s="46">
        <v>64686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1729198</v>
      </c>
      <c r="O20" s="47">
        <f t="shared" si="1"/>
        <v>8.8117837105133088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782583</v>
      </c>
      <c r="E21" s="31">
        <f t="shared" si="5"/>
        <v>565898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40015701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41364182</v>
      </c>
      <c r="O21" s="43">
        <f t="shared" si="1"/>
        <v>210.78686486238578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8399261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8399261</v>
      </c>
      <c r="O22" s="47">
        <f t="shared" si="1"/>
        <v>42.801617431982756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31612182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31612182</v>
      </c>
      <c r="O23" s="47">
        <f t="shared" si="1"/>
        <v>161.09185321830236</v>
      </c>
      <c r="P23" s="9"/>
    </row>
    <row r="24" spans="1:16">
      <c r="A24" s="12"/>
      <c r="B24" s="44">
        <v>537</v>
      </c>
      <c r="C24" s="20" t="s">
        <v>38</v>
      </c>
      <c r="D24" s="46">
        <v>782583</v>
      </c>
      <c r="E24" s="46">
        <v>0</v>
      </c>
      <c r="F24" s="46">
        <v>0</v>
      </c>
      <c r="G24" s="46">
        <v>0</v>
      </c>
      <c r="H24" s="46">
        <v>0</v>
      </c>
      <c r="I24" s="46">
        <v>4258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786841</v>
      </c>
      <c r="O24" s="47">
        <f t="shared" si="1"/>
        <v>4.0096464988763589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565898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565898</v>
      </c>
      <c r="O25" s="47">
        <f t="shared" si="1"/>
        <v>2.8837477132243157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3090341</v>
      </c>
      <c r="E26" s="31">
        <f t="shared" si="6"/>
        <v>11271616</v>
      </c>
      <c r="F26" s="31">
        <f t="shared" si="6"/>
        <v>0</v>
      </c>
      <c r="G26" s="31">
        <f t="shared" si="6"/>
        <v>5588160</v>
      </c>
      <c r="H26" s="31">
        <f t="shared" si="6"/>
        <v>0</v>
      </c>
      <c r="I26" s="31">
        <f t="shared" si="6"/>
        <v>9810408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29760525</v>
      </c>
      <c r="O26" s="43">
        <f t="shared" si="1"/>
        <v>151.65603326589786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10799665</v>
      </c>
      <c r="F27" s="46">
        <v>0</v>
      </c>
      <c r="G27" s="46">
        <v>5588160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16387825</v>
      </c>
      <c r="O27" s="47">
        <f t="shared" si="1"/>
        <v>83.510372661628537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9804406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9804406</v>
      </c>
      <c r="O28" s="47">
        <f t="shared" si="1"/>
        <v>49.962066277001789</v>
      </c>
      <c r="P28" s="9"/>
    </row>
    <row r="29" spans="1:16">
      <c r="A29" s="12"/>
      <c r="B29" s="44">
        <v>544</v>
      </c>
      <c r="C29" s="20" t="s">
        <v>43</v>
      </c>
      <c r="D29" s="46">
        <v>3090341</v>
      </c>
      <c r="E29" s="46">
        <v>471951</v>
      </c>
      <c r="F29" s="46">
        <v>0</v>
      </c>
      <c r="G29" s="46">
        <v>0</v>
      </c>
      <c r="H29" s="46">
        <v>0</v>
      </c>
      <c r="I29" s="46">
        <v>6002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3568294</v>
      </c>
      <c r="O29" s="47">
        <f t="shared" si="1"/>
        <v>18.183594327267539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4270627</v>
      </c>
      <c r="E30" s="31">
        <f t="shared" si="8"/>
        <v>3164298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7434925</v>
      </c>
      <c r="O30" s="43">
        <f t="shared" si="1"/>
        <v>37.887477896625001</v>
      </c>
      <c r="P30" s="10"/>
    </row>
    <row r="31" spans="1:16">
      <c r="A31" s="13"/>
      <c r="B31" s="45">
        <v>552</v>
      </c>
      <c r="C31" s="21" t="s">
        <v>45</v>
      </c>
      <c r="D31" s="46">
        <v>3821709</v>
      </c>
      <c r="E31" s="46">
        <v>2905256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6726965</v>
      </c>
      <c r="O31" s="47">
        <f t="shared" si="1"/>
        <v>34.279799426204029</v>
      </c>
      <c r="P31" s="9"/>
    </row>
    <row r="32" spans="1:16">
      <c r="A32" s="13"/>
      <c r="B32" s="45">
        <v>553</v>
      </c>
      <c r="C32" s="21" t="s">
        <v>46</v>
      </c>
      <c r="D32" s="46">
        <v>252453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252453</v>
      </c>
      <c r="O32" s="47">
        <f t="shared" si="1"/>
        <v>1.2864699317661807</v>
      </c>
      <c r="P32" s="9"/>
    </row>
    <row r="33" spans="1:16">
      <c r="A33" s="13"/>
      <c r="B33" s="45">
        <v>559</v>
      </c>
      <c r="C33" s="21" t="s">
        <v>47</v>
      </c>
      <c r="D33" s="46">
        <v>196465</v>
      </c>
      <c r="E33" s="46">
        <v>259042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455507</v>
      </c>
      <c r="O33" s="47">
        <f t="shared" si="1"/>
        <v>2.32120853865479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3961406</v>
      </c>
      <c r="E34" s="31">
        <f t="shared" si="9"/>
        <v>1395195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5356601</v>
      </c>
      <c r="O34" s="43">
        <f t="shared" si="1"/>
        <v>27.296590347386068</v>
      </c>
      <c r="P34" s="10"/>
    </row>
    <row r="35" spans="1:16">
      <c r="A35" s="12"/>
      <c r="B35" s="44">
        <v>562</v>
      </c>
      <c r="C35" s="20" t="s">
        <v>49</v>
      </c>
      <c r="D35" s="46">
        <v>1143408</v>
      </c>
      <c r="E35" s="46">
        <v>1395195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2538603</v>
      </c>
      <c r="O35" s="47">
        <f t="shared" si="1"/>
        <v>12.936413622303643</v>
      </c>
      <c r="P35" s="9"/>
    </row>
    <row r="36" spans="1:16">
      <c r="A36" s="12"/>
      <c r="B36" s="44">
        <v>563</v>
      </c>
      <c r="C36" s="20" t="s">
        <v>50</v>
      </c>
      <c r="D36" s="46">
        <v>798430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798430</v>
      </c>
      <c r="O36" s="47">
        <f t="shared" si="1"/>
        <v>4.0687026401748909</v>
      </c>
      <c r="P36" s="9"/>
    </row>
    <row r="37" spans="1:16">
      <c r="A37" s="12"/>
      <c r="B37" s="44">
        <v>564</v>
      </c>
      <c r="C37" s="20" t="s">
        <v>51</v>
      </c>
      <c r="D37" s="46">
        <v>1784917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1784917</v>
      </c>
      <c r="O37" s="47">
        <f t="shared" ref="O37:O64" si="11">(N37/O$66)</f>
        <v>9.0957209904350353</v>
      </c>
      <c r="P37" s="9"/>
    </row>
    <row r="38" spans="1:16">
      <c r="A38" s="12"/>
      <c r="B38" s="44">
        <v>569</v>
      </c>
      <c r="C38" s="20" t="s">
        <v>52</v>
      </c>
      <c r="D38" s="46">
        <v>234651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234651</v>
      </c>
      <c r="O38" s="47">
        <f t="shared" si="11"/>
        <v>1.1957530944725001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SUM(D40:D42)</f>
        <v>671655</v>
      </c>
      <c r="E39" s="31">
        <f t="shared" si="12"/>
        <v>3513319</v>
      </c>
      <c r="F39" s="31">
        <f t="shared" si="12"/>
        <v>0</v>
      </c>
      <c r="G39" s="31">
        <f t="shared" si="12"/>
        <v>262396</v>
      </c>
      <c r="H39" s="31">
        <f t="shared" si="12"/>
        <v>0</v>
      </c>
      <c r="I39" s="31">
        <f t="shared" si="12"/>
        <v>4816616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9263986</v>
      </c>
      <c r="O39" s="43">
        <f t="shared" si="11"/>
        <v>47.208151367988705</v>
      </c>
      <c r="P39" s="9"/>
    </row>
    <row r="40" spans="1:16">
      <c r="A40" s="12"/>
      <c r="B40" s="44">
        <v>571</v>
      </c>
      <c r="C40" s="20" t="s">
        <v>54</v>
      </c>
      <c r="D40" s="46">
        <v>0</v>
      </c>
      <c r="E40" s="46">
        <v>1569341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1569341</v>
      </c>
      <c r="O40" s="47">
        <f t="shared" si="11"/>
        <v>7.9971717871757111</v>
      </c>
      <c r="P40" s="9"/>
    </row>
    <row r="41" spans="1:16">
      <c r="A41" s="12"/>
      <c r="B41" s="44">
        <v>572</v>
      </c>
      <c r="C41" s="20" t="s">
        <v>55</v>
      </c>
      <c r="D41" s="46">
        <v>671655</v>
      </c>
      <c r="E41" s="46">
        <v>1943978</v>
      </c>
      <c r="F41" s="46">
        <v>0</v>
      </c>
      <c r="G41" s="46">
        <v>262396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2878029</v>
      </c>
      <c r="O41" s="47">
        <f t="shared" si="11"/>
        <v>14.666087435091242</v>
      </c>
      <c r="P41" s="9"/>
    </row>
    <row r="42" spans="1:16">
      <c r="A42" s="12"/>
      <c r="B42" s="44">
        <v>575</v>
      </c>
      <c r="C42" s="20" t="s">
        <v>56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4816616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4816616</v>
      </c>
      <c r="O42" s="47">
        <f t="shared" si="11"/>
        <v>24.544892145721754</v>
      </c>
      <c r="P42" s="9"/>
    </row>
    <row r="43" spans="1:16" ht="15.75">
      <c r="A43" s="28" t="s">
        <v>77</v>
      </c>
      <c r="B43" s="29"/>
      <c r="C43" s="30"/>
      <c r="D43" s="31">
        <f t="shared" ref="D43:M43" si="13">SUM(D44:D45)</f>
        <v>7431508</v>
      </c>
      <c r="E43" s="31">
        <f t="shared" si="13"/>
        <v>36720381</v>
      </c>
      <c r="F43" s="31">
        <f t="shared" si="13"/>
        <v>3787175</v>
      </c>
      <c r="G43" s="31">
        <f t="shared" si="13"/>
        <v>1400000</v>
      </c>
      <c r="H43" s="31">
        <f t="shared" si="13"/>
        <v>0</v>
      </c>
      <c r="I43" s="31">
        <f t="shared" si="13"/>
        <v>1263427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1" si="14">SUM(D43:M43)</f>
        <v>50602491</v>
      </c>
      <c r="O43" s="43">
        <f t="shared" si="11"/>
        <v>257.8641693462497</v>
      </c>
      <c r="P43" s="9"/>
    </row>
    <row r="44" spans="1:16">
      <c r="A44" s="12"/>
      <c r="B44" s="44">
        <v>581</v>
      </c>
      <c r="C44" s="20" t="s">
        <v>57</v>
      </c>
      <c r="D44" s="46">
        <v>1642996</v>
      </c>
      <c r="E44" s="46">
        <v>2997607</v>
      </c>
      <c r="F44" s="46">
        <v>3787175</v>
      </c>
      <c r="G44" s="46">
        <v>1400000</v>
      </c>
      <c r="H44" s="46">
        <v>0</v>
      </c>
      <c r="I44" s="46">
        <v>1263427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11091205</v>
      </c>
      <c r="O44" s="47">
        <f t="shared" si="11"/>
        <v>56.519438230303152</v>
      </c>
      <c r="P44" s="9"/>
    </row>
    <row r="45" spans="1:16">
      <c r="A45" s="12"/>
      <c r="B45" s="44">
        <v>586</v>
      </c>
      <c r="C45" s="20" t="s">
        <v>58</v>
      </c>
      <c r="D45" s="46">
        <v>5788512</v>
      </c>
      <c r="E45" s="46">
        <v>33722774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39511286</v>
      </c>
      <c r="O45" s="47">
        <f t="shared" si="11"/>
        <v>201.34473111594653</v>
      </c>
      <c r="P45" s="9"/>
    </row>
    <row r="46" spans="1:16" ht="15.75">
      <c r="A46" s="28" t="s">
        <v>59</v>
      </c>
      <c r="B46" s="29"/>
      <c r="C46" s="30"/>
      <c r="D46" s="31">
        <f t="shared" ref="D46:M46" si="15">SUM(D47:D63)</f>
        <v>1621235</v>
      </c>
      <c r="E46" s="31">
        <f t="shared" si="15"/>
        <v>6760934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8382169</v>
      </c>
      <c r="O46" s="43">
        <f t="shared" si="11"/>
        <v>42.714518668752582</v>
      </c>
      <c r="P46" s="9"/>
    </row>
    <row r="47" spans="1:16">
      <c r="A47" s="12"/>
      <c r="B47" s="44">
        <v>601</v>
      </c>
      <c r="C47" s="20" t="s">
        <v>60</v>
      </c>
      <c r="D47" s="46">
        <v>0</v>
      </c>
      <c r="E47" s="46">
        <v>8771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8771</v>
      </c>
      <c r="O47" s="47">
        <f t="shared" si="11"/>
        <v>4.4695954381691529E-2</v>
      </c>
      <c r="P47" s="9"/>
    </row>
    <row r="48" spans="1:16">
      <c r="A48" s="12"/>
      <c r="B48" s="44">
        <v>602</v>
      </c>
      <c r="C48" s="20" t="s">
        <v>61</v>
      </c>
      <c r="D48" s="46">
        <v>0</v>
      </c>
      <c r="E48" s="46">
        <v>96596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96596</v>
      </c>
      <c r="O48" s="47">
        <f t="shared" si="11"/>
        <v>0.49224152427931533</v>
      </c>
      <c r="P48" s="9"/>
    </row>
    <row r="49" spans="1:119">
      <c r="A49" s="12"/>
      <c r="B49" s="44">
        <v>603</v>
      </c>
      <c r="C49" s="20" t="s">
        <v>62</v>
      </c>
      <c r="D49" s="46">
        <v>0</v>
      </c>
      <c r="E49" s="46">
        <v>621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621</v>
      </c>
      <c r="O49" s="47">
        <f t="shared" si="11"/>
        <v>3.1645408358260676E-3</v>
      </c>
      <c r="P49" s="9"/>
    </row>
    <row r="50" spans="1:119">
      <c r="A50" s="12"/>
      <c r="B50" s="44">
        <v>604</v>
      </c>
      <c r="C50" s="20" t="s">
        <v>63</v>
      </c>
      <c r="D50" s="46">
        <v>0</v>
      </c>
      <c r="E50" s="46">
        <v>5175856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5175856</v>
      </c>
      <c r="O50" s="47">
        <f t="shared" si="11"/>
        <v>26.375535704275951</v>
      </c>
      <c r="P50" s="9"/>
    </row>
    <row r="51" spans="1:119">
      <c r="A51" s="12"/>
      <c r="B51" s="44">
        <v>605</v>
      </c>
      <c r="C51" s="20" t="s">
        <v>64</v>
      </c>
      <c r="D51" s="46">
        <v>0</v>
      </c>
      <c r="E51" s="46">
        <v>3676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3676</v>
      </c>
      <c r="O51" s="47">
        <f t="shared" si="11"/>
        <v>1.873245106682226E-2</v>
      </c>
      <c r="P51" s="9"/>
    </row>
    <row r="52" spans="1:119">
      <c r="A52" s="12"/>
      <c r="B52" s="44">
        <v>622</v>
      </c>
      <c r="C52" s="20" t="s">
        <v>65</v>
      </c>
      <c r="D52" s="46">
        <v>0</v>
      </c>
      <c r="E52" s="46">
        <v>174259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8" si="16">SUM(D52:M52)</f>
        <v>174259</v>
      </c>
      <c r="O52" s="47">
        <f t="shared" si="11"/>
        <v>0.88800277215815571</v>
      </c>
      <c r="P52" s="9"/>
    </row>
    <row r="53" spans="1:119">
      <c r="A53" s="12"/>
      <c r="B53" s="44">
        <v>623</v>
      </c>
      <c r="C53" s="20" t="s">
        <v>66</v>
      </c>
      <c r="D53" s="46">
        <v>0</v>
      </c>
      <c r="E53" s="46">
        <v>309227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309227</v>
      </c>
      <c r="O53" s="47">
        <f t="shared" si="11"/>
        <v>1.5757833639935384</v>
      </c>
      <c r="P53" s="9"/>
    </row>
    <row r="54" spans="1:119">
      <c r="A54" s="12"/>
      <c r="B54" s="44">
        <v>662</v>
      </c>
      <c r="C54" s="20" t="s">
        <v>67</v>
      </c>
      <c r="D54" s="46">
        <v>0</v>
      </c>
      <c r="E54" s="46">
        <v>25000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25000</v>
      </c>
      <c r="O54" s="47">
        <f t="shared" si="11"/>
        <v>0.12739697406707196</v>
      </c>
      <c r="P54" s="9"/>
    </row>
    <row r="55" spans="1:119">
      <c r="A55" s="12"/>
      <c r="B55" s="44">
        <v>664</v>
      </c>
      <c r="C55" s="20" t="s">
        <v>68</v>
      </c>
      <c r="D55" s="46">
        <v>0</v>
      </c>
      <c r="E55" s="46">
        <v>5144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5144</v>
      </c>
      <c r="O55" s="47">
        <f t="shared" si="11"/>
        <v>2.6213201384040725E-2</v>
      </c>
      <c r="P55" s="9"/>
    </row>
    <row r="56" spans="1:119">
      <c r="A56" s="12"/>
      <c r="B56" s="44">
        <v>669</v>
      </c>
      <c r="C56" s="20" t="s">
        <v>69</v>
      </c>
      <c r="D56" s="46">
        <v>0</v>
      </c>
      <c r="E56" s="46">
        <v>170469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170469</v>
      </c>
      <c r="O56" s="47">
        <f t="shared" si="11"/>
        <v>0.86868939088958763</v>
      </c>
      <c r="P56" s="9"/>
    </row>
    <row r="57" spans="1:119">
      <c r="A57" s="12"/>
      <c r="B57" s="44">
        <v>671</v>
      </c>
      <c r="C57" s="20" t="s">
        <v>70</v>
      </c>
      <c r="D57" s="46">
        <v>0</v>
      </c>
      <c r="E57" s="46">
        <v>108917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108917</v>
      </c>
      <c r="O57" s="47">
        <f t="shared" si="11"/>
        <v>0.55502784897853108</v>
      </c>
      <c r="P57" s="9"/>
    </row>
    <row r="58" spans="1:119">
      <c r="A58" s="12"/>
      <c r="B58" s="44">
        <v>685</v>
      </c>
      <c r="C58" s="20" t="s">
        <v>71</v>
      </c>
      <c r="D58" s="46">
        <v>0</v>
      </c>
      <c r="E58" s="46">
        <v>1200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1200</v>
      </c>
      <c r="O58" s="47">
        <f t="shared" si="11"/>
        <v>6.1150547552194538E-3</v>
      </c>
      <c r="P58" s="9"/>
    </row>
    <row r="59" spans="1:119">
      <c r="A59" s="12"/>
      <c r="B59" s="44">
        <v>711</v>
      </c>
      <c r="C59" s="20" t="s">
        <v>72</v>
      </c>
      <c r="D59" s="46">
        <v>1621235</v>
      </c>
      <c r="E59" s="46">
        <v>291128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4" si="17">SUM(D59:M59)</f>
        <v>1912363</v>
      </c>
      <c r="O59" s="47">
        <f t="shared" si="11"/>
        <v>9.7451703807131178</v>
      </c>
      <c r="P59" s="9"/>
    </row>
    <row r="60" spans="1:119">
      <c r="A60" s="12"/>
      <c r="B60" s="44">
        <v>714</v>
      </c>
      <c r="C60" s="20" t="s">
        <v>73</v>
      </c>
      <c r="D60" s="46">
        <v>0</v>
      </c>
      <c r="E60" s="46">
        <v>101843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101843</v>
      </c>
      <c r="O60" s="47">
        <f t="shared" si="11"/>
        <v>0.51897960119651243</v>
      </c>
      <c r="P60" s="9"/>
    </row>
    <row r="61" spans="1:119">
      <c r="A61" s="12"/>
      <c r="B61" s="44">
        <v>715</v>
      </c>
      <c r="C61" s="20" t="s">
        <v>74</v>
      </c>
      <c r="D61" s="46">
        <v>0</v>
      </c>
      <c r="E61" s="46">
        <v>133026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133026</v>
      </c>
      <c r="O61" s="47">
        <f t="shared" si="11"/>
        <v>0.67788439488985253</v>
      </c>
      <c r="P61" s="9"/>
    </row>
    <row r="62" spans="1:119">
      <c r="A62" s="12"/>
      <c r="B62" s="44">
        <v>719</v>
      </c>
      <c r="C62" s="20" t="s">
        <v>75</v>
      </c>
      <c r="D62" s="46">
        <v>0</v>
      </c>
      <c r="E62" s="46">
        <v>134716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134716</v>
      </c>
      <c r="O62" s="47">
        <f t="shared" si="11"/>
        <v>0.68649643033678664</v>
      </c>
      <c r="P62" s="9"/>
    </row>
    <row r="63" spans="1:119" ht="15.75" thickBot="1">
      <c r="A63" s="12"/>
      <c r="B63" s="44">
        <v>734</v>
      </c>
      <c r="C63" s="20" t="s">
        <v>76</v>
      </c>
      <c r="D63" s="46">
        <v>0</v>
      </c>
      <c r="E63" s="46">
        <v>20485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20485</v>
      </c>
      <c r="O63" s="47">
        <f t="shared" si="11"/>
        <v>0.10438908055055876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SUM(D5,D13,D21,D26,D30,D34,D39,D43,D46)</f>
        <v>88356685</v>
      </c>
      <c r="E64" s="15">
        <f t="shared" si="18"/>
        <v>77709202</v>
      </c>
      <c r="F64" s="15">
        <f t="shared" si="18"/>
        <v>4633869</v>
      </c>
      <c r="G64" s="15">
        <f t="shared" si="18"/>
        <v>11526048</v>
      </c>
      <c r="H64" s="15">
        <f t="shared" si="18"/>
        <v>0</v>
      </c>
      <c r="I64" s="15">
        <f t="shared" si="18"/>
        <v>64655308</v>
      </c>
      <c r="J64" s="15">
        <f t="shared" si="18"/>
        <v>20522004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7"/>
        <v>267403116</v>
      </c>
      <c r="O64" s="37">
        <f t="shared" si="11"/>
        <v>1362.6539133802494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18</v>
      </c>
      <c r="M66" s="48"/>
      <c r="N66" s="48"/>
      <c r="O66" s="41">
        <v>196237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thickBot="1">
      <c r="A68" s="52" t="s">
        <v>86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A68:O68"/>
    <mergeCell ref="A1:O1"/>
    <mergeCell ref="D3:H3"/>
    <mergeCell ref="I3:J3"/>
    <mergeCell ref="K3:L3"/>
    <mergeCell ref="O3:O4"/>
    <mergeCell ref="A2:O2"/>
    <mergeCell ref="A3:C4"/>
    <mergeCell ref="A67:O67"/>
    <mergeCell ref="L66:N66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30494048</v>
      </c>
      <c r="E5" s="26">
        <f t="shared" si="0"/>
        <v>285122</v>
      </c>
      <c r="F5" s="26">
        <f t="shared" si="0"/>
        <v>881580</v>
      </c>
      <c r="G5" s="26">
        <f t="shared" si="0"/>
        <v>4789497</v>
      </c>
      <c r="H5" s="26">
        <f t="shared" si="0"/>
        <v>0</v>
      </c>
      <c r="I5" s="26">
        <f t="shared" si="0"/>
        <v>0</v>
      </c>
      <c r="J5" s="26">
        <f t="shared" si="0"/>
        <v>18185679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54635926</v>
      </c>
      <c r="O5" s="32">
        <f t="shared" ref="O5:O36" si="1">(N5/O$65)</f>
        <v>276.50179911638332</v>
      </c>
      <c r="P5" s="6"/>
    </row>
    <row r="6" spans="1:133">
      <c r="A6" s="12"/>
      <c r="B6" s="44">
        <v>511</v>
      </c>
      <c r="C6" s="20" t="s">
        <v>20</v>
      </c>
      <c r="D6" s="46">
        <v>828936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828936</v>
      </c>
      <c r="O6" s="47">
        <f t="shared" si="1"/>
        <v>4.1950839334605279</v>
      </c>
      <c r="P6" s="9"/>
    </row>
    <row r="7" spans="1:133">
      <c r="A7" s="12"/>
      <c r="B7" s="44">
        <v>512</v>
      </c>
      <c r="C7" s="20" t="s">
        <v>21</v>
      </c>
      <c r="D7" s="46">
        <v>3545196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3545196</v>
      </c>
      <c r="O7" s="47">
        <f t="shared" si="1"/>
        <v>17.941547695562178</v>
      </c>
      <c r="P7" s="9"/>
    </row>
    <row r="8" spans="1:133">
      <c r="A8" s="12"/>
      <c r="B8" s="44">
        <v>513</v>
      </c>
      <c r="C8" s="20" t="s">
        <v>22</v>
      </c>
      <c r="D8" s="46">
        <v>15543940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15543940</v>
      </c>
      <c r="O8" s="47">
        <f t="shared" si="1"/>
        <v>78.664858272139753</v>
      </c>
      <c r="P8" s="9"/>
    </row>
    <row r="9" spans="1:133">
      <c r="A9" s="12"/>
      <c r="B9" s="44">
        <v>514</v>
      </c>
      <c r="C9" s="20" t="s">
        <v>23</v>
      </c>
      <c r="D9" s="46">
        <v>372943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372943</v>
      </c>
      <c r="O9" s="47">
        <f t="shared" si="1"/>
        <v>1.8873920150609573</v>
      </c>
      <c r="P9" s="9"/>
    </row>
    <row r="10" spans="1:133">
      <c r="A10" s="12"/>
      <c r="B10" s="44">
        <v>515</v>
      </c>
      <c r="C10" s="20" t="s">
        <v>24</v>
      </c>
      <c r="D10" s="46">
        <v>1249872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1249872</v>
      </c>
      <c r="O10" s="47">
        <f t="shared" si="1"/>
        <v>6.3253591906759716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690830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690830</v>
      </c>
      <c r="O11" s="47">
        <f t="shared" si="1"/>
        <v>3.4961563181627251</v>
      </c>
      <c r="P11" s="9"/>
    </row>
    <row r="12" spans="1:133">
      <c r="A12" s="12"/>
      <c r="B12" s="44">
        <v>519</v>
      </c>
      <c r="C12" s="20" t="s">
        <v>26</v>
      </c>
      <c r="D12" s="46">
        <v>8953161</v>
      </c>
      <c r="E12" s="46">
        <v>285122</v>
      </c>
      <c r="F12" s="46">
        <v>190750</v>
      </c>
      <c r="G12" s="46">
        <v>4789497</v>
      </c>
      <c r="H12" s="46">
        <v>0</v>
      </c>
      <c r="I12" s="46">
        <v>0</v>
      </c>
      <c r="J12" s="46">
        <v>18185679</v>
      </c>
      <c r="K12" s="46">
        <v>0</v>
      </c>
      <c r="L12" s="46">
        <v>0</v>
      </c>
      <c r="M12" s="46">
        <v>0</v>
      </c>
      <c r="N12" s="46">
        <f t="shared" si="2"/>
        <v>32404209</v>
      </c>
      <c r="O12" s="47">
        <f t="shared" si="1"/>
        <v>163.99140169132122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36360534</v>
      </c>
      <c r="E13" s="31">
        <f t="shared" si="3"/>
        <v>13741426</v>
      </c>
      <c r="F13" s="31">
        <f t="shared" si="3"/>
        <v>0</v>
      </c>
      <c r="G13" s="31">
        <f t="shared" si="3"/>
        <v>1131490</v>
      </c>
      <c r="H13" s="31">
        <f t="shared" si="3"/>
        <v>0</v>
      </c>
      <c r="I13" s="31">
        <f t="shared" si="3"/>
        <v>8907754</v>
      </c>
      <c r="J13" s="31">
        <f t="shared" si="3"/>
        <v>5262132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65403336</v>
      </c>
      <c r="O13" s="43">
        <f t="shared" si="1"/>
        <v>330.99356771610906</v>
      </c>
      <c r="P13" s="10"/>
    </row>
    <row r="14" spans="1:133">
      <c r="A14" s="12"/>
      <c r="B14" s="44">
        <v>521</v>
      </c>
      <c r="C14" s="20" t="s">
        <v>28</v>
      </c>
      <c r="D14" s="46">
        <v>32185281</v>
      </c>
      <c r="E14" s="46">
        <v>13225</v>
      </c>
      <c r="F14" s="46">
        <v>0</v>
      </c>
      <c r="G14" s="46">
        <v>1131490</v>
      </c>
      <c r="H14" s="46">
        <v>0</v>
      </c>
      <c r="I14" s="46">
        <v>0</v>
      </c>
      <c r="J14" s="46">
        <v>5262132</v>
      </c>
      <c r="K14" s="46">
        <v>0</v>
      </c>
      <c r="L14" s="46">
        <v>0</v>
      </c>
      <c r="M14" s="46">
        <v>0</v>
      </c>
      <c r="N14" s="46">
        <f>SUM(D14:M14)</f>
        <v>38592128</v>
      </c>
      <c r="O14" s="47">
        <f t="shared" si="1"/>
        <v>195.30725668911978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13228054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13228054</v>
      </c>
      <c r="O15" s="47">
        <f t="shared" si="1"/>
        <v>66.944609482937494</v>
      </c>
      <c r="P15" s="9"/>
    </row>
    <row r="16" spans="1:133">
      <c r="A16" s="12"/>
      <c r="B16" s="44">
        <v>524</v>
      </c>
      <c r="C16" s="20" t="s">
        <v>30</v>
      </c>
      <c r="D16" s="46">
        <v>127057</v>
      </c>
      <c r="E16" s="46">
        <v>0</v>
      </c>
      <c r="F16" s="46">
        <v>0</v>
      </c>
      <c r="G16" s="46">
        <v>0</v>
      </c>
      <c r="H16" s="46">
        <v>0</v>
      </c>
      <c r="I16" s="46">
        <v>1581879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1708936</v>
      </c>
      <c r="O16" s="47">
        <f t="shared" si="1"/>
        <v>8.6485928430087498</v>
      </c>
      <c r="P16" s="9"/>
    </row>
    <row r="17" spans="1:16">
      <c r="A17" s="12"/>
      <c r="B17" s="44">
        <v>525</v>
      </c>
      <c r="C17" s="20" t="s">
        <v>31</v>
      </c>
      <c r="D17" s="46">
        <v>2787884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2787884</v>
      </c>
      <c r="O17" s="47">
        <f t="shared" si="1"/>
        <v>14.108938900894245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7325875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7325875</v>
      </c>
      <c r="O18" s="47">
        <f t="shared" si="1"/>
        <v>37.074829071291568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466610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466610</v>
      </c>
      <c r="O19" s="47">
        <f t="shared" si="1"/>
        <v>2.3614224912321542</v>
      </c>
      <c r="P19" s="9"/>
    </row>
    <row r="20" spans="1:16">
      <c r="A20" s="12"/>
      <c r="B20" s="44">
        <v>529</v>
      </c>
      <c r="C20" s="20" t="s">
        <v>34</v>
      </c>
      <c r="D20" s="46">
        <v>1260312</v>
      </c>
      <c r="E20" s="46">
        <v>33537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1293849</v>
      </c>
      <c r="O20" s="47">
        <f t="shared" si="1"/>
        <v>6.5479182376250655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833412</v>
      </c>
      <c r="E21" s="31">
        <f t="shared" si="5"/>
        <v>277563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34805223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35916198</v>
      </c>
      <c r="O21" s="43">
        <f t="shared" si="1"/>
        <v>181.76489521602048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9756595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9756595</v>
      </c>
      <c r="O22" s="47">
        <f t="shared" si="1"/>
        <v>49.376230408356399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25048161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25048161</v>
      </c>
      <c r="O23" s="47">
        <f t="shared" si="1"/>
        <v>126.76387293329353</v>
      </c>
      <c r="P23" s="9"/>
    </row>
    <row r="24" spans="1:16">
      <c r="A24" s="12"/>
      <c r="B24" s="44">
        <v>537</v>
      </c>
      <c r="C24" s="20" t="s">
        <v>38</v>
      </c>
      <c r="D24" s="46">
        <v>833412</v>
      </c>
      <c r="E24" s="46">
        <v>0</v>
      </c>
      <c r="F24" s="46">
        <v>0</v>
      </c>
      <c r="G24" s="46">
        <v>0</v>
      </c>
      <c r="H24" s="46">
        <v>0</v>
      </c>
      <c r="I24" s="46">
        <v>467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833879</v>
      </c>
      <c r="O24" s="47">
        <f t="shared" si="1"/>
        <v>4.220099495437684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277563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277563</v>
      </c>
      <c r="O25" s="47">
        <f t="shared" si="1"/>
        <v>1.4046923789328785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2888568</v>
      </c>
      <c r="E26" s="31">
        <f t="shared" si="6"/>
        <v>12140271</v>
      </c>
      <c r="F26" s="31">
        <f t="shared" si="6"/>
        <v>0</v>
      </c>
      <c r="G26" s="31">
        <f t="shared" si="6"/>
        <v>3870214</v>
      </c>
      <c r="H26" s="31">
        <f t="shared" si="6"/>
        <v>0</v>
      </c>
      <c r="I26" s="31">
        <f t="shared" si="6"/>
        <v>8372039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27271092</v>
      </c>
      <c r="O26" s="43">
        <f t="shared" si="1"/>
        <v>138.01369453989687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11611040</v>
      </c>
      <c r="F27" s="46">
        <v>0</v>
      </c>
      <c r="G27" s="46">
        <v>3870214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15481254</v>
      </c>
      <c r="O27" s="47">
        <f t="shared" si="1"/>
        <v>78.347616613612558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8363050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8363050</v>
      </c>
      <c r="O28" s="47">
        <f t="shared" si="1"/>
        <v>42.323770097724157</v>
      </c>
      <c r="P28" s="9"/>
    </row>
    <row r="29" spans="1:16">
      <c r="A29" s="12"/>
      <c r="B29" s="44">
        <v>544</v>
      </c>
      <c r="C29" s="20" t="s">
        <v>43</v>
      </c>
      <c r="D29" s="46">
        <v>2888568</v>
      </c>
      <c r="E29" s="46">
        <v>529231</v>
      </c>
      <c r="F29" s="46">
        <v>0</v>
      </c>
      <c r="G29" s="46">
        <v>0</v>
      </c>
      <c r="H29" s="46">
        <v>0</v>
      </c>
      <c r="I29" s="46">
        <v>8989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3426788</v>
      </c>
      <c r="O29" s="47">
        <f t="shared" si="1"/>
        <v>17.342307828560152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SUM(D31:D32)</f>
        <v>3775475</v>
      </c>
      <c r="E30" s="31">
        <f t="shared" si="8"/>
        <v>2534054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6309529</v>
      </c>
      <c r="O30" s="43">
        <f t="shared" si="1"/>
        <v>31.931299564264641</v>
      </c>
      <c r="P30" s="10"/>
    </row>
    <row r="31" spans="1:16">
      <c r="A31" s="13"/>
      <c r="B31" s="45">
        <v>552</v>
      </c>
      <c r="C31" s="21" t="s">
        <v>45</v>
      </c>
      <c r="D31" s="46">
        <v>3520155</v>
      </c>
      <c r="E31" s="46">
        <v>2534054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6054209</v>
      </c>
      <c r="O31" s="47">
        <f t="shared" si="1"/>
        <v>30.639174683826173</v>
      </c>
      <c r="P31" s="9"/>
    </row>
    <row r="32" spans="1:16">
      <c r="A32" s="13"/>
      <c r="B32" s="45">
        <v>553</v>
      </c>
      <c r="C32" s="21" t="s">
        <v>46</v>
      </c>
      <c r="D32" s="46">
        <v>255320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255320</v>
      </c>
      <c r="O32" s="47">
        <f t="shared" si="1"/>
        <v>1.2921248804384682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SUM(D34:D37)</f>
        <v>3882318</v>
      </c>
      <c r="E33" s="31">
        <f t="shared" si="9"/>
        <v>847354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4729672</v>
      </c>
      <c r="O33" s="43">
        <f t="shared" si="1"/>
        <v>23.935950444591771</v>
      </c>
      <c r="P33" s="10"/>
    </row>
    <row r="34" spans="1:16">
      <c r="A34" s="12"/>
      <c r="B34" s="44">
        <v>562</v>
      </c>
      <c r="C34" s="20" t="s">
        <v>49</v>
      </c>
      <c r="D34" s="46">
        <v>1150659</v>
      </c>
      <c r="E34" s="46">
        <v>847354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1998013</v>
      </c>
      <c r="O34" s="47">
        <f t="shared" si="1"/>
        <v>10.111555337378604</v>
      </c>
      <c r="P34" s="9"/>
    </row>
    <row r="35" spans="1:16">
      <c r="A35" s="12"/>
      <c r="B35" s="44">
        <v>563</v>
      </c>
      <c r="C35" s="20" t="s">
        <v>50</v>
      </c>
      <c r="D35" s="46">
        <v>784215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784215</v>
      </c>
      <c r="O35" s="47">
        <f t="shared" si="1"/>
        <v>3.9687596471606352</v>
      </c>
      <c r="P35" s="9"/>
    </row>
    <row r="36" spans="1:16">
      <c r="A36" s="12"/>
      <c r="B36" s="44">
        <v>564</v>
      </c>
      <c r="C36" s="20" t="s">
        <v>51</v>
      </c>
      <c r="D36" s="46">
        <v>1677273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1677273</v>
      </c>
      <c r="O36" s="47">
        <f t="shared" si="1"/>
        <v>8.4883525559598585</v>
      </c>
      <c r="P36" s="9"/>
    </row>
    <row r="37" spans="1:16">
      <c r="A37" s="12"/>
      <c r="B37" s="44">
        <v>569</v>
      </c>
      <c r="C37" s="20" t="s">
        <v>52</v>
      </c>
      <c r="D37" s="46">
        <v>270171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270171</v>
      </c>
      <c r="O37" s="47">
        <f t="shared" ref="O37:O63" si="11">(N37/O$65)</f>
        <v>1.3672829040926735</v>
      </c>
      <c r="P37" s="9"/>
    </row>
    <row r="38" spans="1:16" ht="15.75">
      <c r="A38" s="28" t="s">
        <v>53</v>
      </c>
      <c r="B38" s="29"/>
      <c r="C38" s="30"/>
      <c r="D38" s="31">
        <f t="shared" ref="D38:M38" si="12">SUM(D39:D41)</f>
        <v>618890</v>
      </c>
      <c r="E38" s="31">
        <f t="shared" si="12"/>
        <v>3899492</v>
      </c>
      <c r="F38" s="31">
        <f t="shared" si="12"/>
        <v>0</v>
      </c>
      <c r="G38" s="31">
        <f t="shared" si="12"/>
        <v>166386</v>
      </c>
      <c r="H38" s="31">
        <f t="shared" si="12"/>
        <v>0</v>
      </c>
      <c r="I38" s="31">
        <f t="shared" si="12"/>
        <v>4555758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9240526</v>
      </c>
      <c r="O38" s="43">
        <f t="shared" si="11"/>
        <v>46.764505533990899</v>
      </c>
      <c r="P38" s="9"/>
    </row>
    <row r="39" spans="1:16">
      <c r="A39" s="12"/>
      <c r="B39" s="44">
        <v>571</v>
      </c>
      <c r="C39" s="20" t="s">
        <v>54</v>
      </c>
      <c r="D39" s="46">
        <v>0</v>
      </c>
      <c r="E39" s="46">
        <v>1790105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1790105</v>
      </c>
      <c r="O39" s="47">
        <f t="shared" si="11"/>
        <v>9.0593733710532049</v>
      </c>
      <c r="P39" s="9"/>
    </row>
    <row r="40" spans="1:16">
      <c r="A40" s="12"/>
      <c r="B40" s="44">
        <v>572</v>
      </c>
      <c r="C40" s="20" t="s">
        <v>55</v>
      </c>
      <c r="D40" s="46">
        <v>618890</v>
      </c>
      <c r="E40" s="46">
        <v>2109387</v>
      </c>
      <c r="F40" s="46">
        <v>0</v>
      </c>
      <c r="G40" s="46">
        <v>166386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2894663</v>
      </c>
      <c r="O40" s="47">
        <f t="shared" si="11"/>
        <v>14.64932665981771</v>
      </c>
      <c r="P40" s="9"/>
    </row>
    <row r="41" spans="1:16">
      <c r="A41" s="12"/>
      <c r="B41" s="44">
        <v>575</v>
      </c>
      <c r="C41" s="20" t="s">
        <v>56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4555758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4555758</v>
      </c>
      <c r="O41" s="47">
        <f t="shared" si="11"/>
        <v>23.055805503119988</v>
      </c>
      <c r="P41" s="9"/>
    </row>
    <row r="42" spans="1:16" ht="15.75">
      <c r="A42" s="28" t="s">
        <v>77</v>
      </c>
      <c r="B42" s="29"/>
      <c r="C42" s="30"/>
      <c r="D42" s="31">
        <f t="shared" ref="D42:M42" si="13">SUM(D43:D44)</f>
        <v>9513209</v>
      </c>
      <c r="E42" s="31">
        <f t="shared" si="13"/>
        <v>35915410</v>
      </c>
      <c r="F42" s="31">
        <f t="shared" si="13"/>
        <v>4115000</v>
      </c>
      <c r="G42" s="31">
        <f t="shared" si="13"/>
        <v>0</v>
      </c>
      <c r="H42" s="31">
        <f t="shared" si="13"/>
        <v>0</v>
      </c>
      <c r="I42" s="31">
        <f t="shared" si="13"/>
        <v>1334100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50877719</v>
      </c>
      <c r="O42" s="43">
        <f t="shared" si="11"/>
        <v>257.48224416362598</v>
      </c>
      <c r="P42" s="9"/>
    </row>
    <row r="43" spans="1:16">
      <c r="A43" s="12"/>
      <c r="B43" s="44">
        <v>581</v>
      </c>
      <c r="C43" s="20" t="s">
        <v>57</v>
      </c>
      <c r="D43" s="46">
        <v>5102300</v>
      </c>
      <c r="E43" s="46">
        <v>1670980</v>
      </c>
      <c r="F43" s="46">
        <v>4115000</v>
      </c>
      <c r="G43" s="46">
        <v>0</v>
      </c>
      <c r="H43" s="46">
        <v>0</v>
      </c>
      <c r="I43" s="46">
        <v>1334100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12222380</v>
      </c>
      <c r="O43" s="47">
        <f t="shared" si="11"/>
        <v>61.855088893049995</v>
      </c>
      <c r="P43" s="9"/>
    </row>
    <row r="44" spans="1:16">
      <c r="A44" s="12"/>
      <c r="B44" s="44">
        <v>586</v>
      </c>
      <c r="C44" s="20" t="s">
        <v>58</v>
      </c>
      <c r="D44" s="46">
        <v>4410909</v>
      </c>
      <c r="E44" s="46">
        <v>34244430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5" si="14">SUM(D44:M44)</f>
        <v>38655339</v>
      </c>
      <c r="O44" s="47">
        <f t="shared" si="11"/>
        <v>195.62715527057597</v>
      </c>
      <c r="P44" s="9"/>
    </row>
    <row r="45" spans="1:16" ht="15.75">
      <c r="A45" s="28" t="s">
        <v>59</v>
      </c>
      <c r="B45" s="29"/>
      <c r="C45" s="30"/>
      <c r="D45" s="31">
        <f t="shared" ref="D45:M45" si="15">SUM(D46:D62)</f>
        <v>1762533</v>
      </c>
      <c r="E45" s="31">
        <f t="shared" si="15"/>
        <v>7106096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8868629</v>
      </c>
      <c r="O45" s="43">
        <f t="shared" si="11"/>
        <v>44.882407121565613</v>
      </c>
      <c r="P45" s="9"/>
    </row>
    <row r="46" spans="1:16">
      <c r="A46" s="12"/>
      <c r="B46" s="44">
        <v>601</v>
      </c>
      <c r="C46" s="20" t="s">
        <v>60</v>
      </c>
      <c r="D46" s="46">
        <v>0</v>
      </c>
      <c r="E46" s="46">
        <v>9543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9543</v>
      </c>
      <c r="O46" s="47">
        <f t="shared" si="11"/>
        <v>4.8295267640703049E-2</v>
      </c>
      <c r="P46" s="9"/>
    </row>
    <row r="47" spans="1:16">
      <c r="A47" s="12"/>
      <c r="B47" s="44">
        <v>602</v>
      </c>
      <c r="C47" s="20" t="s">
        <v>61</v>
      </c>
      <c r="D47" s="46">
        <v>0</v>
      </c>
      <c r="E47" s="46">
        <v>86983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86983</v>
      </c>
      <c r="O47" s="47">
        <f t="shared" si="11"/>
        <v>0.44020405168094656</v>
      </c>
      <c r="P47" s="9"/>
    </row>
    <row r="48" spans="1:16">
      <c r="A48" s="12"/>
      <c r="B48" s="44">
        <v>603</v>
      </c>
      <c r="C48" s="20" t="s">
        <v>62</v>
      </c>
      <c r="D48" s="46">
        <v>0</v>
      </c>
      <c r="E48" s="46">
        <v>2492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2492</v>
      </c>
      <c r="O48" s="47">
        <f t="shared" si="11"/>
        <v>1.2611527502947919E-2</v>
      </c>
      <c r="P48" s="9"/>
    </row>
    <row r="49" spans="1:119">
      <c r="A49" s="12"/>
      <c r="B49" s="44">
        <v>604</v>
      </c>
      <c r="C49" s="20" t="s">
        <v>63</v>
      </c>
      <c r="D49" s="46">
        <v>0</v>
      </c>
      <c r="E49" s="46">
        <v>5514004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5514004</v>
      </c>
      <c r="O49" s="47">
        <f t="shared" si="11"/>
        <v>27.905302206005153</v>
      </c>
      <c r="P49" s="9"/>
    </row>
    <row r="50" spans="1:119">
      <c r="A50" s="12"/>
      <c r="B50" s="44">
        <v>605</v>
      </c>
      <c r="C50" s="20" t="s">
        <v>64</v>
      </c>
      <c r="D50" s="46">
        <v>0</v>
      </c>
      <c r="E50" s="46">
        <v>4053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4053</v>
      </c>
      <c r="O50" s="47">
        <f t="shared" si="11"/>
        <v>2.0511445011816981E-2</v>
      </c>
      <c r="P50" s="9"/>
    </row>
    <row r="51" spans="1:119">
      <c r="A51" s="12"/>
      <c r="B51" s="44">
        <v>622</v>
      </c>
      <c r="C51" s="20" t="s">
        <v>65</v>
      </c>
      <c r="D51" s="46">
        <v>0</v>
      </c>
      <c r="E51" s="46">
        <v>211274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211274</v>
      </c>
      <c r="O51" s="47">
        <f t="shared" si="11"/>
        <v>1.0692166379044217</v>
      </c>
      <c r="P51" s="9"/>
    </row>
    <row r="52" spans="1:119">
      <c r="A52" s="12"/>
      <c r="B52" s="44">
        <v>623</v>
      </c>
      <c r="C52" s="20" t="s">
        <v>66</v>
      </c>
      <c r="D52" s="46">
        <v>0</v>
      </c>
      <c r="E52" s="46">
        <v>286415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286415</v>
      </c>
      <c r="O52" s="47">
        <f t="shared" si="11"/>
        <v>1.4494906299184704</v>
      </c>
      <c r="P52" s="9"/>
    </row>
    <row r="53" spans="1:119">
      <c r="A53" s="12"/>
      <c r="B53" s="44">
        <v>662</v>
      </c>
      <c r="C53" s="20" t="s">
        <v>67</v>
      </c>
      <c r="D53" s="46">
        <v>0</v>
      </c>
      <c r="E53" s="46">
        <v>25000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25000</v>
      </c>
      <c r="O53" s="47">
        <f t="shared" si="11"/>
        <v>0.12652013947580176</v>
      </c>
      <c r="P53" s="9"/>
    </row>
    <row r="54" spans="1:119">
      <c r="A54" s="12"/>
      <c r="B54" s="44">
        <v>669</v>
      </c>
      <c r="C54" s="20" t="s">
        <v>69</v>
      </c>
      <c r="D54" s="46">
        <v>0</v>
      </c>
      <c r="E54" s="46">
        <v>166932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166932</v>
      </c>
      <c r="O54" s="47">
        <f t="shared" si="11"/>
        <v>0.84481039691898152</v>
      </c>
      <c r="P54" s="9"/>
    </row>
    <row r="55" spans="1:119">
      <c r="A55" s="12"/>
      <c r="B55" s="44">
        <v>671</v>
      </c>
      <c r="C55" s="20" t="s">
        <v>70</v>
      </c>
      <c r="D55" s="46">
        <v>0</v>
      </c>
      <c r="E55" s="46">
        <v>122675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122675</v>
      </c>
      <c r="O55" s="47">
        <f t="shared" si="11"/>
        <v>0.62083432440775921</v>
      </c>
      <c r="P55" s="9"/>
    </row>
    <row r="56" spans="1:119">
      <c r="A56" s="12"/>
      <c r="B56" s="44">
        <v>685</v>
      </c>
      <c r="C56" s="20" t="s">
        <v>71</v>
      </c>
      <c r="D56" s="46">
        <v>0</v>
      </c>
      <c r="E56" s="46">
        <v>1200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6">SUM(D56:M56)</f>
        <v>1200</v>
      </c>
      <c r="O56" s="47">
        <f t="shared" si="11"/>
        <v>6.0729666948384844E-3</v>
      </c>
      <c r="P56" s="9"/>
    </row>
    <row r="57" spans="1:119">
      <c r="A57" s="12"/>
      <c r="B57" s="44">
        <v>711</v>
      </c>
      <c r="C57" s="20" t="s">
        <v>72</v>
      </c>
      <c r="D57" s="46">
        <v>1762533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1762533</v>
      </c>
      <c r="O57" s="47">
        <f t="shared" si="11"/>
        <v>8.9198368396281325</v>
      </c>
      <c r="P57" s="9"/>
    </row>
    <row r="58" spans="1:119">
      <c r="A58" s="12"/>
      <c r="B58" s="44">
        <v>713</v>
      </c>
      <c r="C58" s="20" t="s">
        <v>84</v>
      </c>
      <c r="D58" s="46">
        <v>0</v>
      </c>
      <c r="E58" s="46">
        <v>346868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346868</v>
      </c>
      <c r="O58" s="47">
        <f t="shared" si="11"/>
        <v>1.7554315095876962</v>
      </c>
      <c r="P58" s="9"/>
    </row>
    <row r="59" spans="1:119">
      <c r="A59" s="12"/>
      <c r="B59" s="44">
        <v>714</v>
      </c>
      <c r="C59" s="20" t="s">
        <v>73</v>
      </c>
      <c r="D59" s="46">
        <v>0</v>
      </c>
      <c r="E59" s="46">
        <v>122675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122675</v>
      </c>
      <c r="O59" s="47">
        <f t="shared" si="11"/>
        <v>0.62083432440775921</v>
      </c>
      <c r="P59" s="9"/>
    </row>
    <row r="60" spans="1:119">
      <c r="A60" s="12"/>
      <c r="B60" s="44">
        <v>715</v>
      </c>
      <c r="C60" s="20" t="s">
        <v>74</v>
      </c>
      <c r="D60" s="46">
        <v>0</v>
      </c>
      <c r="E60" s="46">
        <v>122675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122675</v>
      </c>
      <c r="O60" s="47">
        <f t="shared" si="11"/>
        <v>0.62083432440775921</v>
      </c>
      <c r="P60" s="9"/>
    </row>
    <row r="61" spans="1:119">
      <c r="A61" s="12"/>
      <c r="B61" s="44">
        <v>719</v>
      </c>
      <c r="C61" s="20" t="s">
        <v>75</v>
      </c>
      <c r="D61" s="46">
        <v>0</v>
      </c>
      <c r="E61" s="46">
        <v>83301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83301</v>
      </c>
      <c r="O61" s="47">
        <f t="shared" si="11"/>
        <v>0.42157016553895049</v>
      </c>
      <c r="P61" s="9"/>
    </row>
    <row r="62" spans="1:119" ht="15.75" thickBot="1">
      <c r="A62" s="12"/>
      <c r="B62" s="44">
        <v>739</v>
      </c>
      <c r="C62" s="20" t="s">
        <v>88</v>
      </c>
      <c r="D62" s="46">
        <v>0</v>
      </c>
      <c r="E62" s="46">
        <v>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</v>
      </c>
      <c r="O62" s="47">
        <f t="shared" si="11"/>
        <v>3.0364833474192423E-5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7">SUM(D5,D13,D21,D26,D30,D33,D38,D42,D45)</f>
        <v>90128987</v>
      </c>
      <c r="E63" s="15">
        <f t="shared" si="17"/>
        <v>76746788</v>
      </c>
      <c r="F63" s="15">
        <f t="shared" si="17"/>
        <v>4996580</v>
      </c>
      <c r="G63" s="15">
        <f t="shared" si="17"/>
        <v>9957587</v>
      </c>
      <c r="H63" s="15">
        <f t="shared" si="17"/>
        <v>0</v>
      </c>
      <c r="I63" s="15">
        <f t="shared" si="17"/>
        <v>57974874</v>
      </c>
      <c r="J63" s="15">
        <f t="shared" si="17"/>
        <v>23447811</v>
      </c>
      <c r="K63" s="15">
        <f t="shared" si="17"/>
        <v>0</v>
      </c>
      <c r="L63" s="15">
        <f t="shared" si="17"/>
        <v>0</v>
      </c>
      <c r="M63" s="15">
        <f t="shared" si="17"/>
        <v>0</v>
      </c>
      <c r="N63" s="15">
        <f>SUM(D63:M63)</f>
        <v>263252627</v>
      </c>
      <c r="O63" s="37">
        <f t="shared" si="11"/>
        <v>1332.2703634164486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8" t="s">
        <v>89</v>
      </c>
      <c r="M65" s="48"/>
      <c r="N65" s="48"/>
      <c r="O65" s="41">
        <v>197597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86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29867003</v>
      </c>
      <c r="E5" s="26">
        <f t="shared" si="0"/>
        <v>123139</v>
      </c>
      <c r="F5" s="26">
        <f t="shared" si="0"/>
        <v>489260</v>
      </c>
      <c r="G5" s="26">
        <f t="shared" si="0"/>
        <v>4852037</v>
      </c>
      <c r="H5" s="26">
        <f t="shared" si="0"/>
        <v>0</v>
      </c>
      <c r="I5" s="26">
        <f t="shared" si="0"/>
        <v>0</v>
      </c>
      <c r="J5" s="26">
        <f t="shared" si="0"/>
        <v>17027032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52358471</v>
      </c>
      <c r="O5" s="32">
        <f t="shared" ref="O5:O36" si="1">(N5/O$81)</f>
        <v>266.40109392490081</v>
      </c>
      <c r="P5" s="6"/>
    </row>
    <row r="6" spans="1:133">
      <c r="A6" s="12"/>
      <c r="B6" s="44">
        <v>511</v>
      </c>
      <c r="C6" s="20" t="s">
        <v>20</v>
      </c>
      <c r="D6" s="46">
        <v>846826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846826</v>
      </c>
      <c r="O6" s="47">
        <f t="shared" si="1"/>
        <v>4.3086699908415591</v>
      </c>
      <c r="P6" s="9"/>
    </row>
    <row r="7" spans="1:133">
      <c r="A7" s="12"/>
      <c r="B7" s="44">
        <v>512</v>
      </c>
      <c r="C7" s="20" t="s">
        <v>21</v>
      </c>
      <c r="D7" s="46">
        <v>387014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387014</v>
      </c>
      <c r="O7" s="47">
        <f t="shared" si="1"/>
        <v>1.9691360537295206</v>
      </c>
      <c r="P7" s="9"/>
    </row>
    <row r="8" spans="1:133">
      <c r="A8" s="12"/>
      <c r="B8" s="44">
        <v>513</v>
      </c>
      <c r="C8" s="20" t="s">
        <v>22</v>
      </c>
      <c r="D8" s="46">
        <v>17967586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17967586</v>
      </c>
      <c r="O8" s="47">
        <f t="shared" si="1"/>
        <v>91.419487127302332</v>
      </c>
      <c r="P8" s="9"/>
    </row>
    <row r="9" spans="1:133">
      <c r="A9" s="12"/>
      <c r="B9" s="44">
        <v>514</v>
      </c>
      <c r="C9" s="20" t="s">
        <v>23</v>
      </c>
      <c r="D9" s="46">
        <v>367097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367097</v>
      </c>
      <c r="O9" s="47">
        <f t="shared" si="1"/>
        <v>1.8677979037346086</v>
      </c>
      <c r="P9" s="9"/>
    </row>
    <row r="10" spans="1:133">
      <c r="A10" s="12"/>
      <c r="B10" s="44">
        <v>515</v>
      </c>
      <c r="C10" s="20" t="s">
        <v>24</v>
      </c>
      <c r="D10" s="46">
        <v>1086480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1086480</v>
      </c>
      <c r="O10" s="47">
        <f t="shared" si="1"/>
        <v>5.5280350055968253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298510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298510</v>
      </c>
      <c r="O11" s="47">
        <f t="shared" si="1"/>
        <v>1.5188256843390657</v>
      </c>
      <c r="P11" s="9"/>
    </row>
    <row r="12" spans="1:133">
      <c r="A12" s="12"/>
      <c r="B12" s="44">
        <v>519</v>
      </c>
      <c r="C12" s="20" t="s">
        <v>26</v>
      </c>
      <c r="D12" s="46">
        <v>9212000</v>
      </c>
      <c r="E12" s="46">
        <v>123139</v>
      </c>
      <c r="F12" s="46">
        <v>190750</v>
      </c>
      <c r="G12" s="46">
        <v>4852037</v>
      </c>
      <c r="H12" s="46">
        <v>0</v>
      </c>
      <c r="I12" s="46">
        <v>0</v>
      </c>
      <c r="J12" s="46">
        <v>17027032</v>
      </c>
      <c r="K12" s="46">
        <v>0</v>
      </c>
      <c r="L12" s="46">
        <v>0</v>
      </c>
      <c r="M12" s="46">
        <v>0</v>
      </c>
      <c r="N12" s="46">
        <f t="shared" si="2"/>
        <v>31404958</v>
      </c>
      <c r="O12" s="47">
        <f t="shared" si="1"/>
        <v>159.78914215935689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34285119</v>
      </c>
      <c r="E13" s="31">
        <f t="shared" si="3"/>
        <v>13552269</v>
      </c>
      <c r="F13" s="31">
        <f t="shared" si="3"/>
        <v>0</v>
      </c>
      <c r="G13" s="31">
        <f t="shared" si="3"/>
        <v>1405681</v>
      </c>
      <c r="H13" s="31">
        <f t="shared" si="3"/>
        <v>0</v>
      </c>
      <c r="I13" s="31">
        <f t="shared" si="3"/>
        <v>8976505</v>
      </c>
      <c r="J13" s="31">
        <f t="shared" si="3"/>
        <v>3321563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61541137</v>
      </c>
      <c r="O13" s="43">
        <f t="shared" si="1"/>
        <v>313.12270784573116</v>
      </c>
      <c r="P13" s="10"/>
    </row>
    <row r="14" spans="1:133">
      <c r="A14" s="12"/>
      <c r="B14" s="44">
        <v>521</v>
      </c>
      <c r="C14" s="20" t="s">
        <v>28</v>
      </c>
      <c r="D14" s="46">
        <v>29721321</v>
      </c>
      <c r="E14" s="46">
        <v>43427</v>
      </c>
      <c r="F14" s="46">
        <v>0</v>
      </c>
      <c r="G14" s="46">
        <v>1405681</v>
      </c>
      <c r="H14" s="46">
        <v>0</v>
      </c>
      <c r="I14" s="46">
        <v>0</v>
      </c>
      <c r="J14" s="46">
        <v>3321563</v>
      </c>
      <c r="K14" s="46">
        <v>0</v>
      </c>
      <c r="L14" s="46">
        <v>0</v>
      </c>
      <c r="M14" s="46">
        <v>0</v>
      </c>
      <c r="N14" s="46">
        <f>SUM(D14:M14)</f>
        <v>34491992</v>
      </c>
      <c r="O14" s="47">
        <f t="shared" si="1"/>
        <v>175.496041518266</v>
      </c>
      <c r="P14" s="9"/>
    </row>
    <row r="15" spans="1:133">
      <c r="A15" s="12"/>
      <c r="B15" s="44">
        <v>522</v>
      </c>
      <c r="C15" s="20" t="s">
        <v>91</v>
      </c>
      <c r="D15" s="46">
        <v>47378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47378</v>
      </c>
      <c r="O15" s="47">
        <f t="shared" si="1"/>
        <v>0.2410603439503409</v>
      </c>
      <c r="P15" s="9"/>
    </row>
    <row r="16" spans="1:133">
      <c r="A16" s="12"/>
      <c r="B16" s="44">
        <v>523</v>
      </c>
      <c r="C16" s="20" t="s">
        <v>29</v>
      </c>
      <c r="D16" s="46">
        <v>0</v>
      </c>
      <c r="E16" s="46">
        <v>12946370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12946370</v>
      </c>
      <c r="O16" s="47">
        <f t="shared" si="1"/>
        <v>65.871425663986969</v>
      </c>
      <c r="P16" s="9"/>
    </row>
    <row r="17" spans="1:16">
      <c r="A17" s="12"/>
      <c r="B17" s="44">
        <v>524</v>
      </c>
      <c r="C17" s="20" t="s">
        <v>30</v>
      </c>
      <c r="D17" s="46">
        <v>129247</v>
      </c>
      <c r="E17" s="46">
        <v>0</v>
      </c>
      <c r="F17" s="46">
        <v>0</v>
      </c>
      <c r="G17" s="46">
        <v>0</v>
      </c>
      <c r="H17" s="46">
        <v>0</v>
      </c>
      <c r="I17" s="46">
        <v>2206656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2335903</v>
      </c>
      <c r="O17" s="47">
        <f t="shared" si="1"/>
        <v>11.885127709372139</v>
      </c>
      <c r="P17" s="9"/>
    </row>
    <row r="18" spans="1:16">
      <c r="A18" s="12"/>
      <c r="B18" s="44">
        <v>525</v>
      </c>
      <c r="C18" s="20" t="s">
        <v>31</v>
      </c>
      <c r="D18" s="46">
        <v>2670905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2670905</v>
      </c>
      <c r="O18" s="47">
        <f t="shared" si="1"/>
        <v>13.589625521522336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6769849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6769849</v>
      </c>
      <c r="O19" s="47">
        <f t="shared" si="1"/>
        <v>34.4451460262542</v>
      </c>
      <c r="P19" s="9"/>
    </row>
    <row r="20" spans="1:16">
      <c r="A20" s="12"/>
      <c r="B20" s="44">
        <v>527</v>
      </c>
      <c r="C20" s="20" t="s">
        <v>33</v>
      </c>
      <c r="D20" s="46">
        <v>0</v>
      </c>
      <c r="E20" s="46">
        <v>476769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476769</v>
      </c>
      <c r="O20" s="47">
        <f t="shared" si="1"/>
        <v>2.4258115396356974</v>
      </c>
      <c r="P20" s="9"/>
    </row>
    <row r="21" spans="1:16">
      <c r="A21" s="12"/>
      <c r="B21" s="44">
        <v>529</v>
      </c>
      <c r="C21" s="20" t="s">
        <v>34</v>
      </c>
      <c r="D21" s="46">
        <v>1716268</v>
      </c>
      <c r="E21" s="46">
        <v>85703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1801971</v>
      </c>
      <c r="O21" s="47">
        <f t="shared" si="1"/>
        <v>9.1684695227434627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SUM(D23:D26)</f>
        <v>799941</v>
      </c>
      <c r="E22" s="31">
        <f t="shared" si="5"/>
        <v>410764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34588271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35798976</v>
      </c>
      <c r="O22" s="43">
        <f t="shared" si="1"/>
        <v>182.14600590210645</v>
      </c>
      <c r="P22" s="10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9514848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9514848</v>
      </c>
      <c r="O23" s="47">
        <f t="shared" si="1"/>
        <v>48.411763508700517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25070608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25070608</v>
      </c>
      <c r="O24" s="47">
        <f t="shared" si="1"/>
        <v>127.55982497201587</v>
      </c>
      <c r="P24" s="9"/>
    </row>
    <row r="25" spans="1:16">
      <c r="A25" s="12"/>
      <c r="B25" s="44">
        <v>537</v>
      </c>
      <c r="C25" s="20" t="s">
        <v>38</v>
      </c>
      <c r="D25" s="46">
        <v>799941</v>
      </c>
      <c r="E25" s="46">
        <v>0</v>
      </c>
      <c r="F25" s="46">
        <v>0</v>
      </c>
      <c r="G25" s="46">
        <v>0</v>
      </c>
      <c r="H25" s="46">
        <v>0</v>
      </c>
      <c r="I25" s="46">
        <v>2815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802756</v>
      </c>
      <c r="O25" s="47">
        <f t="shared" si="1"/>
        <v>4.0844408262949017</v>
      </c>
      <c r="P25" s="9"/>
    </row>
    <row r="26" spans="1:16">
      <c r="A26" s="12"/>
      <c r="B26" s="44">
        <v>538</v>
      </c>
      <c r="C26" s="20" t="s">
        <v>39</v>
      </c>
      <c r="D26" s="46">
        <v>0</v>
      </c>
      <c r="E26" s="46">
        <v>410764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410764</v>
      </c>
      <c r="O26" s="47">
        <f t="shared" si="1"/>
        <v>2.0899765950951461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SUM(D28:D31)</f>
        <v>2626133</v>
      </c>
      <c r="E27" s="31">
        <f t="shared" si="6"/>
        <v>11899889</v>
      </c>
      <c r="F27" s="31">
        <f t="shared" si="6"/>
        <v>0</v>
      </c>
      <c r="G27" s="31">
        <f t="shared" si="6"/>
        <v>5800080</v>
      </c>
      <c r="H27" s="31">
        <f t="shared" si="6"/>
        <v>0</v>
      </c>
      <c r="I27" s="31">
        <f t="shared" si="6"/>
        <v>7656216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27982318</v>
      </c>
      <c r="O27" s="43">
        <f t="shared" si="1"/>
        <v>142.37467182252976</v>
      </c>
      <c r="P27" s="10"/>
    </row>
    <row r="28" spans="1:16">
      <c r="A28" s="12"/>
      <c r="B28" s="44">
        <v>541</v>
      </c>
      <c r="C28" s="20" t="s">
        <v>41</v>
      </c>
      <c r="D28" s="46">
        <v>0</v>
      </c>
      <c r="E28" s="46">
        <v>11332095</v>
      </c>
      <c r="F28" s="46">
        <v>0</v>
      </c>
      <c r="G28" s="46">
        <v>5800080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17132175</v>
      </c>
      <c r="O28" s="47">
        <f t="shared" si="1"/>
        <v>87.168896916658184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90611</v>
      </c>
      <c r="F29" s="46">
        <v>0</v>
      </c>
      <c r="G29" s="46">
        <v>0</v>
      </c>
      <c r="H29" s="46">
        <v>0</v>
      </c>
      <c r="I29" s="46">
        <v>7648793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7739404</v>
      </c>
      <c r="O29" s="47">
        <f t="shared" si="1"/>
        <v>39.378263966622569</v>
      </c>
      <c r="P29" s="9"/>
    </row>
    <row r="30" spans="1:16">
      <c r="A30" s="12"/>
      <c r="B30" s="44">
        <v>544</v>
      </c>
      <c r="C30" s="20" t="s">
        <v>43</v>
      </c>
      <c r="D30" s="46">
        <v>2615599</v>
      </c>
      <c r="E30" s="46">
        <v>477183</v>
      </c>
      <c r="F30" s="46">
        <v>0</v>
      </c>
      <c r="G30" s="46">
        <v>0</v>
      </c>
      <c r="H30" s="46">
        <v>0</v>
      </c>
      <c r="I30" s="46">
        <v>7423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3100205</v>
      </c>
      <c r="O30" s="47">
        <f t="shared" si="1"/>
        <v>15.773913707133408</v>
      </c>
      <c r="P30" s="9"/>
    </row>
    <row r="31" spans="1:16">
      <c r="A31" s="12"/>
      <c r="B31" s="44">
        <v>549</v>
      </c>
      <c r="C31" s="20" t="s">
        <v>92</v>
      </c>
      <c r="D31" s="46">
        <v>10534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10534</v>
      </c>
      <c r="O31" s="47">
        <f t="shared" si="1"/>
        <v>5.3597232115599878E-2</v>
      </c>
      <c r="P31" s="9"/>
    </row>
    <row r="32" spans="1:16" ht="15.75">
      <c r="A32" s="28" t="s">
        <v>44</v>
      </c>
      <c r="B32" s="29"/>
      <c r="C32" s="30"/>
      <c r="D32" s="31">
        <f t="shared" ref="D32:M32" si="8">SUM(D33:D35)</f>
        <v>3365181</v>
      </c>
      <c r="E32" s="31">
        <f t="shared" si="8"/>
        <v>3170543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6535724</v>
      </c>
      <c r="O32" s="43">
        <f t="shared" si="1"/>
        <v>33.253912689528846</v>
      </c>
      <c r="P32" s="10"/>
    </row>
    <row r="33" spans="1:16">
      <c r="A33" s="13"/>
      <c r="B33" s="45">
        <v>552</v>
      </c>
      <c r="C33" s="21" t="s">
        <v>45</v>
      </c>
      <c r="D33" s="46">
        <v>3109607</v>
      </c>
      <c r="E33" s="46">
        <v>2519901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5629508</v>
      </c>
      <c r="O33" s="47">
        <f t="shared" si="1"/>
        <v>28.64306502493131</v>
      </c>
      <c r="P33" s="9"/>
    </row>
    <row r="34" spans="1:16">
      <c r="A34" s="13"/>
      <c r="B34" s="45">
        <v>553</v>
      </c>
      <c r="C34" s="21" t="s">
        <v>46</v>
      </c>
      <c r="D34" s="46">
        <v>255574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255574</v>
      </c>
      <c r="O34" s="47">
        <f t="shared" si="1"/>
        <v>1.3003663376411927</v>
      </c>
      <c r="P34" s="9"/>
    </row>
    <row r="35" spans="1:16">
      <c r="A35" s="13"/>
      <c r="B35" s="45">
        <v>559</v>
      </c>
      <c r="C35" s="21" t="s">
        <v>47</v>
      </c>
      <c r="D35" s="46">
        <v>0</v>
      </c>
      <c r="E35" s="46">
        <v>650642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650642</v>
      </c>
      <c r="O35" s="47">
        <f t="shared" si="1"/>
        <v>3.3104813269563449</v>
      </c>
      <c r="P35" s="9"/>
    </row>
    <row r="36" spans="1:16" ht="15.75">
      <c r="A36" s="28" t="s">
        <v>48</v>
      </c>
      <c r="B36" s="29"/>
      <c r="C36" s="30"/>
      <c r="D36" s="31">
        <f t="shared" ref="D36:M36" si="9">SUM(D37:D40)</f>
        <v>3692174</v>
      </c>
      <c r="E36" s="31">
        <f t="shared" si="9"/>
        <v>1069609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4761783</v>
      </c>
      <c r="O36" s="43">
        <f t="shared" si="1"/>
        <v>24.228060445710796</v>
      </c>
      <c r="P36" s="10"/>
    </row>
    <row r="37" spans="1:16">
      <c r="A37" s="12"/>
      <c r="B37" s="44">
        <v>562</v>
      </c>
      <c r="C37" s="20" t="s">
        <v>49</v>
      </c>
      <c r="D37" s="46">
        <v>1234301</v>
      </c>
      <c r="E37" s="46">
        <v>1069609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0">SUM(D37:M37)</f>
        <v>2303910</v>
      </c>
      <c r="O37" s="47">
        <f t="shared" ref="O37:O68" si="11">(N37/O$81)</f>
        <v>11.72234659611275</v>
      </c>
      <c r="P37" s="9"/>
    </row>
    <row r="38" spans="1:16">
      <c r="A38" s="12"/>
      <c r="B38" s="44">
        <v>563</v>
      </c>
      <c r="C38" s="20" t="s">
        <v>50</v>
      </c>
      <c r="D38" s="46">
        <v>695694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695694</v>
      </c>
      <c r="O38" s="47">
        <f t="shared" si="11"/>
        <v>3.5397069298870458</v>
      </c>
      <c r="P38" s="9"/>
    </row>
    <row r="39" spans="1:16">
      <c r="A39" s="12"/>
      <c r="B39" s="44">
        <v>564</v>
      </c>
      <c r="C39" s="20" t="s">
        <v>51</v>
      </c>
      <c r="D39" s="46">
        <v>1551118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1551118</v>
      </c>
      <c r="O39" s="47">
        <f t="shared" si="11"/>
        <v>7.8921237407143581</v>
      </c>
      <c r="P39" s="9"/>
    </row>
    <row r="40" spans="1:16">
      <c r="A40" s="12"/>
      <c r="B40" s="44">
        <v>569</v>
      </c>
      <c r="C40" s="20" t="s">
        <v>52</v>
      </c>
      <c r="D40" s="46">
        <v>211061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211061</v>
      </c>
      <c r="O40" s="47">
        <f t="shared" si="11"/>
        <v>1.0738831789966419</v>
      </c>
      <c r="P40" s="9"/>
    </row>
    <row r="41" spans="1:16" ht="15.75">
      <c r="A41" s="28" t="s">
        <v>53</v>
      </c>
      <c r="B41" s="29"/>
      <c r="C41" s="30"/>
      <c r="D41" s="31">
        <f t="shared" ref="D41:M41" si="12">SUM(D42:D44)</f>
        <v>819983</v>
      </c>
      <c r="E41" s="31">
        <f t="shared" si="12"/>
        <v>7642076</v>
      </c>
      <c r="F41" s="31">
        <f t="shared" si="12"/>
        <v>0</v>
      </c>
      <c r="G41" s="31">
        <f t="shared" si="12"/>
        <v>340644</v>
      </c>
      <c r="H41" s="31">
        <f t="shared" si="12"/>
        <v>0</v>
      </c>
      <c r="I41" s="31">
        <f t="shared" si="12"/>
        <v>4257675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13060378</v>
      </c>
      <c r="O41" s="43">
        <f t="shared" si="11"/>
        <v>66.451500966724325</v>
      </c>
      <c r="P41" s="9"/>
    </row>
    <row r="42" spans="1:16">
      <c r="A42" s="12"/>
      <c r="B42" s="44">
        <v>571</v>
      </c>
      <c r="C42" s="20" t="s">
        <v>54</v>
      </c>
      <c r="D42" s="46">
        <v>0</v>
      </c>
      <c r="E42" s="46">
        <v>1803236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1803236</v>
      </c>
      <c r="O42" s="47">
        <f t="shared" si="11"/>
        <v>9.1749058715783054</v>
      </c>
      <c r="P42" s="9"/>
    </row>
    <row r="43" spans="1:16">
      <c r="A43" s="12"/>
      <c r="B43" s="44">
        <v>572</v>
      </c>
      <c r="C43" s="20" t="s">
        <v>55</v>
      </c>
      <c r="D43" s="46">
        <v>819983</v>
      </c>
      <c r="E43" s="46">
        <v>5838840</v>
      </c>
      <c r="F43" s="46">
        <v>0</v>
      </c>
      <c r="G43" s="46">
        <v>340644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6999467</v>
      </c>
      <c r="O43" s="47">
        <f t="shared" si="11"/>
        <v>35.613447644245447</v>
      </c>
      <c r="P43" s="9"/>
    </row>
    <row r="44" spans="1:16">
      <c r="A44" s="12"/>
      <c r="B44" s="44">
        <v>575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4257675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4257675</v>
      </c>
      <c r="O44" s="47">
        <f t="shared" si="11"/>
        <v>21.663147450900581</v>
      </c>
      <c r="P44" s="9"/>
    </row>
    <row r="45" spans="1:16" ht="15.75">
      <c r="A45" s="28" t="s">
        <v>77</v>
      </c>
      <c r="B45" s="29"/>
      <c r="C45" s="30"/>
      <c r="D45" s="31">
        <f t="shared" ref="D45:M45" si="13">SUM(D46:D48)</f>
        <v>9808324</v>
      </c>
      <c r="E45" s="31">
        <f t="shared" si="13"/>
        <v>36767858</v>
      </c>
      <c r="F45" s="31">
        <f t="shared" si="13"/>
        <v>4895523</v>
      </c>
      <c r="G45" s="31">
        <f t="shared" si="13"/>
        <v>266250</v>
      </c>
      <c r="H45" s="31">
        <f t="shared" si="13"/>
        <v>0</v>
      </c>
      <c r="I45" s="31">
        <f t="shared" si="13"/>
        <v>1036023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52773978</v>
      </c>
      <c r="O45" s="43">
        <f t="shared" si="11"/>
        <v>268.51520301210951</v>
      </c>
      <c r="P45" s="9"/>
    </row>
    <row r="46" spans="1:16">
      <c r="A46" s="12"/>
      <c r="B46" s="44">
        <v>581</v>
      </c>
      <c r="C46" s="20" t="s">
        <v>57</v>
      </c>
      <c r="D46" s="46">
        <v>7505777</v>
      </c>
      <c r="E46" s="46">
        <v>34568560</v>
      </c>
      <c r="F46" s="46">
        <v>4895523</v>
      </c>
      <c r="G46" s="46">
        <v>266250</v>
      </c>
      <c r="H46" s="46">
        <v>0</v>
      </c>
      <c r="I46" s="46">
        <v>1036023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48272133</v>
      </c>
      <c r="O46" s="47">
        <f t="shared" si="11"/>
        <v>245.6097130355144</v>
      </c>
      <c r="P46" s="9"/>
    </row>
    <row r="47" spans="1:16">
      <c r="A47" s="12"/>
      <c r="B47" s="44">
        <v>586</v>
      </c>
      <c r="C47" s="20" t="s">
        <v>58</v>
      </c>
      <c r="D47" s="46">
        <v>2302547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5" si="14">SUM(D47:M47)</f>
        <v>2302547</v>
      </c>
      <c r="O47" s="47">
        <f t="shared" si="11"/>
        <v>11.715411621044062</v>
      </c>
      <c r="P47" s="9"/>
    </row>
    <row r="48" spans="1:16">
      <c r="A48" s="12"/>
      <c r="B48" s="44">
        <v>587</v>
      </c>
      <c r="C48" s="20" t="s">
        <v>93</v>
      </c>
      <c r="D48" s="46">
        <v>0</v>
      </c>
      <c r="E48" s="46">
        <v>2199298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2199298</v>
      </c>
      <c r="O48" s="47">
        <f t="shared" si="11"/>
        <v>11.190078355551034</v>
      </c>
      <c r="P48" s="9"/>
    </row>
    <row r="49" spans="1:16" ht="15.75">
      <c r="A49" s="28" t="s">
        <v>59</v>
      </c>
      <c r="B49" s="29"/>
      <c r="C49" s="30"/>
      <c r="D49" s="31">
        <f t="shared" ref="D49:M49" si="15">SUM(D50:D78)</f>
        <v>2320475</v>
      </c>
      <c r="E49" s="31">
        <f t="shared" si="15"/>
        <v>7349447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9669922</v>
      </c>
      <c r="O49" s="43">
        <f t="shared" si="11"/>
        <v>49.200783555510327</v>
      </c>
      <c r="P49" s="9"/>
    </row>
    <row r="50" spans="1:16">
      <c r="A50" s="12"/>
      <c r="B50" s="44">
        <v>601</v>
      </c>
      <c r="C50" s="20" t="s">
        <v>60</v>
      </c>
      <c r="D50" s="46">
        <v>0</v>
      </c>
      <c r="E50" s="46">
        <v>72207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72207</v>
      </c>
      <c r="O50" s="47">
        <f t="shared" si="11"/>
        <v>0.36739086191106135</v>
      </c>
      <c r="P50" s="9"/>
    </row>
    <row r="51" spans="1:16">
      <c r="A51" s="12"/>
      <c r="B51" s="44">
        <v>602</v>
      </c>
      <c r="C51" s="20" t="s">
        <v>61</v>
      </c>
      <c r="D51" s="46">
        <v>0</v>
      </c>
      <c r="E51" s="46">
        <v>88864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88864</v>
      </c>
      <c r="O51" s="47">
        <f t="shared" si="11"/>
        <v>0.45214205759641801</v>
      </c>
      <c r="P51" s="9"/>
    </row>
    <row r="52" spans="1:16">
      <c r="A52" s="12"/>
      <c r="B52" s="44">
        <v>603</v>
      </c>
      <c r="C52" s="20" t="s">
        <v>62</v>
      </c>
      <c r="D52" s="46">
        <v>0</v>
      </c>
      <c r="E52" s="46">
        <v>4499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4499</v>
      </c>
      <c r="O52" s="47">
        <f t="shared" si="11"/>
        <v>2.2891014551745192E-2</v>
      </c>
      <c r="P52" s="9"/>
    </row>
    <row r="53" spans="1:16">
      <c r="A53" s="12"/>
      <c r="B53" s="44">
        <v>604</v>
      </c>
      <c r="C53" s="20" t="s">
        <v>63</v>
      </c>
      <c r="D53" s="46">
        <v>0</v>
      </c>
      <c r="E53" s="46">
        <v>1000062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1000062</v>
      </c>
      <c r="O53" s="47">
        <f t="shared" si="11"/>
        <v>5.0883382517553679</v>
      </c>
      <c r="P53" s="9"/>
    </row>
    <row r="54" spans="1:16">
      <c r="A54" s="12"/>
      <c r="B54" s="44">
        <v>605</v>
      </c>
      <c r="C54" s="20" t="s">
        <v>64</v>
      </c>
      <c r="D54" s="46">
        <v>0</v>
      </c>
      <c r="E54" s="46">
        <v>5172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5172</v>
      </c>
      <c r="O54" s="47">
        <f t="shared" si="11"/>
        <v>2.6315253892337437E-2</v>
      </c>
      <c r="P54" s="9"/>
    </row>
    <row r="55" spans="1:16">
      <c r="A55" s="12"/>
      <c r="B55" s="44">
        <v>607</v>
      </c>
      <c r="C55" s="20" t="s">
        <v>94</v>
      </c>
      <c r="D55" s="46">
        <v>0</v>
      </c>
      <c r="E55" s="46">
        <v>57945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57945</v>
      </c>
      <c r="O55" s="47">
        <f t="shared" si="11"/>
        <v>0.29482548081815407</v>
      </c>
      <c r="P55" s="9"/>
    </row>
    <row r="56" spans="1:16">
      <c r="A56" s="12"/>
      <c r="B56" s="44">
        <v>608</v>
      </c>
      <c r="C56" s="20" t="s">
        <v>95</v>
      </c>
      <c r="D56" s="46">
        <v>0</v>
      </c>
      <c r="E56" s="46">
        <v>27388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27388</v>
      </c>
      <c r="O56" s="47">
        <f t="shared" si="11"/>
        <v>0.13935076829144194</v>
      </c>
      <c r="P56" s="9"/>
    </row>
    <row r="57" spans="1:16">
      <c r="A57" s="12"/>
      <c r="B57" s="44">
        <v>614</v>
      </c>
      <c r="C57" s="20" t="s">
        <v>96</v>
      </c>
      <c r="D57" s="46">
        <v>0</v>
      </c>
      <c r="E57" s="46">
        <v>436490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436490</v>
      </c>
      <c r="O57" s="47">
        <f t="shared" si="11"/>
        <v>2.2208710695023912</v>
      </c>
      <c r="P57" s="9"/>
    </row>
    <row r="58" spans="1:16">
      <c r="A58" s="12"/>
      <c r="B58" s="44">
        <v>622</v>
      </c>
      <c r="C58" s="20" t="s">
        <v>65</v>
      </c>
      <c r="D58" s="46">
        <v>0</v>
      </c>
      <c r="E58" s="46">
        <v>195054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195054</v>
      </c>
      <c r="O58" s="47">
        <f t="shared" si="11"/>
        <v>0.99243919812760761</v>
      </c>
      <c r="P58" s="9"/>
    </row>
    <row r="59" spans="1:16">
      <c r="A59" s="12"/>
      <c r="B59" s="44">
        <v>623</v>
      </c>
      <c r="C59" s="20" t="s">
        <v>66</v>
      </c>
      <c r="D59" s="46">
        <v>0</v>
      </c>
      <c r="E59" s="46">
        <v>275782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275782</v>
      </c>
      <c r="O59" s="47">
        <f t="shared" si="11"/>
        <v>1.4031851022692581</v>
      </c>
      <c r="P59" s="9"/>
    </row>
    <row r="60" spans="1:16">
      <c r="A60" s="12"/>
      <c r="B60" s="44">
        <v>634</v>
      </c>
      <c r="C60" s="20" t="s">
        <v>97</v>
      </c>
      <c r="D60" s="46">
        <v>0</v>
      </c>
      <c r="E60" s="46">
        <v>285137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285137</v>
      </c>
      <c r="O60" s="47">
        <f t="shared" si="11"/>
        <v>1.4507835555103288</v>
      </c>
      <c r="P60" s="9"/>
    </row>
    <row r="61" spans="1:16">
      <c r="A61" s="12"/>
      <c r="B61" s="44">
        <v>654</v>
      </c>
      <c r="C61" s="20" t="s">
        <v>98</v>
      </c>
      <c r="D61" s="46">
        <v>0</v>
      </c>
      <c r="E61" s="46">
        <v>331405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331405</v>
      </c>
      <c r="O61" s="47">
        <f t="shared" si="11"/>
        <v>1.6861961941589498</v>
      </c>
      <c r="P61" s="9"/>
    </row>
    <row r="62" spans="1:16">
      <c r="A62" s="12"/>
      <c r="B62" s="44">
        <v>662</v>
      </c>
      <c r="C62" s="20" t="s">
        <v>67</v>
      </c>
      <c r="D62" s="46">
        <v>0</v>
      </c>
      <c r="E62" s="46">
        <v>27055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27055</v>
      </c>
      <c r="O62" s="47">
        <f t="shared" si="11"/>
        <v>0.13765645670092602</v>
      </c>
      <c r="P62" s="9"/>
    </row>
    <row r="63" spans="1:16">
      <c r="A63" s="12"/>
      <c r="B63" s="44">
        <v>664</v>
      </c>
      <c r="C63" s="20" t="s">
        <v>68</v>
      </c>
      <c r="D63" s="46">
        <v>0</v>
      </c>
      <c r="E63" s="46">
        <v>18929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18929</v>
      </c>
      <c r="O63" s="47">
        <f t="shared" si="11"/>
        <v>9.6311183474101961E-2</v>
      </c>
      <c r="P63" s="9"/>
    </row>
    <row r="64" spans="1:16">
      <c r="A64" s="12"/>
      <c r="B64" s="44">
        <v>669</v>
      </c>
      <c r="C64" s="20" t="s">
        <v>69</v>
      </c>
      <c r="D64" s="46">
        <v>0</v>
      </c>
      <c r="E64" s="46">
        <v>181548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181548</v>
      </c>
      <c r="O64" s="47">
        <f t="shared" si="11"/>
        <v>0.92372036226722298</v>
      </c>
      <c r="P64" s="9"/>
    </row>
    <row r="65" spans="1:119">
      <c r="A65" s="12"/>
      <c r="B65" s="44">
        <v>671</v>
      </c>
      <c r="C65" s="20" t="s">
        <v>70</v>
      </c>
      <c r="D65" s="46">
        <v>0</v>
      </c>
      <c r="E65" s="46">
        <v>85411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85411</v>
      </c>
      <c r="O65" s="47">
        <f t="shared" si="11"/>
        <v>0.43457311488755468</v>
      </c>
      <c r="P65" s="9"/>
    </row>
    <row r="66" spans="1:119">
      <c r="A66" s="12"/>
      <c r="B66" s="44">
        <v>674</v>
      </c>
      <c r="C66" s="20" t="s">
        <v>99</v>
      </c>
      <c r="D66" s="46">
        <v>0</v>
      </c>
      <c r="E66" s="46">
        <v>175692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175692</v>
      </c>
      <c r="O66" s="47">
        <f t="shared" si="11"/>
        <v>0.89392490078355547</v>
      </c>
      <c r="P66" s="9"/>
    </row>
    <row r="67" spans="1:119">
      <c r="A67" s="12"/>
      <c r="B67" s="44">
        <v>685</v>
      </c>
      <c r="C67" s="20" t="s">
        <v>71</v>
      </c>
      <c r="D67" s="46">
        <v>0</v>
      </c>
      <c r="E67" s="46">
        <v>400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400</v>
      </c>
      <c r="O67" s="47">
        <f t="shared" si="11"/>
        <v>2.0352091177368472E-3</v>
      </c>
      <c r="P67" s="9"/>
    </row>
    <row r="68" spans="1:119">
      <c r="A68" s="12"/>
      <c r="B68" s="44">
        <v>694</v>
      </c>
      <c r="C68" s="20" t="s">
        <v>100</v>
      </c>
      <c r="D68" s="46">
        <v>0</v>
      </c>
      <c r="E68" s="46">
        <v>88473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88473</v>
      </c>
      <c r="O68" s="47">
        <f t="shared" si="11"/>
        <v>0.45015264068383026</v>
      </c>
      <c r="P68" s="9"/>
    </row>
    <row r="69" spans="1:119">
      <c r="A69" s="12"/>
      <c r="B69" s="44">
        <v>711</v>
      </c>
      <c r="C69" s="20" t="s">
        <v>72</v>
      </c>
      <c r="D69" s="46">
        <v>1655983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8" si="16">SUM(D69:M69)</f>
        <v>1655983</v>
      </c>
      <c r="O69" s="47">
        <f t="shared" ref="O69:O79" si="17">(N69/O$81)</f>
        <v>8.4256792510430447</v>
      </c>
      <c r="P69" s="9"/>
    </row>
    <row r="70" spans="1:119">
      <c r="A70" s="12"/>
      <c r="B70" s="44">
        <v>713</v>
      </c>
      <c r="C70" s="20" t="s">
        <v>84</v>
      </c>
      <c r="D70" s="46">
        <v>664492</v>
      </c>
      <c r="E70" s="46">
        <v>2486381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3150873</v>
      </c>
      <c r="O70" s="47">
        <f t="shared" si="17"/>
        <v>16.031713646077133</v>
      </c>
      <c r="P70" s="9"/>
    </row>
    <row r="71" spans="1:119">
      <c r="A71" s="12"/>
      <c r="B71" s="44">
        <v>714</v>
      </c>
      <c r="C71" s="20" t="s">
        <v>73</v>
      </c>
      <c r="D71" s="46">
        <v>0</v>
      </c>
      <c r="E71" s="46">
        <v>107602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107602</v>
      </c>
      <c r="O71" s="47">
        <f t="shared" si="17"/>
        <v>0.54748142871680061</v>
      </c>
      <c r="P71" s="9"/>
    </row>
    <row r="72" spans="1:119">
      <c r="A72" s="12"/>
      <c r="B72" s="44">
        <v>715</v>
      </c>
      <c r="C72" s="20" t="s">
        <v>74</v>
      </c>
      <c r="D72" s="46">
        <v>0</v>
      </c>
      <c r="E72" s="46">
        <v>90000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90000</v>
      </c>
      <c r="O72" s="47">
        <f t="shared" si="17"/>
        <v>0.45792205149079068</v>
      </c>
      <c r="P72" s="9"/>
    </row>
    <row r="73" spans="1:119">
      <c r="A73" s="12"/>
      <c r="B73" s="44">
        <v>719</v>
      </c>
      <c r="C73" s="20" t="s">
        <v>75</v>
      </c>
      <c r="D73" s="46">
        <v>0</v>
      </c>
      <c r="E73" s="46">
        <v>72946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72946</v>
      </c>
      <c r="O73" s="47">
        <f t="shared" si="17"/>
        <v>0.3711509107560802</v>
      </c>
      <c r="P73" s="9"/>
    </row>
    <row r="74" spans="1:119">
      <c r="A74" s="12"/>
      <c r="B74" s="44">
        <v>724</v>
      </c>
      <c r="C74" s="20" t="s">
        <v>101</v>
      </c>
      <c r="D74" s="46">
        <v>0</v>
      </c>
      <c r="E74" s="46">
        <v>614106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614106</v>
      </c>
      <c r="O74" s="47">
        <f t="shared" si="17"/>
        <v>3.1245853261422609</v>
      </c>
      <c r="P74" s="9"/>
    </row>
    <row r="75" spans="1:119">
      <c r="A75" s="12"/>
      <c r="B75" s="44">
        <v>739</v>
      </c>
      <c r="C75" s="20" t="s">
        <v>88</v>
      </c>
      <c r="D75" s="46">
        <v>0</v>
      </c>
      <c r="E75" s="46">
        <v>5979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5979</v>
      </c>
      <c r="O75" s="47">
        <f t="shared" si="17"/>
        <v>3.0421288287371527E-2</v>
      </c>
      <c r="P75" s="9"/>
    </row>
    <row r="76" spans="1:119">
      <c r="A76" s="12"/>
      <c r="B76" s="44">
        <v>744</v>
      </c>
      <c r="C76" s="20" t="s">
        <v>102</v>
      </c>
      <c r="D76" s="46">
        <v>0</v>
      </c>
      <c r="E76" s="46">
        <v>144756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144756</v>
      </c>
      <c r="O76" s="47">
        <f t="shared" si="17"/>
        <v>0.73652182761778773</v>
      </c>
      <c r="P76" s="9"/>
    </row>
    <row r="77" spans="1:119">
      <c r="A77" s="12"/>
      <c r="B77" s="44">
        <v>761</v>
      </c>
      <c r="C77" s="20" t="s">
        <v>103</v>
      </c>
      <c r="D77" s="46">
        <v>0</v>
      </c>
      <c r="E77" s="46">
        <v>422680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422680</v>
      </c>
      <c r="O77" s="47">
        <f t="shared" si="17"/>
        <v>2.1506054747125267</v>
      </c>
      <c r="P77" s="9"/>
    </row>
    <row r="78" spans="1:119" ht="15.75" thickBot="1">
      <c r="A78" s="12"/>
      <c r="B78" s="44">
        <v>764</v>
      </c>
      <c r="C78" s="20" t="s">
        <v>104</v>
      </c>
      <c r="D78" s="46">
        <v>0</v>
      </c>
      <c r="E78" s="46">
        <v>47484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47484</v>
      </c>
      <c r="O78" s="47">
        <f t="shared" si="17"/>
        <v>0.24159967436654117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18">SUM(D5,D13,D22,D27,D32,D36,D41,D45,D49)</f>
        <v>87584333</v>
      </c>
      <c r="E79" s="15">
        <f t="shared" si="18"/>
        <v>81985594</v>
      </c>
      <c r="F79" s="15">
        <f t="shared" si="18"/>
        <v>5384783</v>
      </c>
      <c r="G79" s="15">
        <f t="shared" si="18"/>
        <v>12664692</v>
      </c>
      <c r="H79" s="15">
        <f t="shared" si="18"/>
        <v>0</v>
      </c>
      <c r="I79" s="15">
        <f t="shared" si="18"/>
        <v>56514690</v>
      </c>
      <c r="J79" s="15">
        <f t="shared" si="18"/>
        <v>20348595</v>
      </c>
      <c r="K79" s="15">
        <f t="shared" si="18"/>
        <v>0</v>
      </c>
      <c r="L79" s="15">
        <f t="shared" si="18"/>
        <v>0</v>
      </c>
      <c r="M79" s="15">
        <f t="shared" si="18"/>
        <v>0</v>
      </c>
      <c r="N79" s="15">
        <f>SUM(D79:M79)</f>
        <v>264482687</v>
      </c>
      <c r="O79" s="37">
        <f t="shared" si="17"/>
        <v>1345.6939401648519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105</v>
      </c>
      <c r="M81" s="48"/>
      <c r="N81" s="48"/>
      <c r="O81" s="41">
        <v>196540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86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27660227</v>
      </c>
      <c r="E5" s="26">
        <f t="shared" si="0"/>
        <v>0</v>
      </c>
      <c r="F5" s="26">
        <f t="shared" si="0"/>
        <v>426129</v>
      </c>
      <c r="G5" s="26">
        <f t="shared" si="0"/>
        <v>3556258</v>
      </c>
      <c r="H5" s="26">
        <f t="shared" si="0"/>
        <v>0</v>
      </c>
      <c r="I5" s="26">
        <f t="shared" si="0"/>
        <v>0</v>
      </c>
      <c r="J5" s="26">
        <f t="shared" si="0"/>
        <v>16522358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48164972</v>
      </c>
      <c r="O5" s="32">
        <f t="shared" ref="O5:O36" si="1">(N5/O$71)</f>
        <v>249.98428417206443</v>
      </c>
      <c r="P5" s="6"/>
    </row>
    <row r="6" spans="1:133">
      <c r="A6" s="12"/>
      <c r="B6" s="44">
        <v>511</v>
      </c>
      <c r="C6" s="20" t="s">
        <v>20</v>
      </c>
      <c r="D6" s="46">
        <v>827522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827522</v>
      </c>
      <c r="O6" s="47">
        <f t="shared" si="1"/>
        <v>4.2949779936887564</v>
      </c>
      <c r="P6" s="9"/>
    </row>
    <row r="7" spans="1:133">
      <c r="A7" s="12"/>
      <c r="B7" s="44">
        <v>512</v>
      </c>
      <c r="C7" s="20" t="s">
        <v>21</v>
      </c>
      <c r="D7" s="46">
        <v>362492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362492</v>
      </c>
      <c r="O7" s="47">
        <f t="shared" si="1"/>
        <v>1.8813942866633449</v>
      </c>
      <c r="P7" s="9"/>
    </row>
    <row r="8" spans="1:133">
      <c r="A8" s="12"/>
      <c r="B8" s="44">
        <v>513</v>
      </c>
      <c r="C8" s="20" t="s">
        <v>22</v>
      </c>
      <c r="D8" s="46">
        <v>16352269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16352269</v>
      </c>
      <c r="O8" s="47">
        <f t="shared" si="1"/>
        <v>84.87101914133865</v>
      </c>
      <c r="P8" s="9"/>
    </row>
    <row r="9" spans="1:133">
      <c r="A9" s="12"/>
      <c r="B9" s="44">
        <v>514</v>
      </c>
      <c r="C9" s="20" t="s">
        <v>23</v>
      </c>
      <c r="D9" s="46">
        <v>288186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288186</v>
      </c>
      <c r="O9" s="47">
        <f t="shared" si="1"/>
        <v>1.4957336821126059</v>
      </c>
      <c r="P9" s="9"/>
    </row>
    <row r="10" spans="1:133">
      <c r="A10" s="12"/>
      <c r="B10" s="44">
        <v>515</v>
      </c>
      <c r="C10" s="20" t="s">
        <v>24</v>
      </c>
      <c r="D10" s="46">
        <v>985439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985439</v>
      </c>
      <c r="O10" s="47">
        <f t="shared" si="1"/>
        <v>5.1145937136688255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235379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235379</v>
      </c>
      <c r="O11" s="47">
        <f t="shared" si="1"/>
        <v>1.221656493937884</v>
      </c>
      <c r="P11" s="9"/>
    </row>
    <row r="12" spans="1:133">
      <c r="A12" s="12"/>
      <c r="B12" s="44">
        <v>519</v>
      </c>
      <c r="C12" s="20" t="s">
        <v>26</v>
      </c>
      <c r="D12" s="46">
        <v>8844319</v>
      </c>
      <c r="E12" s="46">
        <v>0</v>
      </c>
      <c r="F12" s="46">
        <v>190750</v>
      </c>
      <c r="G12" s="46">
        <v>3556258</v>
      </c>
      <c r="H12" s="46">
        <v>0</v>
      </c>
      <c r="I12" s="46">
        <v>0</v>
      </c>
      <c r="J12" s="46">
        <v>16522358</v>
      </c>
      <c r="K12" s="46">
        <v>0</v>
      </c>
      <c r="L12" s="46">
        <v>0</v>
      </c>
      <c r="M12" s="46">
        <v>0</v>
      </c>
      <c r="N12" s="46">
        <f t="shared" si="2"/>
        <v>29113685</v>
      </c>
      <c r="O12" s="47">
        <f t="shared" si="1"/>
        <v>151.10490886065438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31794161</v>
      </c>
      <c r="E13" s="31">
        <f t="shared" si="3"/>
        <v>11739743</v>
      </c>
      <c r="F13" s="31">
        <f t="shared" si="3"/>
        <v>0</v>
      </c>
      <c r="G13" s="31">
        <f t="shared" si="3"/>
        <v>3462321</v>
      </c>
      <c r="H13" s="31">
        <f t="shared" si="3"/>
        <v>0</v>
      </c>
      <c r="I13" s="31">
        <f t="shared" si="3"/>
        <v>8271400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4" si="4">SUM(D13:M13)</f>
        <v>55267625</v>
      </c>
      <c r="O13" s="43">
        <f t="shared" si="1"/>
        <v>286.84824468526824</v>
      </c>
      <c r="P13" s="10"/>
    </row>
    <row r="14" spans="1:133">
      <c r="A14" s="12"/>
      <c r="B14" s="44">
        <v>521</v>
      </c>
      <c r="C14" s="20" t="s">
        <v>28</v>
      </c>
      <c r="D14" s="46">
        <v>29016140</v>
      </c>
      <c r="E14" s="46">
        <v>50828</v>
      </c>
      <c r="F14" s="46">
        <v>0</v>
      </c>
      <c r="G14" s="46">
        <v>3462321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32529289</v>
      </c>
      <c r="O14" s="47">
        <f t="shared" si="1"/>
        <v>168.83246657531973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11242911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11242911</v>
      </c>
      <c r="O15" s="47">
        <f t="shared" si="1"/>
        <v>58.35259404583956</v>
      </c>
      <c r="P15" s="9"/>
    </row>
    <row r="16" spans="1:133">
      <c r="A16" s="12"/>
      <c r="B16" s="44">
        <v>524</v>
      </c>
      <c r="C16" s="20" t="s">
        <v>30</v>
      </c>
      <c r="D16" s="46">
        <v>114655</v>
      </c>
      <c r="E16" s="46">
        <v>0</v>
      </c>
      <c r="F16" s="46">
        <v>0</v>
      </c>
      <c r="G16" s="46">
        <v>0</v>
      </c>
      <c r="H16" s="46">
        <v>0</v>
      </c>
      <c r="I16" s="46">
        <v>2398698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2513353</v>
      </c>
      <c r="O16" s="47">
        <f t="shared" si="1"/>
        <v>13.044723675469191</v>
      </c>
      <c r="P16" s="9"/>
    </row>
    <row r="17" spans="1:16">
      <c r="A17" s="12"/>
      <c r="B17" s="44">
        <v>525</v>
      </c>
      <c r="C17" s="20" t="s">
        <v>31</v>
      </c>
      <c r="D17" s="46">
        <v>2663366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2663366</v>
      </c>
      <c r="O17" s="47">
        <f t="shared" si="1"/>
        <v>13.823316309583126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5872702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5872702</v>
      </c>
      <c r="O18" s="47">
        <f t="shared" si="1"/>
        <v>30.480308503570836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446004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446004</v>
      </c>
      <c r="O19" s="47">
        <f t="shared" si="1"/>
        <v>2.3148355754857999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SUM(D21:D24)</f>
        <v>454092</v>
      </c>
      <c r="E20" s="31">
        <f t="shared" si="5"/>
        <v>267388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29531350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30252830</v>
      </c>
      <c r="O20" s="43">
        <f t="shared" si="1"/>
        <v>157.01726249792392</v>
      </c>
      <c r="P20" s="10"/>
    </row>
    <row r="21" spans="1:16">
      <c r="A21" s="12"/>
      <c r="B21" s="44">
        <v>534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8598003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8598003</v>
      </c>
      <c r="O21" s="47">
        <f t="shared" si="1"/>
        <v>44.625077852516192</v>
      </c>
      <c r="P21" s="9"/>
    </row>
    <row r="22" spans="1:16">
      <c r="A22" s="12"/>
      <c r="B22" s="44">
        <v>536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20932473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20932473</v>
      </c>
      <c r="O22" s="47">
        <f t="shared" si="1"/>
        <v>108.64304621325361</v>
      </c>
      <c r="P22" s="9"/>
    </row>
    <row r="23" spans="1:16">
      <c r="A23" s="12"/>
      <c r="B23" s="44">
        <v>537</v>
      </c>
      <c r="C23" s="20" t="s">
        <v>38</v>
      </c>
      <c r="D23" s="46">
        <v>454092</v>
      </c>
      <c r="E23" s="46">
        <v>0</v>
      </c>
      <c r="F23" s="46">
        <v>0</v>
      </c>
      <c r="G23" s="46">
        <v>0</v>
      </c>
      <c r="H23" s="46">
        <v>0</v>
      </c>
      <c r="I23" s="46">
        <v>874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454966</v>
      </c>
      <c r="O23" s="47">
        <f t="shared" si="1"/>
        <v>2.3613498588274373</v>
      </c>
      <c r="P23" s="9"/>
    </row>
    <row r="24" spans="1:16">
      <c r="A24" s="12"/>
      <c r="B24" s="44">
        <v>538</v>
      </c>
      <c r="C24" s="20" t="s">
        <v>39</v>
      </c>
      <c r="D24" s="46">
        <v>0</v>
      </c>
      <c r="E24" s="46">
        <v>267388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267388</v>
      </c>
      <c r="O24" s="47">
        <f t="shared" si="1"/>
        <v>1.3877885733266899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SUM(D26:D28)</f>
        <v>2823814</v>
      </c>
      <c r="E25" s="31">
        <f t="shared" si="6"/>
        <v>11647020</v>
      </c>
      <c r="F25" s="31">
        <f t="shared" si="6"/>
        <v>0</v>
      </c>
      <c r="G25" s="31">
        <f t="shared" si="6"/>
        <v>10411605</v>
      </c>
      <c r="H25" s="31">
        <f t="shared" si="6"/>
        <v>0</v>
      </c>
      <c r="I25" s="31">
        <f t="shared" si="6"/>
        <v>6845397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31727836</v>
      </c>
      <c r="O25" s="43">
        <f t="shared" si="1"/>
        <v>164.6727910646072</v>
      </c>
      <c r="P25" s="10"/>
    </row>
    <row r="26" spans="1:16">
      <c r="A26" s="12"/>
      <c r="B26" s="44">
        <v>541</v>
      </c>
      <c r="C26" s="20" t="s">
        <v>41</v>
      </c>
      <c r="D26" s="46">
        <v>0</v>
      </c>
      <c r="E26" s="46">
        <v>11145188</v>
      </c>
      <c r="F26" s="46">
        <v>0</v>
      </c>
      <c r="G26" s="46">
        <v>10411605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21556793</v>
      </c>
      <c r="O26" s="47">
        <f t="shared" si="1"/>
        <v>111.88337174057466</v>
      </c>
      <c r="P26" s="9"/>
    </row>
    <row r="27" spans="1:16">
      <c r="A27" s="12"/>
      <c r="B27" s="44">
        <v>542</v>
      </c>
      <c r="C27" s="20" t="s">
        <v>42</v>
      </c>
      <c r="D27" s="46">
        <v>0</v>
      </c>
      <c r="E27" s="46">
        <v>20439</v>
      </c>
      <c r="F27" s="46">
        <v>0</v>
      </c>
      <c r="G27" s="46">
        <v>0</v>
      </c>
      <c r="H27" s="46">
        <v>0</v>
      </c>
      <c r="I27" s="46">
        <v>6838098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6858537</v>
      </c>
      <c r="O27" s="47">
        <f t="shared" si="1"/>
        <v>35.596957523667164</v>
      </c>
      <c r="P27" s="9"/>
    </row>
    <row r="28" spans="1:16">
      <c r="A28" s="12"/>
      <c r="B28" s="44">
        <v>544</v>
      </c>
      <c r="C28" s="20" t="s">
        <v>43</v>
      </c>
      <c r="D28" s="46">
        <v>2823814</v>
      </c>
      <c r="E28" s="46">
        <v>481393</v>
      </c>
      <c r="F28" s="46">
        <v>0</v>
      </c>
      <c r="G28" s="46">
        <v>0</v>
      </c>
      <c r="H28" s="46">
        <v>0</v>
      </c>
      <c r="I28" s="46">
        <v>7299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3312506</v>
      </c>
      <c r="O28" s="47">
        <f t="shared" si="1"/>
        <v>17.192461800365386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3703794</v>
      </c>
      <c r="E29" s="31">
        <f t="shared" si="8"/>
        <v>4200237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7904031</v>
      </c>
      <c r="O29" s="43">
        <f t="shared" si="1"/>
        <v>41.023246761335329</v>
      </c>
      <c r="P29" s="10"/>
    </row>
    <row r="30" spans="1:16">
      <c r="A30" s="13"/>
      <c r="B30" s="45">
        <v>552</v>
      </c>
      <c r="C30" s="21" t="s">
        <v>45</v>
      </c>
      <c r="D30" s="46">
        <v>3479587</v>
      </c>
      <c r="E30" s="46">
        <v>2646032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6125619</v>
      </c>
      <c r="O30" s="47">
        <f t="shared" si="1"/>
        <v>31.792990159441953</v>
      </c>
      <c r="P30" s="9"/>
    </row>
    <row r="31" spans="1:16">
      <c r="A31" s="13"/>
      <c r="B31" s="45">
        <v>553</v>
      </c>
      <c r="C31" s="21" t="s">
        <v>46</v>
      </c>
      <c r="D31" s="46">
        <v>224207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224207</v>
      </c>
      <c r="O31" s="47">
        <f t="shared" si="1"/>
        <v>1.1636719398770967</v>
      </c>
      <c r="P31" s="9"/>
    </row>
    <row r="32" spans="1:16">
      <c r="A32" s="13"/>
      <c r="B32" s="45">
        <v>559</v>
      </c>
      <c r="C32" s="21" t="s">
        <v>47</v>
      </c>
      <c r="D32" s="46">
        <v>0</v>
      </c>
      <c r="E32" s="46">
        <v>1554205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1554205</v>
      </c>
      <c r="O32" s="47">
        <f t="shared" si="1"/>
        <v>8.0665846620162771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SUM(D34:D36)</f>
        <v>3455946</v>
      </c>
      <c r="E33" s="31">
        <f t="shared" si="9"/>
        <v>984497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4440443</v>
      </c>
      <c r="O33" s="43">
        <f t="shared" si="1"/>
        <v>23.046644037535295</v>
      </c>
      <c r="P33" s="10"/>
    </row>
    <row r="34" spans="1:16">
      <c r="A34" s="12"/>
      <c r="B34" s="44">
        <v>562</v>
      </c>
      <c r="C34" s="20" t="s">
        <v>49</v>
      </c>
      <c r="D34" s="46">
        <v>1007013</v>
      </c>
      <c r="E34" s="46">
        <v>984497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1991510</v>
      </c>
      <c r="O34" s="47">
        <f t="shared" si="1"/>
        <v>10.336270968277695</v>
      </c>
      <c r="P34" s="9"/>
    </row>
    <row r="35" spans="1:16">
      <c r="A35" s="12"/>
      <c r="B35" s="44">
        <v>563</v>
      </c>
      <c r="C35" s="20" t="s">
        <v>50</v>
      </c>
      <c r="D35" s="46">
        <v>661116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661116</v>
      </c>
      <c r="O35" s="47">
        <f t="shared" si="1"/>
        <v>3.4313029397110113</v>
      </c>
      <c r="P35" s="9"/>
    </row>
    <row r="36" spans="1:16">
      <c r="A36" s="12"/>
      <c r="B36" s="44">
        <v>564</v>
      </c>
      <c r="C36" s="20" t="s">
        <v>51</v>
      </c>
      <c r="D36" s="46">
        <v>1787817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1787817</v>
      </c>
      <c r="O36" s="47">
        <f t="shared" si="1"/>
        <v>9.2790701295465876</v>
      </c>
      <c r="P36" s="9"/>
    </row>
    <row r="37" spans="1:16" ht="15.75">
      <c r="A37" s="28" t="s">
        <v>53</v>
      </c>
      <c r="B37" s="29"/>
      <c r="C37" s="30"/>
      <c r="D37" s="31">
        <f t="shared" ref="D37:M37" si="11">SUM(D38:D40)</f>
        <v>985825</v>
      </c>
      <c r="E37" s="31">
        <f t="shared" si="11"/>
        <v>5320300</v>
      </c>
      <c r="F37" s="31">
        <f t="shared" si="11"/>
        <v>0</v>
      </c>
      <c r="G37" s="31">
        <f t="shared" si="11"/>
        <v>605152</v>
      </c>
      <c r="H37" s="31">
        <f t="shared" si="11"/>
        <v>0</v>
      </c>
      <c r="I37" s="31">
        <f t="shared" si="11"/>
        <v>3811380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10722657</v>
      </c>
      <c r="O37" s="43">
        <f t="shared" ref="O37:O68" si="12">(N37/O$71)</f>
        <v>55.652388515196812</v>
      </c>
      <c r="P37" s="9"/>
    </row>
    <row r="38" spans="1:16">
      <c r="A38" s="12"/>
      <c r="B38" s="44">
        <v>571</v>
      </c>
      <c r="C38" s="20" t="s">
        <v>54</v>
      </c>
      <c r="D38" s="46">
        <v>0</v>
      </c>
      <c r="E38" s="46">
        <v>1648401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1648401</v>
      </c>
      <c r="O38" s="47">
        <f t="shared" si="12"/>
        <v>8.5554777030393616</v>
      </c>
      <c r="P38" s="9"/>
    </row>
    <row r="39" spans="1:16">
      <c r="A39" s="12"/>
      <c r="B39" s="44">
        <v>572</v>
      </c>
      <c r="C39" s="20" t="s">
        <v>55</v>
      </c>
      <c r="D39" s="46">
        <v>985825</v>
      </c>
      <c r="E39" s="46">
        <v>3671899</v>
      </c>
      <c r="F39" s="46">
        <v>0</v>
      </c>
      <c r="G39" s="46">
        <v>605152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5262876</v>
      </c>
      <c r="O39" s="47">
        <f t="shared" si="12"/>
        <v>27.315209267563528</v>
      </c>
      <c r="P39" s="9"/>
    </row>
    <row r="40" spans="1:16">
      <c r="A40" s="12"/>
      <c r="B40" s="44">
        <v>575</v>
      </c>
      <c r="C40" s="20" t="s">
        <v>56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3811380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3811380</v>
      </c>
      <c r="O40" s="47">
        <f t="shared" si="12"/>
        <v>19.781701544593922</v>
      </c>
      <c r="P40" s="9"/>
    </row>
    <row r="41" spans="1:16" ht="15.75">
      <c r="A41" s="28" t="s">
        <v>77</v>
      </c>
      <c r="B41" s="29"/>
      <c r="C41" s="30"/>
      <c r="D41" s="31">
        <f t="shared" ref="D41:M41" si="13">SUM(D42:D43)</f>
        <v>7194934</v>
      </c>
      <c r="E41" s="31">
        <f t="shared" si="13"/>
        <v>32168538</v>
      </c>
      <c r="F41" s="31">
        <f t="shared" si="13"/>
        <v>5051371</v>
      </c>
      <c r="G41" s="31">
        <f t="shared" si="13"/>
        <v>0</v>
      </c>
      <c r="H41" s="31">
        <f t="shared" si="13"/>
        <v>0</v>
      </c>
      <c r="I41" s="31">
        <f t="shared" si="13"/>
        <v>950569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45365412</v>
      </c>
      <c r="O41" s="43">
        <f t="shared" si="12"/>
        <v>235.4540981564524</v>
      </c>
      <c r="P41" s="9"/>
    </row>
    <row r="42" spans="1:16">
      <c r="A42" s="12"/>
      <c r="B42" s="44">
        <v>581</v>
      </c>
      <c r="C42" s="20" t="s">
        <v>57</v>
      </c>
      <c r="D42" s="46">
        <v>5260321</v>
      </c>
      <c r="E42" s="46">
        <v>29993181</v>
      </c>
      <c r="F42" s="46">
        <v>5051371</v>
      </c>
      <c r="G42" s="46">
        <v>0</v>
      </c>
      <c r="H42" s="46">
        <v>0</v>
      </c>
      <c r="I42" s="46">
        <v>950569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41255442</v>
      </c>
      <c r="O42" s="47">
        <f t="shared" si="12"/>
        <v>214.1226644245142</v>
      </c>
      <c r="P42" s="9"/>
    </row>
    <row r="43" spans="1:16">
      <c r="A43" s="12"/>
      <c r="B43" s="44">
        <v>586</v>
      </c>
      <c r="C43" s="20" t="s">
        <v>58</v>
      </c>
      <c r="D43" s="46">
        <v>1934613</v>
      </c>
      <c r="E43" s="46">
        <v>2175357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8" si="14">SUM(D43:M43)</f>
        <v>4109970</v>
      </c>
      <c r="O43" s="47">
        <f t="shared" si="12"/>
        <v>21.331433731938215</v>
      </c>
      <c r="P43" s="9"/>
    </row>
    <row r="44" spans="1:16" ht="15.75">
      <c r="A44" s="28" t="s">
        <v>59</v>
      </c>
      <c r="B44" s="29"/>
      <c r="C44" s="30"/>
      <c r="D44" s="31">
        <f t="shared" ref="D44:M44" si="15">SUM(D45:D68)</f>
        <v>606862</v>
      </c>
      <c r="E44" s="31">
        <f t="shared" si="15"/>
        <v>5238483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5845345</v>
      </c>
      <c r="O44" s="43">
        <f t="shared" si="12"/>
        <v>30.338321084537451</v>
      </c>
      <c r="P44" s="9"/>
    </row>
    <row r="45" spans="1:16">
      <c r="A45" s="12"/>
      <c r="B45" s="44">
        <v>601</v>
      </c>
      <c r="C45" s="20" t="s">
        <v>60</v>
      </c>
      <c r="D45" s="46">
        <v>0</v>
      </c>
      <c r="E45" s="46">
        <v>607420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607420</v>
      </c>
      <c r="O45" s="47">
        <f t="shared" si="12"/>
        <v>3.1526116924098986</v>
      </c>
      <c r="P45" s="9"/>
    </row>
    <row r="46" spans="1:16">
      <c r="A46" s="12"/>
      <c r="B46" s="44">
        <v>602</v>
      </c>
      <c r="C46" s="20" t="s">
        <v>61</v>
      </c>
      <c r="D46" s="46">
        <v>0</v>
      </c>
      <c r="E46" s="46">
        <v>184627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184627</v>
      </c>
      <c r="O46" s="47">
        <f t="shared" si="12"/>
        <v>0.95824510048164757</v>
      </c>
      <c r="P46" s="9"/>
    </row>
    <row r="47" spans="1:16">
      <c r="A47" s="12"/>
      <c r="B47" s="44">
        <v>603</v>
      </c>
      <c r="C47" s="20" t="s">
        <v>62</v>
      </c>
      <c r="D47" s="46">
        <v>0</v>
      </c>
      <c r="E47" s="46">
        <v>60792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60792</v>
      </c>
      <c r="O47" s="47">
        <f t="shared" si="12"/>
        <v>0.31552067762830094</v>
      </c>
      <c r="P47" s="9"/>
    </row>
    <row r="48" spans="1:16">
      <c r="A48" s="12"/>
      <c r="B48" s="44">
        <v>604</v>
      </c>
      <c r="C48" s="20" t="s">
        <v>63</v>
      </c>
      <c r="D48" s="46">
        <v>0</v>
      </c>
      <c r="E48" s="46">
        <v>865735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865735</v>
      </c>
      <c r="O48" s="47">
        <f t="shared" si="12"/>
        <v>4.4933098737751207</v>
      </c>
      <c r="P48" s="9"/>
    </row>
    <row r="49" spans="1:16">
      <c r="A49" s="12"/>
      <c r="B49" s="44">
        <v>605</v>
      </c>
      <c r="C49" s="20" t="s">
        <v>64</v>
      </c>
      <c r="D49" s="46">
        <v>0</v>
      </c>
      <c r="E49" s="46">
        <v>3206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3206</v>
      </c>
      <c r="O49" s="47">
        <f t="shared" si="12"/>
        <v>1.6639677794386316E-2</v>
      </c>
      <c r="P49" s="9"/>
    </row>
    <row r="50" spans="1:16">
      <c r="A50" s="12"/>
      <c r="B50" s="44">
        <v>607</v>
      </c>
      <c r="C50" s="20" t="s">
        <v>94</v>
      </c>
      <c r="D50" s="46">
        <v>0</v>
      </c>
      <c r="E50" s="46">
        <v>50563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50563</v>
      </c>
      <c r="O50" s="47">
        <f t="shared" si="12"/>
        <v>0.26243045175220064</v>
      </c>
      <c r="P50" s="9"/>
    </row>
    <row r="51" spans="1:16">
      <c r="A51" s="12"/>
      <c r="B51" s="44">
        <v>614</v>
      </c>
      <c r="C51" s="20" t="s">
        <v>96</v>
      </c>
      <c r="D51" s="46">
        <v>0</v>
      </c>
      <c r="E51" s="46">
        <v>420620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420620</v>
      </c>
      <c r="O51" s="47">
        <f t="shared" si="12"/>
        <v>2.1830883574157118</v>
      </c>
      <c r="P51" s="9"/>
    </row>
    <row r="52" spans="1:16">
      <c r="A52" s="12"/>
      <c r="B52" s="44">
        <v>622</v>
      </c>
      <c r="C52" s="20" t="s">
        <v>65</v>
      </c>
      <c r="D52" s="46">
        <v>0</v>
      </c>
      <c r="E52" s="46">
        <v>141128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141128</v>
      </c>
      <c r="O52" s="47">
        <f t="shared" si="12"/>
        <v>0.73247799368875599</v>
      </c>
      <c r="P52" s="9"/>
    </row>
    <row r="53" spans="1:16">
      <c r="A53" s="12"/>
      <c r="B53" s="44">
        <v>623</v>
      </c>
      <c r="C53" s="20" t="s">
        <v>66</v>
      </c>
      <c r="D53" s="46">
        <v>0</v>
      </c>
      <c r="E53" s="46">
        <v>246657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246657</v>
      </c>
      <c r="O53" s="47">
        <f t="shared" si="12"/>
        <v>1.2801912057797709</v>
      </c>
      <c r="P53" s="9"/>
    </row>
    <row r="54" spans="1:16">
      <c r="A54" s="12"/>
      <c r="B54" s="44">
        <v>634</v>
      </c>
      <c r="C54" s="20" t="s">
        <v>97</v>
      </c>
      <c r="D54" s="46">
        <v>0</v>
      </c>
      <c r="E54" s="46">
        <v>545424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545424</v>
      </c>
      <c r="O54" s="47">
        <f t="shared" si="12"/>
        <v>2.830842052815147</v>
      </c>
      <c r="P54" s="9"/>
    </row>
    <row r="55" spans="1:16">
      <c r="A55" s="12"/>
      <c r="B55" s="44">
        <v>662</v>
      </c>
      <c r="C55" s="20" t="s">
        <v>67</v>
      </c>
      <c r="D55" s="46">
        <v>0</v>
      </c>
      <c r="E55" s="46">
        <v>15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15</v>
      </c>
      <c r="O55" s="47">
        <f t="shared" si="12"/>
        <v>7.7852516193323369E-5</v>
      </c>
      <c r="P55" s="9"/>
    </row>
    <row r="56" spans="1:16">
      <c r="A56" s="12"/>
      <c r="B56" s="44">
        <v>664</v>
      </c>
      <c r="C56" s="20" t="s">
        <v>68</v>
      </c>
      <c r="D56" s="46">
        <v>0</v>
      </c>
      <c r="E56" s="46">
        <v>26099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26099</v>
      </c>
      <c r="O56" s="47">
        <f t="shared" si="12"/>
        <v>0.13545818800863643</v>
      </c>
      <c r="P56" s="9"/>
    </row>
    <row r="57" spans="1:16">
      <c r="A57" s="12"/>
      <c r="B57" s="44">
        <v>669</v>
      </c>
      <c r="C57" s="20" t="s">
        <v>69</v>
      </c>
      <c r="D57" s="46">
        <v>0</v>
      </c>
      <c r="E57" s="46">
        <v>50657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50657</v>
      </c>
      <c r="O57" s="47">
        <f t="shared" si="12"/>
        <v>0.26291832752034544</v>
      </c>
      <c r="P57" s="9"/>
    </row>
    <row r="58" spans="1:16">
      <c r="A58" s="12"/>
      <c r="B58" s="44">
        <v>671</v>
      </c>
      <c r="C58" s="20" t="s">
        <v>70</v>
      </c>
      <c r="D58" s="46">
        <v>0</v>
      </c>
      <c r="E58" s="46">
        <v>121067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121067</v>
      </c>
      <c r="O58" s="47">
        <f t="shared" si="12"/>
        <v>0.62835803853180539</v>
      </c>
      <c r="P58" s="9"/>
    </row>
    <row r="59" spans="1:16">
      <c r="A59" s="12"/>
      <c r="B59" s="44">
        <v>674</v>
      </c>
      <c r="C59" s="20" t="s">
        <v>99</v>
      </c>
      <c r="D59" s="46">
        <v>0</v>
      </c>
      <c r="E59" s="46">
        <v>142597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142597</v>
      </c>
      <c r="O59" s="47">
        <f t="shared" si="12"/>
        <v>0.74010235010795544</v>
      </c>
      <c r="P59" s="9"/>
    </row>
    <row r="60" spans="1:16">
      <c r="A60" s="12"/>
      <c r="B60" s="44">
        <v>694</v>
      </c>
      <c r="C60" s="20" t="s">
        <v>100</v>
      </c>
      <c r="D60" s="46">
        <v>0</v>
      </c>
      <c r="E60" s="46">
        <v>97274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97274</v>
      </c>
      <c r="O60" s="47">
        <f t="shared" si="12"/>
        <v>0.5048683773459558</v>
      </c>
      <c r="P60" s="9"/>
    </row>
    <row r="61" spans="1:16">
      <c r="A61" s="12"/>
      <c r="B61" s="44">
        <v>713</v>
      </c>
      <c r="C61" s="20" t="s">
        <v>84</v>
      </c>
      <c r="D61" s="46">
        <v>606862</v>
      </c>
      <c r="E61" s="46">
        <v>231780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8" si="16">SUM(D61:M61)</f>
        <v>838642</v>
      </c>
      <c r="O61" s="47">
        <f t="shared" si="12"/>
        <v>4.3526926590267401</v>
      </c>
      <c r="P61" s="9"/>
    </row>
    <row r="62" spans="1:16">
      <c r="A62" s="12"/>
      <c r="B62" s="44">
        <v>714</v>
      </c>
      <c r="C62" s="20" t="s">
        <v>73</v>
      </c>
      <c r="D62" s="46">
        <v>0</v>
      </c>
      <c r="E62" s="46">
        <v>121069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121069</v>
      </c>
      <c r="O62" s="47">
        <f t="shared" si="12"/>
        <v>0.62836841886729777</v>
      </c>
      <c r="P62" s="9"/>
    </row>
    <row r="63" spans="1:16">
      <c r="A63" s="12"/>
      <c r="B63" s="44">
        <v>715</v>
      </c>
      <c r="C63" s="20" t="s">
        <v>74</v>
      </c>
      <c r="D63" s="46">
        <v>0</v>
      </c>
      <c r="E63" s="46">
        <v>121067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121067</v>
      </c>
      <c r="O63" s="47">
        <f t="shared" si="12"/>
        <v>0.62835803853180539</v>
      </c>
      <c r="P63" s="9"/>
    </row>
    <row r="64" spans="1:16">
      <c r="A64" s="12"/>
      <c r="B64" s="44">
        <v>719</v>
      </c>
      <c r="C64" s="20" t="s">
        <v>75</v>
      </c>
      <c r="D64" s="46">
        <v>0</v>
      </c>
      <c r="E64" s="46">
        <v>70365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70365</v>
      </c>
      <c r="O64" s="47">
        <f t="shared" si="12"/>
        <v>0.36520615346287993</v>
      </c>
      <c r="P64" s="9"/>
    </row>
    <row r="65" spans="1:119">
      <c r="A65" s="12"/>
      <c r="B65" s="44">
        <v>724</v>
      </c>
      <c r="C65" s="20" t="s">
        <v>101</v>
      </c>
      <c r="D65" s="46">
        <v>0</v>
      </c>
      <c r="E65" s="46">
        <v>532234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532234</v>
      </c>
      <c r="O65" s="47">
        <f t="shared" si="12"/>
        <v>2.7623837402424845</v>
      </c>
      <c r="P65" s="9"/>
    </row>
    <row r="66" spans="1:119">
      <c r="A66" s="12"/>
      <c r="B66" s="44">
        <v>739</v>
      </c>
      <c r="C66" s="20" t="s">
        <v>88</v>
      </c>
      <c r="D66" s="46">
        <v>0</v>
      </c>
      <c r="E66" s="46">
        <v>41794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41794</v>
      </c>
      <c r="O66" s="47">
        <f t="shared" si="12"/>
        <v>0.21691787078558378</v>
      </c>
      <c r="P66" s="9"/>
    </row>
    <row r="67" spans="1:119">
      <c r="A67" s="12"/>
      <c r="B67" s="44">
        <v>744</v>
      </c>
      <c r="C67" s="20" t="s">
        <v>102</v>
      </c>
      <c r="D67" s="46">
        <v>0</v>
      </c>
      <c r="E67" s="46">
        <v>174638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174638</v>
      </c>
      <c r="O67" s="47">
        <f t="shared" si="12"/>
        <v>0.90640051486464046</v>
      </c>
      <c r="P67" s="9"/>
    </row>
    <row r="68" spans="1:119" ht="15.75" thickBot="1">
      <c r="A68" s="12"/>
      <c r="B68" s="44">
        <v>764</v>
      </c>
      <c r="C68" s="20" t="s">
        <v>104</v>
      </c>
      <c r="D68" s="46">
        <v>0</v>
      </c>
      <c r="E68" s="46">
        <v>381655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381655</v>
      </c>
      <c r="O68" s="47">
        <f t="shared" si="12"/>
        <v>1.9808534711841888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7">SUM(D5,D13,D20,D25,D29,D33,D37,D41,D44)</f>
        <v>78679655</v>
      </c>
      <c r="E69" s="15">
        <f t="shared" si="17"/>
        <v>71566206</v>
      </c>
      <c r="F69" s="15">
        <f t="shared" si="17"/>
        <v>5477500</v>
      </c>
      <c r="G69" s="15">
        <f t="shared" si="17"/>
        <v>18035336</v>
      </c>
      <c r="H69" s="15">
        <f t="shared" si="17"/>
        <v>0</v>
      </c>
      <c r="I69" s="15">
        <f t="shared" si="17"/>
        <v>49410096</v>
      </c>
      <c r="J69" s="15">
        <f t="shared" si="17"/>
        <v>16522358</v>
      </c>
      <c r="K69" s="15">
        <f t="shared" si="17"/>
        <v>0</v>
      </c>
      <c r="L69" s="15">
        <f t="shared" si="17"/>
        <v>0</v>
      </c>
      <c r="M69" s="15">
        <f t="shared" si="17"/>
        <v>0</v>
      </c>
      <c r="N69" s="15">
        <f>SUM(D69:M69)</f>
        <v>239691151</v>
      </c>
      <c r="O69" s="37">
        <f>(N69/O$71)</f>
        <v>1244.037280974921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119</v>
      </c>
      <c r="M71" s="48"/>
      <c r="N71" s="48"/>
      <c r="O71" s="41">
        <v>192672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86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24437734</v>
      </c>
      <c r="E5" s="26">
        <f t="shared" si="0"/>
        <v>742960</v>
      </c>
      <c r="F5" s="26">
        <f t="shared" si="0"/>
        <v>430494</v>
      </c>
      <c r="G5" s="26">
        <f t="shared" si="0"/>
        <v>463986</v>
      </c>
      <c r="H5" s="26">
        <f t="shared" si="0"/>
        <v>0</v>
      </c>
      <c r="I5" s="26">
        <f t="shared" si="0"/>
        <v>0</v>
      </c>
      <c r="J5" s="26">
        <f t="shared" si="0"/>
        <v>17085941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43161115</v>
      </c>
      <c r="O5" s="32">
        <f t="shared" ref="O5:O36" si="1">(N5/O$72)</f>
        <v>228.43941695467851</v>
      </c>
      <c r="P5" s="6"/>
    </row>
    <row r="6" spans="1:133">
      <c r="A6" s="12"/>
      <c r="B6" s="44">
        <v>511</v>
      </c>
      <c r="C6" s="20" t="s">
        <v>20</v>
      </c>
      <c r="D6" s="46">
        <v>739215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739215</v>
      </c>
      <c r="O6" s="47">
        <f t="shared" si="1"/>
        <v>3.9124532256442555</v>
      </c>
      <c r="P6" s="9"/>
    </row>
    <row r="7" spans="1:133">
      <c r="A7" s="12"/>
      <c r="B7" s="44">
        <v>512</v>
      </c>
      <c r="C7" s="20" t="s">
        <v>21</v>
      </c>
      <c r="D7" s="46">
        <v>431977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431977</v>
      </c>
      <c r="O7" s="47">
        <f t="shared" si="1"/>
        <v>2.2863305087885508</v>
      </c>
      <c r="P7" s="9"/>
    </row>
    <row r="8" spans="1:133">
      <c r="A8" s="12"/>
      <c r="B8" s="44">
        <v>513</v>
      </c>
      <c r="C8" s="20" t="s">
        <v>22</v>
      </c>
      <c r="D8" s="46">
        <v>14153435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14153435</v>
      </c>
      <c r="O8" s="47">
        <f t="shared" si="1"/>
        <v>74.910076797273192</v>
      </c>
      <c r="P8" s="9"/>
    </row>
    <row r="9" spans="1:133">
      <c r="A9" s="12"/>
      <c r="B9" s="44">
        <v>514</v>
      </c>
      <c r="C9" s="20" t="s">
        <v>23</v>
      </c>
      <c r="D9" s="46">
        <v>287672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287672</v>
      </c>
      <c r="O9" s="47">
        <f t="shared" si="1"/>
        <v>1.5225654840980423</v>
      </c>
      <c r="P9" s="9"/>
    </row>
    <row r="10" spans="1:133">
      <c r="A10" s="12"/>
      <c r="B10" s="44">
        <v>515</v>
      </c>
      <c r="C10" s="20" t="s">
        <v>24</v>
      </c>
      <c r="D10" s="46">
        <v>900606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900606</v>
      </c>
      <c r="O10" s="47">
        <f t="shared" si="1"/>
        <v>4.7666495535596143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239744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239744</v>
      </c>
      <c r="O11" s="47">
        <f t="shared" si="1"/>
        <v>1.2688963104494042</v>
      </c>
      <c r="P11" s="9"/>
    </row>
    <row r="12" spans="1:133">
      <c r="A12" s="12"/>
      <c r="B12" s="44">
        <v>519</v>
      </c>
      <c r="C12" s="20" t="s">
        <v>26</v>
      </c>
      <c r="D12" s="46">
        <v>7924829</v>
      </c>
      <c r="E12" s="46">
        <v>742960</v>
      </c>
      <c r="F12" s="46">
        <v>190750</v>
      </c>
      <c r="G12" s="46">
        <v>463986</v>
      </c>
      <c r="H12" s="46">
        <v>0</v>
      </c>
      <c r="I12" s="46">
        <v>0</v>
      </c>
      <c r="J12" s="46">
        <v>17085941</v>
      </c>
      <c r="K12" s="46">
        <v>0</v>
      </c>
      <c r="L12" s="46">
        <v>0</v>
      </c>
      <c r="M12" s="46">
        <v>0</v>
      </c>
      <c r="N12" s="46">
        <f t="shared" si="2"/>
        <v>26408466</v>
      </c>
      <c r="O12" s="47">
        <f t="shared" si="1"/>
        <v>139.77244507486543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28372448</v>
      </c>
      <c r="E13" s="31">
        <f t="shared" si="3"/>
        <v>10749514</v>
      </c>
      <c r="F13" s="31">
        <f t="shared" si="3"/>
        <v>0</v>
      </c>
      <c r="G13" s="31">
        <f t="shared" si="3"/>
        <v>25674</v>
      </c>
      <c r="H13" s="31">
        <f t="shared" si="3"/>
        <v>0</v>
      </c>
      <c r="I13" s="31">
        <f t="shared" si="3"/>
        <v>7910286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47057922</v>
      </c>
      <c r="O13" s="43">
        <f t="shared" si="1"/>
        <v>249.0641000534564</v>
      </c>
      <c r="P13" s="10"/>
    </row>
    <row r="14" spans="1:133">
      <c r="A14" s="12"/>
      <c r="B14" s="44">
        <v>521</v>
      </c>
      <c r="C14" s="20" t="s">
        <v>28</v>
      </c>
      <c r="D14" s="46">
        <v>24840005</v>
      </c>
      <c r="E14" s="46">
        <v>57569</v>
      </c>
      <c r="F14" s="46">
        <v>0</v>
      </c>
      <c r="G14" s="46">
        <v>25674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24923248</v>
      </c>
      <c r="O14" s="47">
        <f t="shared" si="1"/>
        <v>131.91161168419438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10234232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10234232</v>
      </c>
      <c r="O15" s="47">
        <f t="shared" si="1"/>
        <v>54.166858086472352</v>
      </c>
      <c r="P15" s="9"/>
    </row>
    <row r="16" spans="1:133">
      <c r="A16" s="12"/>
      <c r="B16" s="44">
        <v>524</v>
      </c>
      <c r="C16" s="20" t="s">
        <v>30</v>
      </c>
      <c r="D16" s="46">
        <v>117925</v>
      </c>
      <c r="E16" s="46">
        <v>0</v>
      </c>
      <c r="F16" s="46">
        <v>0</v>
      </c>
      <c r="G16" s="46">
        <v>0</v>
      </c>
      <c r="H16" s="46">
        <v>0</v>
      </c>
      <c r="I16" s="46">
        <v>2206120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2324045</v>
      </c>
      <c r="O16" s="47">
        <f t="shared" si="1"/>
        <v>12.30050439559858</v>
      </c>
      <c r="P16" s="9"/>
    </row>
    <row r="17" spans="1:16">
      <c r="A17" s="12"/>
      <c r="B17" s="44">
        <v>525</v>
      </c>
      <c r="C17" s="20" t="s">
        <v>31</v>
      </c>
      <c r="D17" s="46">
        <v>2538133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2538133</v>
      </c>
      <c r="O17" s="47">
        <f t="shared" si="1"/>
        <v>13.433610847945634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5704166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5704166</v>
      </c>
      <c r="O18" s="47">
        <f t="shared" si="1"/>
        <v>30.190516515912542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457713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457713</v>
      </c>
      <c r="O19" s="47">
        <f t="shared" si="1"/>
        <v>2.4225437839726047</v>
      </c>
      <c r="P19" s="9"/>
    </row>
    <row r="20" spans="1:16">
      <c r="A20" s="12"/>
      <c r="B20" s="44">
        <v>529</v>
      </c>
      <c r="C20" s="20" t="s">
        <v>34</v>
      </c>
      <c r="D20" s="46">
        <v>876385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876385</v>
      </c>
      <c r="O20" s="47">
        <f t="shared" si="1"/>
        <v>4.6384547393603226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588437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28456150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29044587</v>
      </c>
      <c r="O21" s="43">
        <f t="shared" si="1"/>
        <v>153.72467833533574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9067512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9067512</v>
      </c>
      <c r="O22" s="47">
        <f t="shared" si="1"/>
        <v>47.991743366906782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19386701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19386701</v>
      </c>
      <c r="O23" s="47">
        <f t="shared" si="1"/>
        <v>102.60825451600782</v>
      </c>
      <c r="P23" s="9"/>
    </row>
    <row r="24" spans="1:16">
      <c r="A24" s="12"/>
      <c r="B24" s="44">
        <v>537</v>
      </c>
      <c r="C24" s="20" t="s">
        <v>38</v>
      </c>
      <c r="D24" s="46">
        <v>588437</v>
      </c>
      <c r="E24" s="46">
        <v>0</v>
      </c>
      <c r="F24" s="46">
        <v>0</v>
      </c>
      <c r="G24" s="46">
        <v>0</v>
      </c>
      <c r="H24" s="46">
        <v>0</v>
      </c>
      <c r="I24" s="46">
        <v>1937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590374</v>
      </c>
      <c r="O24" s="47">
        <f t="shared" si="1"/>
        <v>3.1246804524211518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SUM(D26:D28)</f>
        <v>1926564</v>
      </c>
      <c r="E25" s="31">
        <f t="shared" si="6"/>
        <v>10124024</v>
      </c>
      <c r="F25" s="31">
        <f t="shared" si="6"/>
        <v>0</v>
      </c>
      <c r="G25" s="31">
        <f t="shared" si="6"/>
        <v>6560970</v>
      </c>
      <c r="H25" s="31">
        <f t="shared" si="6"/>
        <v>0</v>
      </c>
      <c r="I25" s="31">
        <f t="shared" si="6"/>
        <v>5728676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24340234</v>
      </c>
      <c r="O25" s="43">
        <f t="shared" si="1"/>
        <v>128.82588560328995</v>
      </c>
      <c r="P25" s="10"/>
    </row>
    <row r="26" spans="1:16">
      <c r="A26" s="12"/>
      <c r="B26" s="44">
        <v>541</v>
      </c>
      <c r="C26" s="20" t="s">
        <v>41</v>
      </c>
      <c r="D26" s="46">
        <v>0</v>
      </c>
      <c r="E26" s="46">
        <v>9805748</v>
      </c>
      <c r="F26" s="46">
        <v>0</v>
      </c>
      <c r="G26" s="46">
        <v>6560970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16366718</v>
      </c>
      <c r="O26" s="47">
        <f t="shared" si="1"/>
        <v>86.624349657826073</v>
      </c>
      <c r="P26" s="9"/>
    </row>
    <row r="27" spans="1:16">
      <c r="A27" s="12"/>
      <c r="B27" s="44">
        <v>542</v>
      </c>
      <c r="C27" s="20" t="s">
        <v>42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5724340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5724340</v>
      </c>
      <c r="O27" s="47">
        <f t="shared" si="1"/>
        <v>30.297291718491152</v>
      </c>
      <c r="P27" s="9"/>
    </row>
    <row r="28" spans="1:16">
      <c r="A28" s="12"/>
      <c r="B28" s="44">
        <v>544</v>
      </c>
      <c r="C28" s="20" t="s">
        <v>43</v>
      </c>
      <c r="D28" s="46">
        <v>1926564</v>
      </c>
      <c r="E28" s="46">
        <v>318276</v>
      </c>
      <c r="F28" s="46">
        <v>0</v>
      </c>
      <c r="G28" s="46">
        <v>0</v>
      </c>
      <c r="H28" s="46">
        <v>0</v>
      </c>
      <c r="I28" s="46">
        <v>4336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2249176</v>
      </c>
      <c r="O28" s="47">
        <f t="shared" si="1"/>
        <v>11.904244226972727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2474936</v>
      </c>
      <c r="E29" s="31">
        <f t="shared" si="8"/>
        <v>11701350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14176286</v>
      </c>
      <c r="O29" s="43">
        <f t="shared" si="1"/>
        <v>75.031020593948313</v>
      </c>
      <c r="P29" s="10"/>
    </row>
    <row r="30" spans="1:16">
      <c r="A30" s="13"/>
      <c r="B30" s="45">
        <v>552</v>
      </c>
      <c r="C30" s="21" t="s">
        <v>45</v>
      </c>
      <c r="D30" s="46">
        <v>2291226</v>
      </c>
      <c r="E30" s="46">
        <v>2841960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5133186</v>
      </c>
      <c r="O30" s="47">
        <f t="shared" si="1"/>
        <v>27.168482949523391</v>
      </c>
      <c r="P30" s="9"/>
    </row>
    <row r="31" spans="1:16">
      <c r="A31" s="13"/>
      <c r="B31" s="45">
        <v>553</v>
      </c>
      <c r="C31" s="21" t="s">
        <v>46</v>
      </c>
      <c r="D31" s="46">
        <v>183710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183710</v>
      </c>
      <c r="O31" s="47">
        <f t="shared" si="1"/>
        <v>0.97232440099714723</v>
      </c>
      <c r="P31" s="9"/>
    </row>
    <row r="32" spans="1:16">
      <c r="A32" s="13"/>
      <c r="B32" s="45">
        <v>559</v>
      </c>
      <c r="C32" s="21" t="s">
        <v>47</v>
      </c>
      <c r="D32" s="46">
        <v>0</v>
      </c>
      <c r="E32" s="46">
        <v>8859390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8859390</v>
      </c>
      <c r="O32" s="47">
        <f t="shared" si="1"/>
        <v>46.890213243427773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SUM(D34:D36)</f>
        <v>3131352</v>
      </c>
      <c r="E33" s="31">
        <f t="shared" si="9"/>
        <v>1000079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4131431</v>
      </c>
      <c r="O33" s="43">
        <f t="shared" si="1"/>
        <v>21.866480715998286</v>
      </c>
      <c r="P33" s="10"/>
    </row>
    <row r="34" spans="1:16">
      <c r="A34" s="12"/>
      <c r="B34" s="44">
        <v>562</v>
      </c>
      <c r="C34" s="20" t="s">
        <v>49</v>
      </c>
      <c r="D34" s="46">
        <v>867719</v>
      </c>
      <c r="E34" s="46">
        <v>1000079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1867798</v>
      </c>
      <c r="O34" s="47">
        <f t="shared" si="1"/>
        <v>9.8857197296481925</v>
      </c>
      <c r="P34" s="9"/>
    </row>
    <row r="35" spans="1:16">
      <c r="A35" s="12"/>
      <c r="B35" s="44">
        <v>563</v>
      </c>
      <c r="C35" s="20" t="s">
        <v>50</v>
      </c>
      <c r="D35" s="46">
        <v>640840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640840</v>
      </c>
      <c r="O35" s="47">
        <f t="shared" si="1"/>
        <v>3.391782532986837</v>
      </c>
      <c r="P35" s="9"/>
    </row>
    <row r="36" spans="1:16">
      <c r="A36" s="12"/>
      <c r="B36" s="44">
        <v>564</v>
      </c>
      <c r="C36" s="20" t="s">
        <v>51</v>
      </c>
      <c r="D36" s="46">
        <v>1622793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1622793</v>
      </c>
      <c r="O36" s="47">
        <f t="shared" si="1"/>
        <v>8.5889784533632554</v>
      </c>
      <c r="P36" s="9"/>
    </row>
    <row r="37" spans="1:16" ht="15.75">
      <c r="A37" s="28" t="s">
        <v>53</v>
      </c>
      <c r="B37" s="29"/>
      <c r="C37" s="30"/>
      <c r="D37" s="31">
        <f t="shared" ref="D37:M37" si="11">SUM(D38:D40)</f>
        <v>749267</v>
      </c>
      <c r="E37" s="31">
        <f t="shared" si="11"/>
        <v>3872037</v>
      </c>
      <c r="F37" s="31">
        <f t="shared" si="11"/>
        <v>0</v>
      </c>
      <c r="G37" s="31">
        <f t="shared" si="11"/>
        <v>172183</v>
      </c>
      <c r="H37" s="31">
        <f t="shared" si="11"/>
        <v>0</v>
      </c>
      <c r="I37" s="31">
        <f t="shared" si="11"/>
        <v>3724985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8518472</v>
      </c>
      <c r="O37" s="43">
        <f t="shared" ref="O37:O68" si="12">(N37/O$72)</f>
        <v>45.085831935174845</v>
      </c>
      <c r="P37" s="9"/>
    </row>
    <row r="38" spans="1:16">
      <c r="A38" s="12"/>
      <c r="B38" s="44">
        <v>571</v>
      </c>
      <c r="C38" s="20" t="s">
        <v>54</v>
      </c>
      <c r="D38" s="46">
        <v>0</v>
      </c>
      <c r="E38" s="46">
        <v>1589929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1589929</v>
      </c>
      <c r="O38" s="47">
        <f t="shared" si="12"/>
        <v>8.4150387161994082</v>
      </c>
      <c r="P38" s="9"/>
    </row>
    <row r="39" spans="1:16">
      <c r="A39" s="12"/>
      <c r="B39" s="44">
        <v>572</v>
      </c>
      <c r="C39" s="20" t="s">
        <v>55</v>
      </c>
      <c r="D39" s="46">
        <v>749267</v>
      </c>
      <c r="E39" s="46">
        <v>2282108</v>
      </c>
      <c r="F39" s="46">
        <v>0</v>
      </c>
      <c r="G39" s="46">
        <v>172183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3203558</v>
      </c>
      <c r="O39" s="47">
        <f t="shared" si="12"/>
        <v>16.955514742853513</v>
      </c>
      <c r="P39" s="9"/>
    </row>
    <row r="40" spans="1:16">
      <c r="A40" s="12"/>
      <c r="B40" s="44">
        <v>575</v>
      </c>
      <c r="C40" s="20" t="s">
        <v>56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3724985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3724985</v>
      </c>
      <c r="O40" s="47">
        <f t="shared" si="12"/>
        <v>19.715278476121924</v>
      </c>
      <c r="P40" s="9"/>
    </row>
    <row r="41" spans="1:16" ht="15.75">
      <c r="A41" s="28" t="s">
        <v>77</v>
      </c>
      <c r="B41" s="29"/>
      <c r="C41" s="30"/>
      <c r="D41" s="31">
        <f t="shared" ref="D41:M41" si="13">SUM(D42:D43)</f>
        <v>6202885</v>
      </c>
      <c r="E41" s="31">
        <f t="shared" si="13"/>
        <v>29499886</v>
      </c>
      <c r="F41" s="31">
        <f t="shared" si="13"/>
        <v>4519750</v>
      </c>
      <c r="G41" s="31">
        <f t="shared" si="13"/>
        <v>269000</v>
      </c>
      <c r="H41" s="31">
        <f t="shared" si="13"/>
        <v>0</v>
      </c>
      <c r="I41" s="31">
        <f t="shared" si="13"/>
        <v>942983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41434504</v>
      </c>
      <c r="O41" s="43">
        <f t="shared" si="12"/>
        <v>219.30095956896142</v>
      </c>
      <c r="P41" s="9"/>
    </row>
    <row r="42" spans="1:16">
      <c r="A42" s="12"/>
      <c r="B42" s="44">
        <v>581</v>
      </c>
      <c r="C42" s="20" t="s">
        <v>57</v>
      </c>
      <c r="D42" s="46">
        <v>4534953</v>
      </c>
      <c r="E42" s="46">
        <v>1519076</v>
      </c>
      <c r="F42" s="46">
        <v>4519750</v>
      </c>
      <c r="G42" s="46">
        <v>269000</v>
      </c>
      <c r="H42" s="46">
        <v>0</v>
      </c>
      <c r="I42" s="46">
        <v>942983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11785762</v>
      </c>
      <c r="O42" s="47">
        <f t="shared" si="12"/>
        <v>62.378661896167543</v>
      </c>
      <c r="P42" s="9"/>
    </row>
    <row r="43" spans="1:16">
      <c r="A43" s="12"/>
      <c r="B43" s="44">
        <v>586</v>
      </c>
      <c r="C43" s="20" t="s">
        <v>58</v>
      </c>
      <c r="D43" s="46">
        <v>1667932</v>
      </c>
      <c r="E43" s="46">
        <v>27980810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8" si="14">SUM(D43:M43)</f>
        <v>29648742</v>
      </c>
      <c r="O43" s="47">
        <f t="shared" si="12"/>
        <v>156.92229767279386</v>
      </c>
      <c r="P43" s="9"/>
    </row>
    <row r="44" spans="1:16" ht="15.75">
      <c r="A44" s="28" t="s">
        <v>59</v>
      </c>
      <c r="B44" s="29"/>
      <c r="C44" s="30"/>
      <c r="D44" s="31">
        <f t="shared" ref="D44:M44" si="15">SUM(D45:D69)</f>
        <v>1503654</v>
      </c>
      <c r="E44" s="31">
        <f t="shared" si="15"/>
        <v>5248902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6752556</v>
      </c>
      <c r="O44" s="43">
        <f t="shared" si="12"/>
        <v>35.739344444503253</v>
      </c>
      <c r="P44" s="9"/>
    </row>
    <row r="45" spans="1:16">
      <c r="A45" s="12"/>
      <c r="B45" s="44">
        <v>601</v>
      </c>
      <c r="C45" s="20" t="s">
        <v>60</v>
      </c>
      <c r="D45" s="46">
        <v>0</v>
      </c>
      <c r="E45" s="46">
        <v>523684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523684</v>
      </c>
      <c r="O45" s="47">
        <f t="shared" si="12"/>
        <v>2.7717093876859726</v>
      </c>
      <c r="P45" s="9"/>
    </row>
    <row r="46" spans="1:16">
      <c r="A46" s="12"/>
      <c r="B46" s="44">
        <v>602</v>
      </c>
      <c r="C46" s="20" t="s">
        <v>61</v>
      </c>
      <c r="D46" s="46">
        <v>0</v>
      </c>
      <c r="E46" s="46">
        <v>167945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167945</v>
      </c>
      <c r="O46" s="47">
        <f t="shared" si="12"/>
        <v>0.88888477233392793</v>
      </c>
      <c r="P46" s="9"/>
    </row>
    <row r="47" spans="1:16">
      <c r="A47" s="12"/>
      <c r="B47" s="44">
        <v>603</v>
      </c>
      <c r="C47" s="20" t="s">
        <v>62</v>
      </c>
      <c r="D47" s="46">
        <v>0</v>
      </c>
      <c r="E47" s="46">
        <v>56257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56257</v>
      </c>
      <c r="O47" s="47">
        <f t="shared" si="12"/>
        <v>0.29775218456750591</v>
      </c>
      <c r="P47" s="9"/>
    </row>
    <row r="48" spans="1:16">
      <c r="A48" s="12"/>
      <c r="B48" s="44">
        <v>604</v>
      </c>
      <c r="C48" s="20" t="s">
        <v>63</v>
      </c>
      <c r="D48" s="46">
        <v>0</v>
      </c>
      <c r="E48" s="46">
        <v>956669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956669</v>
      </c>
      <c r="O48" s="47">
        <f t="shared" si="12"/>
        <v>5.063374951703989</v>
      </c>
      <c r="P48" s="9"/>
    </row>
    <row r="49" spans="1:16">
      <c r="A49" s="12"/>
      <c r="B49" s="44">
        <v>605</v>
      </c>
      <c r="C49" s="20" t="s">
        <v>64</v>
      </c>
      <c r="D49" s="46">
        <v>0</v>
      </c>
      <c r="E49" s="46">
        <v>3235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3235</v>
      </c>
      <c r="O49" s="47">
        <f t="shared" si="12"/>
        <v>1.712192824139008E-2</v>
      </c>
      <c r="P49" s="9"/>
    </row>
    <row r="50" spans="1:16">
      <c r="A50" s="12"/>
      <c r="B50" s="44">
        <v>607</v>
      </c>
      <c r="C50" s="20" t="s">
        <v>94</v>
      </c>
      <c r="D50" s="46">
        <v>0</v>
      </c>
      <c r="E50" s="46">
        <v>49253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49253</v>
      </c>
      <c r="O50" s="47">
        <f t="shared" si="12"/>
        <v>0.26068201906435412</v>
      </c>
      <c r="P50" s="9"/>
    </row>
    <row r="51" spans="1:16">
      <c r="A51" s="12"/>
      <c r="B51" s="44">
        <v>614</v>
      </c>
      <c r="C51" s="20" t="s">
        <v>96</v>
      </c>
      <c r="D51" s="46">
        <v>0</v>
      </c>
      <c r="E51" s="46">
        <v>364769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364769</v>
      </c>
      <c r="O51" s="47">
        <f t="shared" si="12"/>
        <v>1.9306178184493408</v>
      </c>
      <c r="P51" s="9"/>
    </row>
    <row r="52" spans="1:16">
      <c r="A52" s="12"/>
      <c r="B52" s="44">
        <v>622</v>
      </c>
      <c r="C52" s="20" t="s">
        <v>65</v>
      </c>
      <c r="D52" s="46">
        <v>0</v>
      </c>
      <c r="E52" s="46">
        <v>179896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179896</v>
      </c>
      <c r="O52" s="47">
        <f t="shared" si="12"/>
        <v>0.95213799162692725</v>
      </c>
      <c r="P52" s="9"/>
    </row>
    <row r="53" spans="1:16">
      <c r="A53" s="12"/>
      <c r="B53" s="44">
        <v>623</v>
      </c>
      <c r="C53" s="20" t="s">
        <v>66</v>
      </c>
      <c r="D53" s="46">
        <v>0</v>
      </c>
      <c r="E53" s="46">
        <v>227142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227142</v>
      </c>
      <c r="O53" s="47">
        <f t="shared" si="12"/>
        <v>1.2021975346540419</v>
      </c>
      <c r="P53" s="9"/>
    </row>
    <row r="54" spans="1:16">
      <c r="A54" s="12"/>
      <c r="B54" s="44">
        <v>634</v>
      </c>
      <c r="C54" s="20" t="s">
        <v>97</v>
      </c>
      <c r="D54" s="46">
        <v>0</v>
      </c>
      <c r="E54" s="46">
        <v>479807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479807</v>
      </c>
      <c r="O54" s="47">
        <f t="shared" si="12"/>
        <v>2.5394809965121019</v>
      </c>
      <c r="P54" s="9"/>
    </row>
    <row r="55" spans="1:16">
      <c r="A55" s="12"/>
      <c r="B55" s="44">
        <v>662</v>
      </c>
      <c r="C55" s="20" t="s">
        <v>67</v>
      </c>
      <c r="D55" s="46">
        <v>0</v>
      </c>
      <c r="E55" s="46">
        <v>270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270</v>
      </c>
      <c r="O55" s="47">
        <f t="shared" si="12"/>
        <v>1.4290326507497128E-3</v>
      </c>
      <c r="P55" s="9"/>
    </row>
    <row r="56" spans="1:16">
      <c r="A56" s="12"/>
      <c r="B56" s="44">
        <v>664</v>
      </c>
      <c r="C56" s="20" t="s">
        <v>68</v>
      </c>
      <c r="D56" s="46">
        <v>0</v>
      </c>
      <c r="E56" s="46">
        <v>27669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27669</v>
      </c>
      <c r="O56" s="47">
        <f t="shared" si="12"/>
        <v>0.14644409042071779</v>
      </c>
      <c r="P56" s="9"/>
    </row>
    <row r="57" spans="1:16">
      <c r="A57" s="12"/>
      <c r="B57" s="44">
        <v>669</v>
      </c>
      <c r="C57" s="20" t="s">
        <v>69</v>
      </c>
      <c r="D57" s="46">
        <v>0</v>
      </c>
      <c r="E57" s="46">
        <v>227239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227239</v>
      </c>
      <c r="O57" s="47">
        <f t="shared" si="12"/>
        <v>1.2027109278656074</v>
      </c>
      <c r="P57" s="9"/>
    </row>
    <row r="58" spans="1:16">
      <c r="A58" s="12"/>
      <c r="B58" s="44">
        <v>671</v>
      </c>
      <c r="C58" s="20" t="s">
        <v>70</v>
      </c>
      <c r="D58" s="46">
        <v>0</v>
      </c>
      <c r="E58" s="46">
        <v>76383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76383</v>
      </c>
      <c r="O58" s="47">
        <f t="shared" si="12"/>
        <v>0.40427333689709377</v>
      </c>
      <c r="P58" s="9"/>
    </row>
    <row r="59" spans="1:16">
      <c r="A59" s="12"/>
      <c r="B59" s="44">
        <v>674</v>
      </c>
      <c r="C59" s="20" t="s">
        <v>99</v>
      </c>
      <c r="D59" s="46">
        <v>0</v>
      </c>
      <c r="E59" s="46">
        <v>109634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109634</v>
      </c>
      <c r="O59" s="47">
        <f t="shared" si="12"/>
        <v>0.58026135419368152</v>
      </c>
      <c r="P59" s="9"/>
    </row>
    <row r="60" spans="1:16">
      <c r="A60" s="12"/>
      <c r="B60" s="44">
        <v>694</v>
      </c>
      <c r="C60" s="20" t="s">
        <v>100</v>
      </c>
      <c r="D60" s="46">
        <v>0</v>
      </c>
      <c r="E60" s="46">
        <v>81185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81185</v>
      </c>
      <c r="O60" s="47">
        <f t="shared" si="12"/>
        <v>0.42968894722635348</v>
      </c>
      <c r="P60" s="9"/>
    </row>
    <row r="61" spans="1:16">
      <c r="A61" s="12"/>
      <c r="B61" s="44">
        <v>711</v>
      </c>
      <c r="C61" s="20" t="s">
        <v>72</v>
      </c>
      <c r="D61" s="46">
        <v>1030465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9" si="16">SUM(D61:M61)</f>
        <v>1030465</v>
      </c>
      <c r="O61" s="47">
        <f t="shared" si="12"/>
        <v>5.4539560387214925</v>
      </c>
      <c r="P61" s="9"/>
    </row>
    <row r="62" spans="1:16">
      <c r="A62" s="12"/>
      <c r="B62" s="44">
        <v>713</v>
      </c>
      <c r="C62" s="20" t="s">
        <v>84</v>
      </c>
      <c r="D62" s="46">
        <v>473189</v>
      </c>
      <c r="E62" s="46">
        <v>431489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904678</v>
      </c>
      <c r="O62" s="47">
        <f t="shared" si="12"/>
        <v>4.7882014830183284</v>
      </c>
      <c r="P62" s="9"/>
    </row>
    <row r="63" spans="1:16">
      <c r="A63" s="12"/>
      <c r="B63" s="44">
        <v>714</v>
      </c>
      <c r="C63" s="20" t="s">
        <v>73</v>
      </c>
      <c r="D63" s="46">
        <v>0</v>
      </c>
      <c r="E63" s="46">
        <v>77187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77187</v>
      </c>
      <c r="O63" s="47">
        <f t="shared" si="12"/>
        <v>0.40852867856821512</v>
      </c>
      <c r="P63" s="9"/>
    </row>
    <row r="64" spans="1:16">
      <c r="A64" s="12"/>
      <c r="B64" s="44">
        <v>715</v>
      </c>
      <c r="C64" s="20" t="s">
        <v>74</v>
      </c>
      <c r="D64" s="46">
        <v>0</v>
      </c>
      <c r="E64" s="46">
        <v>86443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86443</v>
      </c>
      <c r="O64" s="47">
        <f t="shared" si="12"/>
        <v>0.45751803492132381</v>
      </c>
      <c r="P64" s="9"/>
    </row>
    <row r="65" spans="1:119">
      <c r="A65" s="12"/>
      <c r="B65" s="44">
        <v>719</v>
      </c>
      <c r="C65" s="20" t="s">
        <v>75</v>
      </c>
      <c r="D65" s="46">
        <v>0</v>
      </c>
      <c r="E65" s="46">
        <v>27113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27113</v>
      </c>
      <c r="O65" s="47">
        <f t="shared" si="12"/>
        <v>0.14350134170287765</v>
      </c>
      <c r="P65" s="9"/>
    </row>
    <row r="66" spans="1:119">
      <c r="A66" s="12"/>
      <c r="B66" s="44">
        <v>724</v>
      </c>
      <c r="C66" s="20" t="s">
        <v>101</v>
      </c>
      <c r="D66" s="46">
        <v>0</v>
      </c>
      <c r="E66" s="46">
        <v>416857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416857</v>
      </c>
      <c r="O66" s="47">
        <f t="shared" si="12"/>
        <v>2.2063046803465669</v>
      </c>
      <c r="P66" s="9"/>
    </row>
    <row r="67" spans="1:119">
      <c r="A67" s="12"/>
      <c r="B67" s="44">
        <v>739</v>
      </c>
      <c r="C67" s="20" t="s">
        <v>88</v>
      </c>
      <c r="D67" s="46">
        <v>0</v>
      </c>
      <c r="E67" s="46">
        <v>53000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53000</v>
      </c>
      <c r="O67" s="47">
        <f t="shared" si="12"/>
        <v>0.28051381662864733</v>
      </c>
      <c r="P67" s="9"/>
    </row>
    <row r="68" spans="1:119">
      <c r="A68" s="12"/>
      <c r="B68" s="44">
        <v>744</v>
      </c>
      <c r="C68" s="20" t="s">
        <v>102</v>
      </c>
      <c r="D68" s="46">
        <v>0</v>
      </c>
      <c r="E68" s="46">
        <v>185228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185228</v>
      </c>
      <c r="O68" s="47">
        <f t="shared" si="12"/>
        <v>0.98035874012247337</v>
      </c>
      <c r="P68" s="9"/>
    </row>
    <row r="69" spans="1:119" ht="15.75" thickBot="1">
      <c r="A69" s="12"/>
      <c r="B69" s="44">
        <v>764</v>
      </c>
      <c r="C69" s="20" t="s">
        <v>104</v>
      </c>
      <c r="D69" s="46">
        <v>0</v>
      </c>
      <c r="E69" s="46">
        <v>440548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440548</v>
      </c>
      <c r="O69" s="47">
        <f>(N69/O$72)</f>
        <v>2.3316943563795722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7">SUM(D5,D13,D21,D25,D29,D33,D37,D41,D44)</f>
        <v>69387277</v>
      </c>
      <c r="E70" s="15">
        <f t="shared" si="17"/>
        <v>72938752</v>
      </c>
      <c r="F70" s="15">
        <f t="shared" si="17"/>
        <v>4950244</v>
      </c>
      <c r="G70" s="15">
        <f t="shared" si="17"/>
        <v>7491813</v>
      </c>
      <c r="H70" s="15">
        <f t="shared" si="17"/>
        <v>0</v>
      </c>
      <c r="I70" s="15">
        <f t="shared" si="17"/>
        <v>46763080</v>
      </c>
      <c r="J70" s="15">
        <f t="shared" si="17"/>
        <v>17085941</v>
      </c>
      <c r="K70" s="15">
        <f t="shared" si="17"/>
        <v>0</v>
      </c>
      <c r="L70" s="15">
        <f t="shared" si="17"/>
        <v>0</v>
      </c>
      <c r="M70" s="15">
        <f t="shared" si="17"/>
        <v>0</v>
      </c>
      <c r="N70" s="15">
        <f>SUM(D70:M70)</f>
        <v>218617107</v>
      </c>
      <c r="O70" s="37">
        <f>(N70/O$72)</f>
        <v>1157.0777182053466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145</v>
      </c>
      <c r="M72" s="48"/>
      <c r="N72" s="48"/>
      <c r="O72" s="41">
        <v>188939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86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177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178</v>
      </c>
      <c r="N4" s="34" t="s">
        <v>5</v>
      </c>
      <c r="O4" s="34" t="s">
        <v>179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36896819</v>
      </c>
      <c r="E5" s="26">
        <f t="shared" si="0"/>
        <v>1918635</v>
      </c>
      <c r="F5" s="26">
        <f t="shared" si="0"/>
        <v>5910128</v>
      </c>
      <c r="G5" s="26">
        <f t="shared" si="0"/>
        <v>814011</v>
      </c>
      <c r="H5" s="26">
        <f t="shared" si="0"/>
        <v>0</v>
      </c>
      <c r="I5" s="26">
        <f t="shared" si="0"/>
        <v>2691923</v>
      </c>
      <c r="J5" s="26">
        <f t="shared" si="0"/>
        <v>10502978</v>
      </c>
      <c r="K5" s="26">
        <f t="shared" si="0"/>
        <v>0</v>
      </c>
      <c r="L5" s="26">
        <f t="shared" si="0"/>
        <v>0</v>
      </c>
      <c r="M5" s="26">
        <f t="shared" si="0"/>
        <v>416940502</v>
      </c>
      <c r="N5" s="26">
        <f t="shared" si="0"/>
        <v>0</v>
      </c>
      <c r="O5" s="27">
        <f>SUM(D5:N5)</f>
        <v>475674996</v>
      </c>
      <c r="P5" s="32">
        <f t="shared" ref="P5:P36" si="1">(O5/P$67)</f>
        <v>2204.7406315613835</v>
      </c>
      <c r="Q5" s="6"/>
    </row>
    <row r="6" spans="1:134">
      <c r="A6" s="12"/>
      <c r="B6" s="44">
        <v>511</v>
      </c>
      <c r="C6" s="20" t="s">
        <v>20</v>
      </c>
      <c r="D6" s="46">
        <v>902769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902769</v>
      </c>
      <c r="P6" s="47">
        <f t="shared" si="1"/>
        <v>4.1843096903374724</v>
      </c>
      <c r="Q6" s="9"/>
    </row>
    <row r="7" spans="1:134">
      <c r="A7" s="12"/>
      <c r="B7" s="44">
        <v>512</v>
      </c>
      <c r="C7" s="20" t="s">
        <v>21</v>
      </c>
      <c r="D7" s="46">
        <v>998423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998423</v>
      </c>
      <c r="P7" s="47">
        <f t="shared" si="1"/>
        <v>4.6276633712010602</v>
      </c>
      <c r="Q7" s="9"/>
    </row>
    <row r="8" spans="1:134">
      <c r="A8" s="12"/>
      <c r="B8" s="44">
        <v>513</v>
      </c>
      <c r="C8" s="20" t="s">
        <v>22</v>
      </c>
      <c r="D8" s="46">
        <v>18826050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416940502</v>
      </c>
      <c r="N8" s="46">
        <v>0</v>
      </c>
      <c r="O8" s="46">
        <f t="shared" si="2"/>
        <v>435766552</v>
      </c>
      <c r="P8" s="47">
        <f t="shared" si="1"/>
        <v>2019.7660821966062</v>
      </c>
      <c r="Q8" s="9"/>
    </row>
    <row r="9" spans="1:134">
      <c r="A9" s="12"/>
      <c r="B9" s="44">
        <v>514</v>
      </c>
      <c r="C9" s="20" t="s">
        <v>23</v>
      </c>
      <c r="D9" s="46">
        <v>461250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461250</v>
      </c>
      <c r="P9" s="47">
        <f t="shared" si="1"/>
        <v>2.1378811685693231</v>
      </c>
      <c r="Q9" s="9"/>
    </row>
    <row r="10" spans="1:134">
      <c r="A10" s="12"/>
      <c r="B10" s="44">
        <v>515</v>
      </c>
      <c r="C10" s="20" t="s">
        <v>24</v>
      </c>
      <c r="D10" s="46">
        <v>943926</v>
      </c>
      <c r="E10" s="46">
        <v>665281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1609207</v>
      </c>
      <c r="P10" s="47">
        <f t="shared" si="1"/>
        <v>7.4586305509592075</v>
      </c>
      <c r="Q10" s="9"/>
    </row>
    <row r="11" spans="1:134">
      <c r="A11" s="12"/>
      <c r="B11" s="44">
        <v>516</v>
      </c>
      <c r="C11" s="20" t="s">
        <v>82</v>
      </c>
      <c r="D11" s="46">
        <v>542589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542589</v>
      </c>
      <c r="P11" s="47">
        <f t="shared" si="1"/>
        <v>2.5148852149005103</v>
      </c>
      <c r="Q11" s="9"/>
    </row>
    <row r="12" spans="1:134">
      <c r="A12" s="12"/>
      <c r="B12" s="44">
        <v>517</v>
      </c>
      <c r="C12" s="20" t="s">
        <v>25</v>
      </c>
      <c r="D12" s="46">
        <v>22949</v>
      </c>
      <c r="E12" s="46">
        <v>2356</v>
      </c>
      <c r="F12" s="46">
        <v>5719378</v>
      </c>
      <c r="G12" s="46">
        <v>174400</v>
      </c>
      <c r="H12" s="46">
        <v>0</v>
      </c>
      <c r="I12" s="46">
        <v>2691923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8611006</v>
      </c>
      <c r="P12" s="47">
        <f t="shared" si="1"/>
        <v>39.91177792918689</v>
      </c>
      <c r="Q12" s="9"/>
    </row>
    <row r="13" spans="1:134">
      <c r="A13" s="12"/>
      <c r="B13" s="44">
        <v>519</v>
      </c>
      <c r="C13" s="20" t="s">
        <v>26</v>
      </c>
      <c r="D13" s="46">
        <v>14198863</v>
      </c>
      <c r="E13" s="46">
        <v>1250998</v>
      </c>
      <c r="F13" s="46">
        <v>190750</v>
      </c>
      <c r="G13" s="46">
        <v>639611</v>
      </c>
      <c r="H13" s="46">
        <v>0</v>
      </c>
      <c r="I13" s="46">
        <v>0</v>
      </c>
      <c r="J13" s="46">
        <v>10502978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26783200</v>
      </c>
      <c r="P13" s="47">
        <f t="shared" si="1"/>
        <v>124.13940143962253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SUM(D15:D22)</f>
        <v>77926942</v>
      </c>
      <c r="E14" s="31">
        <f t="shared" si="3"/>
        <v>3528529</v>
      </c>
      <c r="F14" s="31">
        <f t="shared" si="3"/>
        <v>0</v>
      </c>
      <c r="G14" s="31">
        <f t="shared" si="3"/>
        <v>726871</v>
      </c>
      <c r="H14" s="31">
        <f t="shared" si="3"/>
        <v>0</v>
      </c>
      <c r="I14" s="31">
        <f t="shared" si="3"/>
        <v>14397994</v>
      </c>
      <c r="J14" s="31">
        <f t="shared" si="3"/>
        <v>6621361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103201697</v>
      </c>
      <c r="P14" s="43">
        <f t="shared" si="1"/>
        <v>478.33705058145733</v>
      </c>
      <c r="Q14" s="10"/>
    </row>
    <row r="15" spans="1:134">
      <c r="A15" s="12"/>
      <c r="B15" s="44">
        <v>521</v>
      </c>
      <c r="C15" s="20" t="s">
        <v>28</v>
      </c>
      <c r="D15" s="46">
        <v>56783212</v>
      </c>
      <c r="E15" s="46">
        <v>90706</v>
      </c>
      <c r="F15" s="46">
        <v>0</v>
      </c>
      <c r="G15" s="46">
        <v>722424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57596342</v>
      </c>
      <c r="P15" s="47">
        <f t="shared" si="1"/>
        <v>266.95747412526475</v>
      </c>
      <c r="Q15" s="9"/>
    </row>
    <row r="16" spans="1:134">
      <c r="A16" s="12"/>
      <c r="B16" s="44">
        <v>522</v>
      </c>
      <c r="C16" s="20" t="s">
        <v>91</v>
      </c>
      <c r="D16" s="46">
        <v>55803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55803</v>
      </c>
      <c r="P16" s="47">
        <f t="shared" si="1"/>
        <v>0.25864538287192179</v>
      </c>
      <c r="Q16" s="9"/>
    </row>
    <row r="17" spans="1:17">
      <c r="A17" s="12"/>
      <c r="B17" s="44">
        <v>523</v>
      </c>
      <c r="C17" s="20" t="s">
        <v>29</v>
      </c>
      <c r="D17" s="46">
        <v>16933831</v>
      </c>
      <c r="E17" s="46">
        <v>924575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17858406</v>
      </c>
      <c r="P17" s="47">
        <f t="shared" si="1"/>
        <v>82.7732246895727</v>
      </c>
      <c r="Q17" s="9"/>
    </row>
    <row r="18" spans="1:17">
      <c r="A18" s="12"/>
      <c r="B18" s="44">
        <v>524</v>
      </c>
      <c r="C18" s="20" t="s">
        <v>30</v>
      </c>
      <c r="D18" s="46">
        <v>301506</v>
      </c>
      <c r="E18" s="46">
        <v>0</v>
      </c>
      <c r="F18" s="46">
        <v>0</v>
      </c>
      <c r="G18" s="46">
        <v>0</v>
      </c>
      <c r="H18" s="46">
        <v>0</v>
      </c>
      <c r="I18" s="46">
        <v>2659211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2960717</v>
      </c>
      <c r="P18" s="47">
        <f t="shared" si="1"/>
        <v>13.722842536071676</v>
      </c>
      <c r="Q18" s="9"/>
    </row>
    <row r="19" spans="1:17">
      <c r="A19" s="12"/>
      <c r="B19" s="44">
        <v>525</v>
      </c>
      <c r="C19" s="20" t="s">
        <v>31</v>
      </c>
      <c r="D19" s="46">
        <v>562317</v>
      </c>
      <c r="E19" s="46">
        <v>2513248</v>
      </c>
      <c r="F19" s="46">
        <v>0</v>
      </c>
      <c r="G19" s="46">
        <v>4447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3080012</v>
      </c>
      <c r="P19" s="47">
        <f t="shared" si="1"/>
        <v>14.275771607084092</v>
      </c>
      <c r="Q19" s="9"/>
    </row>
    <row r="20" spans="1:17">
      <c r="A20" s="12"/>
      <c r="B20" s="44">
        <v>526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11738783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11738783</v>
      </c>
      <c r="P20" s="47">
        <f t="shared" si="1"/>
        <v>54.408939008393936</v>
      </c>
      <c r="Q20" s="9"/>
    </row>
    <row r="21" spans="1:17">
      <c r="A21" s="12"/>
      <c r="B21" s="44">
        <v>527</v>
      </c>
      <c r="C21" s="20" t="s">
        <v>33</v>
      </c>
      <c r="D21" s="46">
        <v>1389754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1389754</v>
      </c>
      <c r="P21" s="47">
        <f t="shared" si="1"/>
        <v>6.441471881937975</v>
      </c>
      <c r="Q21" s="9"/>
    </row>
    <row r="22" spans="1:17">
      <c r="A22" s="12"/>
      <c r="B22" s="44">
        <v>529</v>
      </c>
      <c r="C22" s="20" t="s">
        <v>34</v>
      </c>
      <c r="D22" s="46">
        <v>1900519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6621361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8521880</v>
      </c>
      <c r="P22" s="47">
        <f t="shared" si="1"/>
        <v>39.498681350260256</v>
      </c>
      <c r="Q22" s="9"/>
    </row>
    <row r="23" spans="1:17" ht="15.75">
      <c r="A23" s="28" t="s">
        <v>35</v>
      </c>
      <c r="B23" s="29"/>
      <c r="C23" s="30"/>
      <c r="D23" s="31">
        <f t="shared" ref="D23:N23" si="5">SUM(D24:D27)</f>
        <v>900460</v>
      </c>
      <c r="E23" s="31">
        <f t="shared" si="5"/>
        <v>1190629</v>
      </c>
      <c r="F23" s="31">
        <f t="shared" si="5"/>
        <v>0</v>
      </c>
      <c r="G23" s="31">
        <f t="shared" si="5"/>
        <v>4093688</v>
      </c>
      <c r="H23" s="31">
        <f t="shared" si="5"/>
        <v>0</v>
      </c>
      <c r="I23" s="31">
        <f t="shared" si="5"/>
        <v>41994244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1200</v>
      </c>
      <c r="N23" s="31">
        <f t="shared" si="5"/>
        <v>0</v>
      </c>
      <c r="O23" s="42">
        <f>SUM(D23:N23)</f>
        <v>48180221</v>
      </c>
      <c r="P23" s="43">
        <f t="shared" si="1"/>
        <v>223.31401013205038</v>
      </c>
      <c r="Q23" s="10"/>
    </row>
    <row r="24" spans="1:17">
      <c r="A24" s="12"/>
      <c r="B24" s="44">
        <v>534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13086563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4" si="6">SUM(D24:N24)</f>
        <v>13086563</v>
      </c>
      <c r="P24" s="47">
        <f t="shared" si="1"/>
        <v>60.655862545248922</v>
      </c>
      <c r="Q24" s="9"/>
    </row>
    <row r="25" spans="1:17">
      <c r="A25" s="12"/>
      <c r="B25" s="44">
        <v>536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28907681</v>
      </c>
      <c r="J25" s="46">
        <v>0</v>
      </c>
      <c r="K25" s="46">
        <v>0</v>
      </c>
      <c r="L25" s="46">
        <v>0</v>
      </c>
      <c r="M25" s="46">
        <v>1200</v>
      </c>
      <c r="N25" s="46">
        <v>0</v>
      </c>
      <c r="O25" s="46">
        <f t="shared" si="6"/>
        <v>28908881</v>
      </c>
      <c r="P25" s="47">
        <f t="shared" si="1"/>
        <v>133.99187489281627</v>
      </c>
      <c r="Q25" s="9"/>
    </row>
    <row r="26" spans="1:17">
      <c r="A26" s="12"/>
      <c r="B26" s="44">
        <v>537</v>
      </c>
      <c r="C26" s="20" t="s">
        <v>38</v>
      </c>
      <c r="D26" s="46">
        <v>900460</v>
      </c>
      <c r="E26" s="46">
        <v>282283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1182743</v>
      </c>
      <c r="P26" s="47">
        <f t="shared" si="1"/>
        <v>5.4819815435386161</v>
      </c>
      <c r="Q26" s="9"/>
    </row>
    <row r="27" spans="1:17">
      <c r="A27" s="12"/>
      <c r="B27" s="44">
        <v>538</v>
      </c>
      <c r="C27" s="20" t="s">
        <v>39</v>
      </c>
      <c r="D27" s="46">
        <v>0</v>
      </c>
      <c r="E27" s="46">
        <v>908346</v>
      </c>
      <c r="F27" s="46">
        <v>0</v>
      </c>
      <c r="G27" s="46">
        <v>4093688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5002034</v>
      </c>
      <c r="P27" s="47">
        <f t="shared" si="1"/>
        <v>23.18429115044658</v>
      </c>
      <c r="Q27" s="9"/>
    </row>
    <row r="28" spans="1:17" ht="15.75">
      <c r="A28" s="28" t="s">
        <v>40</v>
      </c>
      <c r="B28" s="29"/>
      <c r="C28" s="30"/>
      <c r="D28" s="31">
        <f t="shared" ref="D28:N28" si="7">SUM(D29:D31)</f>
        <v>3863059</v>
      </c>
      <c r="E28" s="31">
        <f t="shared" si="7"/>
        <v>9526915</v>
      </c>
      <c r="F28" s="31">
        <f t="shared" si="7"/>
        <v>0</v>
      </c>
      <c r="G28" s="31">
        <f t="shared" si="7"/>
        <v>30469517</v>
      </c>
      <c r="H28" s="31">
        <f t="shared" si="7"/>
        <v>0</v>
      </c>
      <c r="I28" s="31">
        <f t="shared" si="7"/>
        <v>19991948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508002</v>
      </c>
      <c r="N28" s="31">
        <f t="shared" si="7"/>
        <v>0</v>
      </c>
      <c r="O28" s="31">
        <f t="shared" si="6"/>
        <v>64359441</v>
      </c>
      <c r="P28" s="43">
        <f t="shared" si="1"/>
        <v>298.30425351446809</v>
      </c>
      <c r="Q28" s="10"/>
    </row>
    <row r="29" spans="1:17">
      <c r="A29" s="12"/>
      <c r="B29" s="44">
        <v>541</v>
      </c>
      <c r="C29" s="20" t="s">
        <v>41</v>
      </c>
      <c r="D29" s="46">
        <v>0</v>
      </c>
      <c r="E29" s="46">
        <v>9526915</v>
      </c>
      <c r="F29" s="46">
        <v>0</v>
      </c>
      <c r="G29" s="46">
        <v>30469517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39996432</v>
      </c>
      <c r="P29" s="47">
        <f t="shared" si="1"/>
        <v>185.38237134474463</v>
      </c>
      <c r="Q29" s="9"/>
    </row>
    <row r="30" spans="1:17">
      <c r="A30" s="12"/>
      <c r="B30" s="44">
        <v>542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19991948</v>
      </c>
      <c r="J30" s="46">
        <v>0</v>
      </c>
      <c r="K30" s="46">
        <v>0</v>
      </c>
      <c r="L30" s="46">
        <v>0</v>
      </c>
      <c r="M30" s="46">
        <v>508002</v>
      </c>
      <c r="N30" s="46">
        <v>0</v>
      </c>
      <c r="O30" s="46">
        <f t="shared" si="6"/>
        <v>20499950</v>
      </c>
      <c r="P30" s="47">
        <f t="shared" si="1"/>
        <v>95.016709076667084</v>
      </c>
      <c r="Q30" s="9"/>
    </row>
    <row r="31" spans="1:17">
      <c r="A31" s="12"/>
      <c r="B31" s="44">
        <v>544</v>
      </c>
      <c r="C31" s="20" t="s">
        <v>43</v>
      </c>
      <c r="D31" s="46">
        <v>3863059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3863059</v>
      </c>
      <c r="P31" s="47">
        <f t="shared" si="1"/>
        <v>17.905173093056348</v>
      </c>
      <c r="Q31" s="9"/>
    </row>
    <row r="32" spans="1:17" ht="15.75">
      <c r="A32" s="28" t="s">
        <v>44</v>
      </c>
      <c r="B32" s="29"/>
      <c r="C32" s="30"/>
      <c r="D32" s="31">
        <f t="shared" ref="D32:N32" si="8">SUM(D33:D36)</f>
        <v>3040147</v>
      </c>
      <c r="E32" s="31">
        <f t="shared" si="8"/>
        <v>16505418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6"/>
        <v>19545565</v>
      </c>
      <c r="P32" s="43">
        <f t="shared" si="1"/>
        <v>90.593160634249671</v>
      </c>
      <c r="Q32" s="10"/>
    </row>
    <row r="33" spans="1:17">
      <c r="A33" s="13"/>
      <c r="B33" s="45">
        <v>552</v>
      </c>
      <c r="C33" s="21" t="s">
        <v>45</v>
      </c>
      <c r="D33" s="46">
        <v>2800778</v>
      </c>
      <c r="E33" s="46">
        <v>16492445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19293223</v>
      </c>
      <c r="P33" s="47">
        <f t="shared" si="1"/>
        <v>89.42356234733559</v>
      </c>
      <c r="Q33" s="9"/>
    </row>
    <row r="34" spans="1:17">
      <c r="A34" s="13"/>
      <c r="B34" s="45">
        <v>553</v>
      </c>
      <c r="C34" s="21" t="s">
        <v>46</v>
      </c>
      <c r="D34" s="46">
        <v>239369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239369</v>
      </c>
      <c r="P34" s="47">
        <f t="shared" si="1"/>
        <v>1.1094687857761958</v>
      </c>
      <c r="Q34" s="9"/>
    </row>
    <row r="35" spans="1:17">
      <c r="A35" s="13"/>
      <c r="B35" s="45">
        <v>554</v>
      </c>
      <c r="C35" s="21" t="s">
        <v>171</v>
      </c>
      <c r="D35" s="46">
        <v>0</v>
      </c>
      <c r="E35" s="46">
        <v>5594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5594</v>
      </c>
      <c r="P35" s="47">
        <f t="shared" si="1"/>
        <v>2.5928037413499822E-2</v>
      </c>
      <c r="Q35" s="9"/>
    </row>
    <row r="36" spans="1:17">
      <c r="A36" s="13"/>
      <c r="B36" s="45">
        <v>559</v>
      </c>
      <c r="C36" s="21" t="s">
        <v>47</v>
      </c>
      <c r="D36" s="46">
        <v>0</v>
      </c>
      <c r="E36" s="46">
        <v>7379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7379</v>
      </c>
      <c r="P36" s="47">
        <f t="shared" si="1"/>
        <v>3.4201463724385983E-2</v>
      </c>
      <c r="Q36" s="9"/>
    </row>
    <row r="37" spans="1:17" ht="15.75">
      <c r="A37" s="28" t="s">
        <v>48</v>
      </c>
      <c r="B37" s="29"/>
      <c r="C37" s="30"/>
      <c r="D37" s="31">
        <f t="shared" ref="D37:N37" si="9">SUM(D38:D40)</f>
        <v>4802496</v>
      </c>
      <c r="E37" s="31">
        <f t="shared" si="9"/>
        <v>627404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9"/>
        <v>0</v>
      </c>
      <c r="O37" s="31">
        <f t="shared" si="6"/>
        <v>5429900</v>
      </c>
      <c r="P37" s="43">
        <f t="shared" ref="P37:P65" si="10">(O37/P$67)</f>
        <v>25.167438389625076</v>
      </c>
      <c r="Q37" s="10"/>
    </row>
    <row r="38" spans="1:17">
      <c r="A38" s="12"/>
      <c r="B38" s="44">
        <v>562</v>
      </c>
      <c r="C38" s="20" t="s">
        <v>49</v>
      </c>
      <c r="D38" s="46">
        <v>1534126</v>
      </c>
      <c r="E38" s="46">
        <v>627404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2161530</v>
      </c>
      <c r="P38" s="47">
        <f t="shared" si="10"/>
        <v>10.018632590347206</v>
      </c>
      <c r="Q38" s="9"/>
    </row>
    <row r="39" spans="1:17">
      <c r="A39" s="12"/>
      <c r="B39" s="44">
        <v>563</v>
      </c>
      <c r="C39" s="20" t="s">
        <v>50</v>
      </c>
      <c r="D39" s="46">
        <v>985305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985305</v>
      </c>
      <c r="P39" s="47">
        <f t="shared" si="10"/>
        <v>4.5668617990183131</v>
      </c>
      <c r="Q39" s="9"/>
    </row>
    <row r="40" spans="1:17">
      <c r="A40" s="12"/>
      <c r="B40" s="44">
        <v>564</v>
      </c>
      <c r="C40" s="20" t="s">
        <v>51</v>
      </c>
      <c r="D40" s="46">
        <v>2283065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2283065</v>
      </c>
      <c r="P40" s="47">
        <f t="shared" si="10"/>
        <v>10.581944000259558</v>
      </c>
      <c r="Q40" s="9"/>
    </row>
    <row r="41" spans="1:17" ht="15.75">
      <c r="A41" s="28" t="s">
        <v>53</v>
      </c>
      <c r="B41" s="29"/>
      <c r="C41" s="30"/>
      <c r="D41" s="31">
        <f t="shared" ref="D41:N41" si="11">SUM(D42:D44)</f>
        <v>3328871</v>
      </c>
      <c r="E41" s="31">
        <f t="shared" si="11"/>
        <v>11130825</v>
      </c>
      <c r="F41" s="31">
        <f t="shared" si="11"/>
        <v>0</v>
      </c>
      <c r="G41" s="31">
        <f t="shared" si="11"/>
        <v>1263808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15723504</v>
      </c>
      <c r="P41" s="43">
        <f t="shared" si="10"/>
        <v>72.878012152898478</v>
      </c>
      <c r="Q41" s="9"/>
    </row>
    <row r="42" spans="1:17">
      <c r="A42" s="12"/>
      <c r="B42" s="44">
        <v>571</v>
      </c>
      <c r="C42" s="20" t="s">
        <v>54</v>
      </c>
      <c r="D42" s="46">
        <v>970303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970303</v>
      </c>
      <c r="P42" s="47">
        <f t="shared" si="10"/>
        <v>4.4973279382250837</v>
      </c>
      <c r="Q42" s="9"/>
    </row>
    <row r="43" spans="1:17">
      <c r="A43" s="12"/>
      <c r="B43" s="44">
        <v>572</v>
      </c>
      <c r="C43" s="20" t="s">
        <v>55</v>
      </c>
      <c r="D43" s="46">
        <v>2358568</v>
      </c>
      <c r="E43" s="46">
        <v>6590065</v>
      </c>
      <c r="F43" s="46">
        <v>0</v>
      </c>
      <c r="G43" s="46">
        <v>1263808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10212441</v>
      </c>
      <c r="P43" s="47">
        <f t="shared" si="10"/>
        <v>47.334385472141498</v>
      </c>
      <c r="Q43" s="9"/>
    </row>
    <row r="44" spans="1:17">
      <c r="A44" s="12"/>
      <c r="B44" s="44">
        <v>575</v>
      </c>
      <c r="C44" s="20" t="s">
        <v>56</v>
      </c>
      <c r="D44" s="46">
        <v>0</v>
      </c>
      <c r="E44" s="46">
        <v>4540760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4540760</v>
      </c>
      <c r="P44" s="47">
        <f t="shared" si="10"/>
        <v>21.046298742531899</v>
      </c>
      <c r="Q44" s="9"/>
    </row>
    <row r="45" spans="1:17" ht="15.75">
      <c r="A45" s="28" t="s">
        <v>77</v>
      </c>
      <c r="B45" s="29"/>
      <c r="C45" s="30"/>
      <c r="D45" s="31">
        <f t="shared" ref="D45:N45" si="12">SUM(D46:D47)</f>
        <v>6462258</v>
      </c>
      <c r="E45" s="31">
        <f t="shared" si="12"/>
        <v>7608241</v>
      </c>
      <c r="F45" s="31">
        <f t="shared" si="12"/>
        <v>255750</v>
      </c>
      <c r="G45" s="31">
        <f t="shared" si="12"/>
        <v>1274878</v>
      </c>
      <c r="H45" s="31">
        <f t="shared" si="12"/>
        <v>0</v>
      </c>
      <c r="I45" s="31">
        <f t="shared" si="12"/>
        <v>2717725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 t="shared" si="12"/>
        <v>0</v>
      </c>
      <c r="O45" s="31">
        <f>SUM(D45:N45)</f>
        <v>18318852</v>
      </c>
      <c r="P45" s="43">
        <f t="shared" si="10"/>
        <v>84.90737934007258</v>
      </c>
      <c r="Q45" s="9"/>
    </row>
    <row r="46" spans="1:17">
      <c r="A46" s="12"/>
      <c r="B46" s="44">
        <v>581</v>
      </c>
      <c r="C46" s="20" t="s">
        <v>180</v>
      </c>
      <c r="D46" s="46">
        <v>6462258</v>
      </c>
      <c r="E46" s="46">
        <v>7299716</v>
      </c>
      <c r="F46" s="46">
        <v>255750</v>
      </c>
      <c r="G46" s="46">
        <v>1274878</v>
      </c>
      <c r="H46" s="46">
        <v>0</v>
      </c>
      <c r="I46" s="46">
        <v>2717725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18010327</v>
      </c>
      <c r="P46" s="47">
        <f t="shared" si="10"/>
        <v>83.477374380651767</v>
      </c>
      <c r="Q46" s="9"/>
    </row>
    <row r="47" spans="1:17">
      <c r="A47" s="12"/>
      <c r="B47" s="44">
        <v>587</v>
      </c>
      <c r="C47" s="20" t="s">
        <v>93</v>
      </c>
      <c r="D47" s="46">
        <v>0</v>
      </c>
      <c r="E47" s="46">
        <v>308525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3" si="13">SUM(D47:N47)</f>
        <v>308525</v>
      </c>
      <c r="P47" s="47">
        <f t="shared" si="10"/>
        <v>1.4300049594208137</v>
      </c>
      <c r="Q47" s="9"/>
    </row>
    <row r="48" spans="1:17" ht="15.75">
      <c r="A48" s="28" t="s">
        <v>59</v>
      </c>
      <c r="B48" s="29"/>
      <c r="C48" s="30"/>
      <c r="D48" s="31">
        <f t="shared" ref="D48:N48" si="14">SUM(D49:D64)</f>
        <v>2530502</v>
      </c>
      <c r="E48" s="31">
        <f t="shared" si="14"/>
        <v>5720469</v>
      </c>
      <c r="F48" s="31">
        <f t="shared" si="14"/>
        <v>0</v>
      </c>
      <c r="G48" s="31">
        <f t="shared" si="14"/>
        <v>0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107417912</v>
      </c>
      <c r="N48" s="31">
        <f t="shared" si="14"/>
        <v>0</v>
      </c>
      <c r="O48" s="31">
        <f>SUM(D48:N48)</f>
        <v>115668883</v>
      </c>
      <c r="P48" s="43">
        <f t="shared" si="10"/>
        <v>536.12211762633774</v>
      </c>
      <c r="Q48" s="9"/>
    </row>
    <row r="49" spans="1:17">
      <c r="A49" s="12"/>
      <c r="B49" s="44">
        <v>601</v>
      </c>
      <c r="C49" s="20" t="s">
        <v>60</v>
      </c>
      <c r="D49" s="46">
        <v>20427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20427</v>
      </c>
      <c r="P49" s="47">
        <f t="shared" si="10"/>
        <v>9.4678587816510701E-2</v>
      </c>
      <c r="Q49" s="9"/>
    </row>
    <row r="50" spans="1:17">
      <c r="A50" s="12"/>
      <c r="B50" s="44">
        <v>602</v>
      </c>
      <c r="C50" s="20" t="s">
        <v>61</v>
      </c>
      <c r="D50" s="46">
        <v>83404</v>
      </c>
      <c r="E50" s="46">
        <v>196883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280287</v>
      </c>
      <c r="P50" s="47">
        <f t="shared" si="10"/>
        <v>1.299122599663501</v>
      </c>
      <c r="Q50" s="9"/>
    </row>
    <row r="51" spans="1:17">
      <c r="A51" s="12"/>
      <c r="B51" s="44">
        <v>603</v>
      </c>
      <c r="C51" s="20" t="s">
        <v>62</v>
      </c>
      <c r="D51" s="46">
        <v>799</v>
      </c>
      <c r="E51" s="46">
        <v>114683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115482</v>
      </c>
      <c r="P51" s="47">
        <f t="shared" si="10"/>
        <v>0.53525592001891065</v>
      </c>
      <c r="Q51" s="9"/>
    </row>
    <row r="52" spans="1:17">
      <c r="A52" s="12"/>
      <c r="B52" s="44">
        <v>604</v>
      </c>
      <c r="C52" s="20" t="s">
        <v>63</v>
      </c>
      <c r="D52" s="46">
        <v>0</v>
      </c>
      <c r="E52" s="46">
        <v>4557028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4557028</v>
      </c>
      <c r="P52" s="47">
        <f t="shared" si="10"/>
        <v>21.121700478792683</v>
      </c>
      <c r="Q52" s="9"/>
    </row>
    <row r="53" spans="1:17">
      <c r="A53" s="12"/>
      <c r="B53" s="44">
        <v>608</v>
      </c>
      <c r="C53" s="20" t="s">
        <v>95</v>
      </c>
      <c r="D53" s="46">
        <v>0</v>
      </c>
      <c r="E53" s="46">
        <v>123347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123347</v>
      </c>
      <c r="P53" s="47">
        <f t="shared" si="10"/>
        <v>0.5717099804867648</v>
      </c>
      <c r="Q53" s="9"/>
    </row>
    <row r="54" spans="1:17">
      <c r="A54" s="12"/>
      <c r="B54" s="44">
        <v>622</v>
      </c>
      <c r="C54" s="20" t="s">
        <v>65</v>
      </c>
      <c r="D54" s="46">
        <v>188970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1" si="15">SUM(D54:N54)</f>
        <v>188970</v>
      </c>
      <c r="P54" s="47">
        <f t="shared" si="10"/>
        <v>0.8758707955003685</v>
      </c>
      <c r="Q54" s="9"/>
    </row>
    <row r="55" spans="1:17">
      <c r="A55" s="12"/>
      <c r="B55" s="44">
        <v>623</v>
      </c>
      <c r="C55" s="20" t="s">
        <v>66</v>
      </c>
      <c r="D55" s="46">
        <v>754850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754850</v>
      </c>
      <c r="P55" s="47">
        <f t="shared" si="10"/>
        <v>3.4987091600965927</v>
      </c>
      <c r="Q55" s="9"/>
    </row>
    <row r="56" spans="1:17">
      <c r="A56" s="12"/>
      <c r="B56" s="44">
        <v>629</v>
      </c>
      <c r="C56" s="20" t="s">
        <v>175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511825</v>
      </c>
      <c r="N56" s="46">
        <v>0</v>
      </c>
      <c r="O56" s="46">
        <f t="shared" si="15"/>
        <v>511825</v>
      </c>
      <c r="P56" s="47">
        <f t="shared" si="10"/>
        <v>2.3722949140444309</v>
      </c>
      <c r="Q56" s="9"/>
    </row>
    <row r="57" spans="1:17">
      <c r="A57" s="12"/>
      <c r="B57" s="44">
        <v>634</v>
      </c>
      <c r="C57" s="20" t="s">
        <v>97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3357029</v>
      </c>
      <c r="N57" s="46">
        <v>0</v>
      </c>
      <c r="O57" s="46">
        <f t="shared" si="15"/>
        <v>3357029</v>
      </c>
      <c r="P57" s="47">
        <f t="shared" si="10"/>
        <v>15.559737845942777</v>
      </c>
      <c r="Q57" s="9"/>
    </row>
    <row r="58" spans="1:17">
      <c r="A58" s="12"/>
      <c r="B58" s="44">
        <v>669</v>
      </c>
      <c r="C58" s="20" t="s">
        <v>111</v>
      </c>
      <c r="D58" s="46">
        <v>167184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167184</v>
      </c>
      <c r="P58" s="47">
        <f t="shared" si="10"/>
        <v>0.77489327975304867</v>
      </c>
      <c r="Q58" s="9"/>
    </row>
    <row r="59" spans="1:17">
      <c r="A59" s="12"/>
      <c r="B59" s="44">
        <v>671</v>
      </c>
      <c r="C59" s="20" t="s">
        <v>70</v>
      </c>
      <c r="D59" s="46">
        <v>0</v>
      </c>
      <c r="E59" s="46">
        <v>79514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79514</v>
      </c>
      <c r="P59" s="47">
        <f t="shared" si="10"/>
        <v>0.36854522111137378</v>
      </c>
      <c r="Q59" s="9"/>
    </row>
    <row r="60" spans="1:17">
      <c r="A60" s="12"/>
      <c r="B60" s="44">
        <v>713</v>
      </c>
      <c r="C60" s="20" t="s">
        <v>84</v>
      </c>
      <c r="D60" s="46">
        <v>1314868</v>
      </c>
      <c r="E60" s="46">
        <v>286708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1601576</v>
      </c>
      <c r="P60" s="47">
        <f t="shared" si="10"/>
        <v>7.4232610741085789</v>
      </c>
      <c r="Q60" s="9"/>
    </row>
    <row r="61" spans="1:17">
      <c r="A61" s="12"/>
      <c r="B61" s="44">
        <v>714</v>
      </c>
      <c r="C61" s="20" t="s">
        <v>73</v>
      </c>
      <c r="D61" s="46">
        <v>0</v>
      </c>
      <c r="E61" s="46">
        <v>89573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89573</v>
      </c>
      <c r="P61" s="47">
        <f t="shared" si="10"/>
        <v>0.41516841173389696</v>
      </c>
      <c r="Q61" s="9"/>
    </row>
    <row r="62" spans="1:17">
      <c r="A62" s="12"/>
      <c r="B62" s="44">
        <v>715</v>
      </c>
      <c r="C62" s="20" t="s">
        <v>74</v>
      </c>
      <c r="D62" s="46">
        <v>0</v>
      </c>
      <c r="E62" s="46">
        <v>79512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:O64" si="16">SUM(D62:N62)</f>
        <v>79512</v>
      </c>
      <c r="P62" s="47">
        <f t="shared" si="10"/>
        <v>0.36853595116592741</v>
      </c>
      <c r="Q62" s="9"/>
    </row>
    <row r="63" spans="1:17">
      <c r="A63" s="12"/>
      <c r="B63" s="44">
        <v>719</v>
      </c>
      <c r="C63" s="20" t="s">
        <v>75</v>
      </c>
      <c r="D63" s="46">
        <v>0</v>
      </c>
      <c r="E63" s="46">
        <v>190340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103549058</v>
      </c>
      <c r="N63" s="46">
        <v>0</v>
      </c>
      <c r="O63" s="46">
        <f t="shared" si="16"/>
        <v>103739398</v>
      </c>
      <c r="P63" s="47">
        <f t="shared" si="10"/>
        <v>480.82928004968693</v>
      </c>
      <c r="Q63" s="9"/>
    </row>
    <row r="64" spans="1:17" ht="15.75" thickBot="1">
      <c r="A64" s="12"/>
      <c r="B64" s="44">
        <v>734</v>
      </c>
      <c r="C64" s="20" t="s">
        <v>76</v>
      </c>
      <c r="D64" s="46">
        <v>0</v>
      </c>
      <c r="E64" s="46">
        <v>2881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6"/>
        <v>2881</v>
      </c>
      <c r="P64" s="47">
        <f t="shared" si="10"/>
        <v>1.3353356415497494E-2</v>
      </c>
      <c r="Q64" s="9"/>
    </row>
    <row r="65" spans="1:120" ht="16.5" thickBot="1">
      <c r="A65" s="14" t="s">
        <v>10</v>
      </c>
      <c r="B65" s="23"/>
      <c r="C65" s="22"/>
      <c r="D65" s="15">
        <f t="shared" ref="D65:N65" si="17">SUM(D5,D14,D23,D28,D32,D37,D41,D45,D48)</f>
        <v>139751554</v>
      </c>
      <c r="E65" s="15">
        <f t="shared" si="17"/>
        <v>57757065</v>
      </c>
      <c r="F65" s="15">
        <f t="shared" si="17"/>
        <v>6165878</v>
      </c>
      <c r="G65" s="15">
        <f t="shared" si="17"/>
        <v>38642773</v>
      </c>
      <c r="H65" s="15">
        <f t="shared" si="17"/>
        <v>0</v>
      </c>
      <c r="I65" s="15">
        <f t="shared" si="17"/>
        <v>81793834</v>
      </c>
      <c r="J65" s="15">
        <f t="shared" si="17"/>
        <v>17124339</v>
      </c>
      <c r="K65" s="15">
        <f t="shared" si="17"/>
        <v>0</v>
      </c>
      <c r="L65" s="15">
        <f t="shared" si="17"/>
        <v>0</v>
      </c>
      <c r="M65" s="15">
        <f t="shared" si="17"/>
        <v>524867616</v>
      </c>
      <c r="N65" s="15">
        <f t="shared" si="17"/>
        <v>0</v>
      </c>
      <c r="O65" s="15">
        <f>SUM(D65:N65)</f>
        <v>866103059</v>
      </c>
      <c r="P65" s="37">
        <f t="shared" si="10"/>
        <v>4014.3640539325424</v>
      </c>
      <c r="Q65" s="6"/>
      <c r="R65" s="2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</row>
    <row r="66" spans="1:120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9"/>
    </row>
    <row r="67" spans="1:120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0"/>
      <c r="M67" s="48" t="s">
        <v>182</v>
      </c>
      <c r="N67" s="48"/>
      <c r="O67" s="48"/>
      <c r="P67" s="41">
        <v>215751</v>
      </c>
    </row>
    <row r="68" spans="1:120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1"/>
    </row>
    <row r="69" spans="1:120" ht="15.75" customHeight="1" thickBot="1">
      <c r="A69" s="52" t="s">
        <v>86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4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177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178</v>
      </c>
      <c r="N4" s="34" t="s">
        <v>5</v>
      </c>
      <c r="O4" s="34" t="s">
        <v>179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34689702</v>
      </c>
      <c r="E5" s="26">
        <f t="shared" si="0"/>
        <v>888886</v>
      </c>
      <c r="F5" s="26">
        <f t="shared" si="0"/>
        <v>6337559</v>
      </c>
      <c r="G5" s="26">
        <f t="shared" si="0"/>
        <v>2792559</v>
      </c>
      <c r="H5" s="26">
        <f t="shared" si="0"/>
        <v>0</v>
      </c>
      <c r="I5" s="26">
        <f t="shared" si="0"/>
        <v>0</v>
      </c>
      <c r="J5" s="26">
        <f t="shared" si="0"/>
        <v>8591217</v>
      </c>
      <c r="K5" s="26">
        <f t="shared" si="0"/>
        <v>0</v>
      </c>
      <c r="L5" s="26">
        <f t="shared" si="0"/>
        <v>0</v>
      </c>
      <c r="M5" s="26">
        <f t="shared" si="0"/>
        <v>386836320</v>
      </c>
      <c r="N5" s="26">
        <f t="shared" si="0"/>
        <v>0</v>
      </c>
      <c r="O5" s="27">
        <f>SUM(D5:N5)</f>
        <v>440136243</v>
      </c>
      <c r="P5" s="32">
        <f t="shared" ref="P5:P36" si="1">(O5/P$69)</f>
        <v>2064.3901756064615</v>
      </c>
      <c r="Q5" s="6"/>
    </row>
    <row r="6" spans="1:134">
      <c r="A6" s="12"/>
      <c r="B6" s="44">
        <v>511</v>
      </c>
      <c r="C6" s="20" t="s">
        <v>20</v>
      </c>
      <c r="D6" s="46">
        <v>874627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874627</v>
      </c>
      <c r="P6" s="47">
        <f t="shared" si="1"/>
        <v>4.1023010825312847</v>
      </c>
      <c r="Q6" s="9"/>
    </row>
    <row r="7" spans="1:134">
      <c r="A7" s="12"/>
      <c r="B7" s="44">
        <v>512</v>
      </c>
      <c r="C7" s="20" t="s">
        <v>21</v>
      </c>
      <c r="D7" s="46">
        <v>5012268</v>
      </c>
      <c r="E7" s="46">
        <v>26235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5038503</v>
      </c>
      <c r="P7" s="47">
        <f t="shared" si="1"/>
        <v>23.632309900377102</v>
      </c>
      <c r="Q7" s="9"/>
    </row>
    <row r="8" spans="1:134">
      <c r="A8" s="12"/>
      <c r="B8" s="44">
        <v>513</v>
      </c>
      <c r="C8" s="20" t="s">
        <v>22</v>
      </c>
      <c r="D8" s="46">
        <v>17527100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386836320</v>
      </c>
      <c r="N8" s="46">
        <v>0</v>
      </c>
      <c r="O8" s="46">
        <f t="shared" si="2"/>
        <v>404363420</v>
      </c>
      <c r="P8" s="47">
        <f t="shared" si="1"/>
        <v>1896.6033470291363</v>
      </c>
      <c r="Q8" s="9"/>
    </row>
    <row r="9" spans="1:134">
      <c r="A9" s="12"/>
      <c r="B9" s="44">
        <v>514</v>
      </c>
      <c r="C9" s="20" t="s">
        <v>23</v>
      </c>
      <c r="D9" s="46">
        <v>569966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569966</v>
      </c>
      <c r="P9" s="47">
        <f t="shared" si="1"/>
        <v>2.6733363351531865</v>
      </c>
      <c r="Q9" s="9"/>
    </row>
    <row r="10" spans="1:134">
      <c r="A10" s="12"/>
      <c r="B10" s="44">
        <v>515</v>
      </c>
      <c r="C10" s="20" t="s">
        <v>24</v>
      </c>
      <c r="D10" s="46">
        <v>816639</v>
      </c>
      <c r="E10" s="46">
        <v>470567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1287206</v>
      </c>
      <c r="P10" s="47">
        <f t="shared" si="1"/>
        <v>6.0374383219827017</v>
      </c>
      <c r="Q10" s="9"/>
    </row>
    <row r="11" spans="1:134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6146810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6146810</v>
      </c>
      <c r="P11" s="47">
        <f t="shared" si="1"/>
        <v>28.830650456839457</v>
      </c>
      <c r="Q11" s="9"/>
    </row>
    <row r="12" spans="1:134">
      <c r="A12" s="12"/>
      <c r="B12" s="44">
        <v>519</v>
      </c>
      <c r="C12" s="20" t="s">
        <v>26</v>
      </c>
      <c r="D12" s="46">
        <v>9889102</v>
      </c>
      <c r="E12" s="46">
        <v>392084</v>
      </c>
      <c r="F12" s="46">
        <v>190749</v>
      </c>
      <c r="G12" s="46">
        <v>2792559</v>
      </c>
      <c r="H12" s="46">
        <v>0</v>
      </c>
      <c r="I12" s="46">
        <v>0</v>
      </c>
      <c r="J12" s="46">
        <v>8591217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21855711</v>
      </c>
      <c r="P12" s="47">
        <f t="shared" si="1"/>
        <v>102.51079248044127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67963544</v>
      </c>
      <c r="E13" s="31">
        <f t="shared" si="3"/>
        <v>21610678</v>
      </c>
      <c r="F13" s="31">
        <f t="shared" si="3"/>
        <v>0</v>
      </c>
      <c r="G13" s="31">
        <f t="shared" si="3"/>
        <v>7737137</v>
      </c>
      <c r="H13" s="31">
        <f t="shared" si="3"/>
        <v>0</v>
      </c>
      <c r="I13" s="31">
        <f t="shared" si="3"/>
        <v>11274902</v>
      </c>
      <c r="J13" s="31">
        <f t="shared" si="3"/>
        <v>8185107</v>
      </c>
      <c r="K13" s="31">
        <f t="shared" si="3"/>
        <v>0</v>
      </c>
      <c r="L13" s="31">
        <f t="shared" si="3"/>
        <v>0</v>
      </c>
      <c r="M13" s="31">
        <f t="shared" si="3"/>
        <v>24550</v>
      </c>
      <c r="N13" s="31">
        <f t="shared" si="3"/>
        <v>0</v>
      </c>
      <c r="O13" s="42">
        <f>SUM(D13:N13)</f>
        <v>116795918</v>
      </c>
      <c r="P13" s="43">
        <f t="shared" si="1"/>
        <v>547.81297724245326</v>
      </c>
      <c r="Q13" s="10"/>
    </row>
    <row r="14" spans="1:134">
      <c r="A14" s="12"/>
      <c r="B14" s="44">
        <v>521</v>
      </c>
      <c r="C14" s="20" t="s">
        <v>28</v>
      </c>
      <c r="D14" s="46">
        <v>50341324</v>
      </c>
      <c r="E14" s="46">
        <v>112067</v>
      </c>
      <c r="F14" s="46">
        <v>0</v>
      </c>
      <c r="G14" s="46">
        <v>7737137</v>
      </c>
      <c r="H14" s="46">
        <v>0</v>
      </c>
      <c r="I14" s="46">
        <v>0</v>
      </c>
      <c r="J14" s="46">
        <v>8185107</v>
      </c>
      <c r="K14" s="46">
        <v>0</v>
      </c>
      <c r="L14" s="46">
        <v>0</v>
      </c>
      <c r="M14" s="46">
        <v>24550</v>
      </c>
      <c r="N14" s="46">
        <v>0</v>
      </c>
      <c r="O14" s="46">
        <f>SUM(D14:N14)</f>
        <v>66400185</v>
      </c>
      <c r="P14" s="47">
        <f t="shared" si="1"/>
        <v>311.43967749197952</v>
      </c>
      <c r="Q14" s="9"/>
    </row>
    <row r="15" spans="1:134">
      <c r="A15" s="12"/>
      <c r="B15" s="44">
        <v>522</v>
      </c>
      <c r="C15" s="20" t="s">
        <v>91</v>
      </c>
      <c r="D15" s="46">
        <v>16798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16798</v>
      </c>
      <c r="P15" s="47">
        <f t="shared" si="1"/>
        <v>7.8788390461717414E-2</v>
      </c>
      <c r="Q15" s="9"/>
    </row>
    <row r="16" spans="1:134">
      <c r="A16" s="12"/>
      <c r="B16" s="44">
        <v>523</v>
      </c>
      <c r="C16" s="20" t="s">
        <v>29</v>
      </c>
      <c r="D16" s="46">
        <v>14036906</v>
      </c>
      <c r="E16" s="46">
        <v>1113188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15150094</v>
      </c>
      <c r="P16" s="47">
        <f t="shared" si="1"/>
        <v>71.059145231796776</v>
      </c>
      <c r="Q16" s="9"/>
    </row>
    <row r="17" spans="1:17">
      <c r="A17" s="12"/>
      <c r="B17" s="44">
        <v>524</v>
      </c>
      <c r="C17" s="20" t="s">
        <v>30</v>
      </c>
      <c r="D17" s="46">
        <v>210492</v>
      </c>
      <c r="E17" s="46">
        <v>0</v>
      </c>
      <c r="F17" s="46">
        <v>0</v>
      </c>
      <c r="G17" s="46">
        <v>0</v>
      </c>
      <c r="H17" s="46">
        <v>0</v>
      </c>
      <c r="I17" s="46">
        <v>2015378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2225870</v>
      </c>
      <c r="P17" s="47">
        <f t="shared" si="1"/>
        <v>10.44009493255286</v>
      </c>
      <c r="Q17" s="9"/>
    </row>
    <row r="18" spans="1:17">
      <c r="A18" s="12"/>
      <c r="B18" s="44">
        <v>525</v>
      </c>
      <c r="C18" s="20" t="s">
        <v>31</v>
      </c>
      <c r="D18" s="46">
        <v>571051</v>
      </c>
      <c r="E18" s="46">
        <v>20385423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20956474</v>
      </c>
      <c r="P18" s="47">
        <f t="shared" si="1"/>
        <v>98.293062043864097</v>
      </c>
      <c r="Q18" s="9"/>
    </row>
    <row r="19" spans="1:17">
      <c r="A19" s="12"/>
      <c r="B19" s="44">
        <v>526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9259524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9259524</v>
      </c>
      <c r="P19" s="47">
        <f t="shared" si="1"/>
        <v>43.430348398716724</v>
      </c>
      <c r="Q19" s="9"/>
    </row>
    <row r="20" spans="1:17">
      <c r="A20" s="12"/>
      <c r="B20" s="44">
        <v>527</v>
      </c>
      <c r="C20" s="20" t="s">
        <v>33</v>
      </c>
      <c r="D20" s="46">
        <v>1280188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1280188</v>
      </c>
      <c r="P20" s="47">
        <f t="shared" si="1"/>
        <v>6.0045214911540121</v>
      </c>
      <c r="Q20" s="9"/>
    </row>
    <row r="21" spans="1:17">
      <c r="A21" s="12"/>
      <c r="B21" s="44">
        <v>529</v>
      </c>
      <c r="C21" s="20" t="s">
        <v>34</v>
      </c>
      <c r="D21" s="46">
        <v>1506785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1506785</v>
      </c>
      <c r="P21" s="47">
        <f t="shared" si="1"/>
        <v>7.0673392619275432</v>
      </c>
      <c r="Q21" s="9"/>
    </row>
    <row r="22" spans="1:17" ht="15.75">
      <c r="A22" s="28" t="s">
        <v>35</v>
      </c>
      <c r="B22" s="29"/>
      <c r="C22" s="30"/>
      <c r="D22" s="31">
        <f t="shared" ref="D22:N22" si="5">SUM(D23:D27)</f>
        <v>760227</v>
      </c>
      <c r="E22" s="31">
        <f t="shared" si="5"/>
        <v>1922720</v>
      </c>
      <c r="F22" s="31">
        <f t="shared" si="5"/>
        <v>0</v>
      </c>
      <c r="G22" s="31">
        <f t="shared" si="5"/>
        <v>1649313</v>
      </c>
      <c r="H22" s="31">
        <f t="shared" si="5"/>
        <v>0</v>
      </c>
      <c r="I22" s="31">
        <f t="shared" si="5"/>
        <v>42923838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 t="shared" ref="O22:O27" si="6">SUM(D22:N22)</f>
        <v>47256098</v>
      </c>
      <c r="P22" s="43">
        <f t="shared" si="1"/>
        <v>221.64733307067411</v>
      </c>
      <c r="Q22" s="10"/>
    </row>
    <row r="23" spans="1:17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11817716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11817716</v>
      </c>
      <c r="P23" s="47">
        <f t="shared" si="1"/>
        <v>55.429147670775407</v>
      </c>
      <c r="Q23" s="9"/>
    </row>
    <row r="24" spans="1:17">
      <c r="A24" s="12"/>
      <c r="B24" s="44">
        <v>535</v>
      </c>
      <c r="C24" s="20" t="s">
        <v>170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81215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81215</v>
      </c>
      <c r="P24" s="47">
        <f t="shared" si="1"/>
        <v>0.3809262490384796</v>
      </c>
      <c r="Q24" s="9"/>
    </row>
    <row r="25" spans="1:17">
      <c r="A25" s="12"/>
      <c r="B25" s="44">
        <v>536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31024907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31024907</v>
      </c>
      <c r="P25" s="47">
        <f t="shared" si="1"/>
        <v>145.51747152961482</v>
      </c>
      <c r="Q25" s="9"/>
    </row>
    <row r="26" spans="1:17">
      <c r="A26" s="12"/>
      <c r="B26" s="44">
        <v>537</v>
      </c>
      <c r="C26" s="20" t="s">
        <v>38</v>
      </c>
      <c r="D26" s="46">
        <v>760227</v>
      </c>
      <c r="E26" s="46">
        <v>175425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935652</v>
      </c>
      <c r="P26" s="47">
        <f t="shared" si="1"/>
        <v>4.3885292958856308</v>
      </c>
      <c r="Q26" s="9"/>
    </row>
    <row r="27" spans="1:17">
      <c r="A27" s="12"/>
      <c r="B27" s="44">
        <v>538</v>
      </c>
      <c r="C27" s="20" t="s">
        <v>39</v>
      </c>
      <c r="D27" s="46">
        <v>0</v>
      </c>
      <c r="E27" s="46">
        <v>1747295</v>
      </c>
      <c r="F27" s="46">
        <v>0</v>
      </c>
      <c r="G27" s="46">
        <v>1649313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3396608</v>
      </c>
      <c r="P27" s="47">
        <f t="shared" si="1"/>
        <v>15.93125832535975</v>
      </c>
      <c r="Q27" s="9"/>
    </row>
    <row r="28" spans="1:17" ht="15.75">
      <c r="A28" s="28" t="s">
        <v>40</v>
      </c>
      <c r="B28" s="29"/>
      <c r="C28" s="30"/>
      <c r="D28" s="31">
        <f t="shared" ref="D28:N28" si="7">SUM(D29:D31)</f>
        <v>5048518</v>
      </c>
      <c r="E28" s="31">
        <f t="shared" si="7"/>
        <v>8834924</v>
      </c>
      <c r="F28" s="31">
        <f t="shared" si="7"/>
        <v>0</v>
      </c>
      <c r="G28" s="31">
        <f t="shared" si="7"/>
        <v>14601173</v>
      </c>
      <c r="H28" s="31">
        <f t="shared" si="7"/>
        <v>0</v>
      </c>
      <c r="I28" s="31">
        <f t="shared" si="7"/>
        <v>14950111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ref="O28:O37" si="8">SUM(D28:N28)</f>
        <v>43434726</v>
      </c>
      <c r="P28" s="43">
        <f t="shared" si="1"/>
        <v>203.72378567006248</v>
      </c>
      <c r="Q28" s="10"/>
    </row>
    <row r="29" spans="1:17">
      <c r="A29" s="12"/>
      <c r="B29" s="44">
        <v>541</v>
      </c>
      <c r="C29" s="20" t="s">
        <v>41</v>
      </c>
      <c r="D29" s="46">
        <v>0</v>
      </c>
      <c r="E29" s="46">
        <v>8834924</v>
      </c>
      <c r="F29" s="46">
        <v>0</v>
      </c>
      <c r="G29" s="46">
        <v>14601173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23436097</v>
      </c>
      <c r="P29" s="47">
        <f t="shared" si="1"/>
        <v>109.92334571584023</v>
      </c>
      <c r="Q29" s="9"/>
    </row>
    <row r="30" spans="1:17">
      <c r="A30" s="12"/>
      <c r="B30" s="44">
        <v>542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14950111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14950111</v>
      </c>
      <c r="P30" s="47">
        <f t="shared" si="1"/>
        <v>70.121156263484735</v>
      </c>
      <c r="Q30" s="9"/>
    </row>
    <row r="31" spans="1:17">
      <c r="A31" s="12"/>
      <c r="B31" s="44">
        <v>544</v>
      </c>
      <c r="C31" s="20" t="s">
        <v>43</v>
      </c>
      <c r="D31" s="46">
        <v>5048518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5048518</v>
      </c>
      <c r="P31" s="47">
        <f t="shared" si="1"/>
        <v>23.67928369073751</v>
      </c>
      <c r="Q31" s="9"/>
    </row>
    <row r="32" spans="1:17" ht="15.75">
      <c r="A32" s="28" t="s">
        <v>44</v>
      </c>
      <c r="B32" s="29"/>
      <c r="C32" s="30"/>
      <c r="D32" s="31">
        <f t="shared" ref="D32:N32" si="9">SUM(D33:D36)</f>
        <v>3059530</v>
      </c>
      <c r="E32" s="31">
        <f t="shared" si="9"/>
        <v>16759038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8"/>
        <v>19818568</v>
      </c>
      <c r="P32" s="43">
        <f t="shared" si="1"/>
        <v>92.955892009530771</v>
      </c>
      <c r="Q32" s="10"/>
    </row>
    <row r="33" spans="1:17">
      <c r="A33" s="13"/>
      <c r="B33" s="45">
        <v>552</v>
      </c>
      <c r="C33" s="21" t="s">
        <v>45</v>
      </c>
      <c r="D33" s="46">
        <v>2843736</v>
      </c>
      <c r="E33" s="46">
        <v>13909857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16753593</v>
      </c>
      <c r="P33" s="47">
        <f t="shared" si="1"/>
        <v>78.580106376991054</v>
      </c>
      <c r="Q33" s="9"/>
    </row>
    <row r="34" spans="1:17">
      <c r="A34" s="13"/>
      <c r="B34" s="45">
        <v>553</v>
      </c>
      <c r="C34" s="21" t="s">
        <v>46</v>
      </c>
      <c r="D34" s="46">
        <v>215794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215794</v>
      </c>
      <c r="P34" s="47">
        <f t="shared" si="1"/>
        <v>1.0121479897187671</v>
      </c>
      <c r="Q34" s="9"/>
    </row>
    <row r="35" spans="1:17">
      <c r="A35" s="13"/>
      <c r="B35" s="45">
        <v>554</v>
      </c>
      <c r="C35" s="21" t="s">
        <v>171</v>
      </c>
      <c r="D35" s="46">
        <v>0</v>
      </c>
      <c r="E35" s="46">
        <v>1354782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1354782</v>
      </c>
      <c r="P35" s="47">
        <f t="shared" si="1"/>
        <v>6.3543929757415434</v>
      </c>
      <c r="Q35" s="9"/>
    </row>
    <row r="36" spans="1:17">
      <c r="A36" s="13"/>
      <c r="B36" s="45">
        <v>559</v>
      </c>
      <c r="C36" s="21" t="s">
        <v>47</v>
      </c>
      <c r="D36" s="46">
        <v>0</v>
      </c>
      <c r="E36" s="46">
        <v>1494399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1494399</v>
      </c>
      <c r="P36" s="47">
        <f t="shared" si="1"/>
        <v>7.0092446670794173</v>
      </c>
      <c r="Q36" s="9"/>
    </row>
    <row r="37" spans="1:17" ht="15.75">
      <c r="A37" s="28" t="s">
        <v>48</v>
      </c>
      <c r="B37" s="29"/>
      <c r="C37" s="30"/>
      <c r="D37" s="31">
        <f t="shared" ref="D37:N37" si="10">SUM(D38:D40)</f>
        <v>4652786</v>
      </c>
      <c r="E37" s="31">
        <f t="shared" si="10"/>
        <v>1002351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10"/>
        <v>0</v>
      </c>
      <c r="O37" s="31">
        <f t="shared" si="8"/>
        <v>5655137</v>
      </c>
      <c r="P37" s="43">
        <f t="shared" ref="P37:P67" si="11">(O37/P$69)</f>
        <v>26.524535186957092</v>
      </c>
      <c r="Q37" s="10"/>
    </row>
    <row r="38" spans="1:17">
      <c r="A38" s="12"/>
      <c r="B38" s="44">
        <v>562</v>
      </c>
      <c r="C38" s="20" t="s">
        <v>49</v>
      </c>
      <c r="D38" s="46">
        <v>1269391</v>
      </c>
      <c r="E38" s="46">
        <v>1002351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5" si="12">SUM(D38:N38)</f>
        <v>2271742</v>
      </c>
      <c r="P38" s="47">
        <f t="shared" si="11"/>
        <v>10.655250370537138</v>
      </c>
      <c r="Q38" s="9"/>
    </row>
    <row r="39" spans="1:17">
      <c r="A39" s="12"/>
      <c r="B39" s="44">
        <v>563</v>
      </c>
      <c r="C39" s="20" t="s">
        <v>50</v>
      </c>
      <c r="D39" s="46">
        <v>990493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2"/>
        <v>990493</v>
      </c>
      <c r="P39" s="47">
        <f t="shared" si="11"/>
        <v>4.6457524249076005</v>
      </c>
      <c r="Q39" s="9"/>
    </row>
    <row r="40" spans="1:17">
      <c r="A40" s="12"/>
      <c r="B40" s="44">
        <v>564</v>
      </c>
      <c r="C40" s="20" t="s">
        <v>51</v>
      </c>
      <c r="D40" s="46">
        <v>2392902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2"/>
        <v>2392902</v>
      </c>
      <c r="P40" s="47">
        <f t="shared" si="11"/>
        <v>11.223532391512354</v>
      </c>
      <c r="Q40" s="9"/>
    </row>
    <row r="41" spans="1:17" ht="15.75">
      <c r="A41" s="28" t="s">
        <v>53</v>
      </c>
      <c r="B41" s="29"/>
      <c r="C41" s="30"/>
      <c r="D41" s="31">
        <f t="shared" ref="D41:N41" si="13">SUM(D42:D45)</f>
        <v>2989169</v>
      </c>
      <c r="E41" s="31">
        <f t="shared" si="13"/>
        <v>16031768</v>
      </c>
      <c r="F41" s="31">
        <f t="shared" si="13"/>
        <v>0</v>
      </c>
      <c r="G41" s="31">
        <f t="shared" si="13"/>
        <v>307246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si="13"/>
        <v>0</v>
      </c>
      <c r="O41" s="31">
        <f>SUM(D41:N41)</f>
        <v>19328183</v>
      </c>
      <c r="P41" s="43">
        <f t="shared" si="11"/>
        <v>90.655817902103152</v>
      </c>
      <c r="Q41" s="9"/>
    </row>
    <row r="42" spans="1:17">
      <c r="A42" s="12"/>
      <c r="B42" s="44">
        <v>571</v>
      </c>
      <c r="C42" s="20" t="s">
        <v>54</v>
      </c>
      <c r="D42" s="46">
        <v>985278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985278</v>
      </c>
      <c r="P42" s="47">
        <f t="shared" si="11"/>
        <v>4.6212922834468397</v>
      </c>
      <c r="Q42" s="9"/>
    </row>
    <row r="43" spans="1:17">
      <c r="A43" s="12"/>
      <c r="B43" s="44">
        <v>572</v>
      </c>
      <c r="C43" s="20" t="s">
        <v>55</v>
      </c>
      <c r="D43" s="46">
        <v>2003891</v>
      </c>
      <c r="E43" s="46">
        <v>10986465</v>
      </c>
      <c r="F43" s="46">
        <v>0</v>
      </c>
      <c r="G43" s="46">
        <v>307246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13297602</v>
      </c>
      <c r="P43" s="47">
        <f t="shared" si="11"/>
        <v>62.370321382338041</v>
      </c>
      <c r="Q43" s="9"/>
    </row>
    <row r="44" spans="1:17">
      <c r="A44" s="12"/>
      <c r="B44" s="44">
        <v>573</v>
      </c>
      <c r="C44" s="20" t="s">
        <v>174</v>
      </c>
      <c r="D44" s="46">
        <v>0</v>
      </c>
      <c r="E44" s="46">
        <v>1233566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1233566</v>
      </c>
      <c r="P44" s="47">
        <f t="shared" si="11"/>
        <v>5.7858482955291644</v>
      </c>
      <c r="Q44" s="9"/>
    </row>
    <row r="45" spans="1:17">
      <c r="A45" s="12"/>
      <c r="B45" s="44">
        <v>575</v>
      </c>
      <c r="C45" s="20" t="s">
        <v>56</v>
      </c>
      <c r="D45" s="46">
        <v>0</v>
      </c>
      <c r="E45" s="46">
        <v>3811737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3811737</v>
      </c>
      <c r="P45" s="47">
        <f t="shared" si="11"/>
        <v>17.878355940789103</v>
      </c>
      <c r="Q45" s="9"/>
    </row>
    <row r="46" spans="1:17" ht="15.75">
      <c r="A46" s="28" t="s">
        <v>77</v>
      </c>
      <c r="B46" s="29"/>
      <c r="C46" s="30"/>
      <c r="D46" s="31">
        <f t="shared" ref="D46:N46" si="14">SUM(D47:D47)</f>
        <v>14692261</v>
      </c>
      <c r="E46" s="31">
        <f t="shared" si="14"/>
        <v>2284646</v>
      </c>
      <c r="F46" s="31">
        <f t="shared" si="14"/>
        <v>771395</v>
      </c>
      <c r="G46" s="31">
        <f t="shared" si="14"/>
        <v>1256892</v>
      </c>
      <c r="H46" s="31">
        <f t="shared" si="14"/>
        <v>0</v>
      </c>
      <c r="I46" s="31">
        <f t="shared" si="14"/>
        <v>2632131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si="14"/>
        <v>0</v>
      </c>
      <c r="O46" s="31">
        <f t="shared" ref="O46:O52" si="15">SUM(D46:N46)</f>
        <v>21637325</v>
      </c>
      <c r="P46" s="43">
        <f t="shared" si="11"/>
        <v>101.4864871203167</v>
      </c>
      <c r="Q46" s="9"/>
    </row>
    <row r="47" spans="1:17">
      <c r="A47" s="12"/>
      <c r="B47" s="44">
        <v>581</v>
      </c>
      <c r="C47" s="20" t="s">
        <v>180</v>
      </c>
      <c r="D47" s="46">
        <v>14692261</v>
      </c>
      <c r="E47" s="46">
        <v>2284646</v>
      </c>
      <c r="F47" s="46">
        <v>771395</v>
      </c>
      <c r="G47" s="46">
        <v>1256892</v>
      </c>
      <c r="H47" s="46">
        <v>0</v>
      </c>
      <c r="I47" s="46">
        <v>2632131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5"/>
        <v>21637325</v>
      </c>
      <c r="P47" s="47">
        <f t="shared" si="11"/>
        <v>101.4864871203167</v>
      </c>
      <c r="Q47" s="9"/>
    </row>
    <row r="48" spans="1:17" ht="15.75">
      <c r="A48" s="28" t="s">
        <v>59</v>
      </c>
      <c r="B48" s="29"/>
      <c r="C48" s="30"/>
      <c r="D48" s="31">
        <f t="shared" ref="D48:N48" si="16">SUM(D49:D66)</f>
        <v>2993800</v>
      </c>
      <c r="E48" s="31">
        <f t="shared" si="16"/>
        <v>6433468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79174383</v>
      </c>
      <c r="N48" s="31">
        <f t="shared" si="16"/>
        <v>0</v>
      </c>
      <c r="O48" s="31">
        <f t="shared" si="15"/>
        <v>88601651</v>
      </c>
      <c r="P48" s="43">
        <f t="shared" si="11"/>
        <v>415.57217969644097</v>
      </c>
      <c r="Q48" s="9"/>
    </row>
    <row r="49" spans="1:17">
      <c r="A49" s="12"/>
      <c r="B49" s="44">
        <v>601</v>
      </c>
      <c r="C49" s="20" t="s">
        <v>60</v>
      </c>
      <c r="D49" s="46">
        <v>14473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14473</v>
      </c>
      <c r="P49" s="47">
        <f t="shared" si="11"/>
        <v>6.7883341775951664E-2</v>
      </c>
      <c r="Q49" s="9"/>
    </row>
    <row r="50" spans="1:17">
      <c r="A50" s="12"/>
      <c r="B50" s="44">
        <v>602</v>
      </c>
      <c r="C50" s="20" t="s">
        <v>61</v>
      </c>
      <c r="D50" s="46">
        <v>128496</v>
      </c>
      <c r="E50" s="46">
        <v>557602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686098</v>
      </c>
      <c r="P50" s="47">
        <f t="shared" si="11"/>
        <v>3.2180353089060243</v>
      </c>
      <c r="Q50" s="9"/>
    </row>
    <row r="51" spans="1:17">
      <c r="A51" s="12"/>
      <c r="B51" s="44">
        <v>603</v>
      </c>
      <c r="C51" s="20" t="s">
        <v>62</v>
      </c>
      <c r="D51" s="46">
        <v>873</v>
      </c>
      <c r="E51" s="46">
        <v>214065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214938</v>
      </c>
      <c r="P51" s="47">
        <f t="shared" si="11"/>
        <v>1.008133055664997</v>
      </c>
      <c r="Q51" s="9"/>
    </row>
    <row r="52" spans="1:17">
      <c r="A52" s="12"/>
      <c r="B52" s="44">
        <v>604</v>
      </c>
      <c r="C52" s="20" t="s">
        <v>63</v>
      </c>
      <c r="D52" s="46">
        <v>0</v>
      </c>
      <c r="E52" s="46">
        <v>4552188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4552188</v>
      </c>
      <c r="P52" s="47">
        <f t="shared" si="11"/>
        <v>21.351325491078967</v>
      </c>
      <c r="Q52" s="9"/>
    </row>
    <row r="53" spans="1:17">
      <c r="A53" s="12"/>
      <c r="B53" s="44">
        <v>622</v>
      </c>
      <c r="C53" s="20" t="s">
        <v>65</v>
      </c>
      <c r="D53" s="46">
        <v>168532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2" si="17">SUM(D53:N53)</f>
        <v>168532</v>
      </c>
      <c r="P53" s="47">
        <f t="shared" si="11"/>
        <v>0.79047297424063334</v>
      </c>
      <c r="Q53" s="9"/>
    </row>
    <row r="54" spans="1:17">
      <c r="A54" s="12"/>
      <c r="B54" s="44">
        <v>623</v>
      </c>
      <c r="C54" s="20" t="s">
        <v>66</v>
      </c>
      <c r="D54" s="46">
        <v>665805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7"/>
        <v>665805</v>
      </c>
      <c r="P54" s="47">
        <f t="shared" si="11"/>
        <v>3.1228541678392525</v>
      </c>
      <c r="Q54" s="9"/>
    </row>
    <row r="55" spans="1:17">
      <c r="A55" s="12"/>
      <c r="B55" s="44">
        <v>629</v>
      </c>
      <c r="C55" s="20" t="s">
        <v>175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370654</v>
      </c>
      <c r="N55" s="46">
        <v>0</v>
      </c>
      <c r="O55" s="46">
        <f t="shared" si="17"/>
        <v>370654</v>
      </c>
      <c r="P55" s="47">
        <f t="shared" si="11"/>
        <v>1.7384945873435771</v>
      </c>
      <c r="Q55" s="9"/>
    </row>
    <row r="56" spans="1:17">
      <c r="A56" s="12"/>
      <c r="B56" s="44">
        <v>634</v>
      </c>
      <c r="C56" s="20" t="s">
        <v>97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2998184</v>
      </c>
      <c r="N56" s="46">
        <v>0</v>
      </c>
      <c r="O56" s="46">
        <f t="shared" si="17"/>
        <v>2998184</v>
      </c>
      <c r="P56" s="47">
        <f t="shared" si="11"/>
        <v>14.062512898444682</v>
      </c>
      <c r="Q56" s="9"/>
    </row>
    <row r="57" spans="1:17">
      <c r="A57" s="12"/>
      <c r="B57" s="44">
        <v>664</v>
      </c>
      <c r="C57" s="20" t="s">
        <v>110</v>
      </c>
      <c r="D57" s="46">
        <v>0</v>
      </c>
      <c r="E57" s="46">
        <v>35705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7"/>
        <v>35705</v>
      </c>
      <c r="P57" s="47">
        <f t="shared" si="11"/>
        <v>0.16746871540871652</v>
      </c>
      <c r="Q57" s="9"/>
    </row>
    <row r="58" spans="1:17">
      <c r="A58" s="12"/>
      <c r="B58" s="44">
        <v>669</v>
      </c>
      <c r="C58" s="20" t="s">
        <v>111</v>
      </c>
      <c r="D58" s="46">
        <v>114915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7"/>
        <v>114915</v>
      </c>
      <c r="P58" s="47">
        <f t="shared" si="11"/>
        <v>0.53899082568807344</v>
      </c>
      <c r="Q58" s="9"/>
    </row>
    <row r="59" spans="1:17">
      <c r="A59" s="12"/>
      <c r="B59" s="44">
        <v>671</v>
      </c>
      <c r="C59" s="20" t="s">
        <v>70</v>
      </c>
      <c r="D59" s="46">
        <v>0</v>
      </c>
      <c r="E59" s="46">
        <v>89273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89273</v>
      </c>
      <c r="P59" s="47">
        <f t="shared" si="11"/>
        <v>0.4187210371287593</v>
      </c>
      <c r="Q59" s="9"/>
    </row>
    <row r="60" spans="1:17">
      <c r="A60" s="12"/>
      <c r="B60" s="44">
        <v>711</v>
      </c>
      <c r="C60" s="20" t="s">
        <v>72</v>
      </c>
      <c r="D60" s="46">
        <v>1900706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7"/>
        <v>1900706</v>
      </c>
      <c r="P60" s="47">
        <f t="shared" si="11"/>
        <v>8.9149640719686314</v>
      </c>
      <c r="Q60" s="9"/>
    </row>
    <row r="61" spans="1:17">
      <c r="A61" s="12"/>
      <c r="B61" s="44">
        <v>713</v>
      </c>
      <c r="C61" s="20" t="s">
        <v>84</v>
      </c>
      <c r="D61" s="46">
        <v>0</v>
      </c>
      <c r="E61" s="46">
        <v>464548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464548</v>
      </c>
      <c r="P61" s="47">
        <f t="shared" si="11"/>
        <v>2.1788897018817659</v>
      </c>
      <c r="Q61" s="9"/>
    </row>
    <row r="62" spans="1:17">
      <c r="A62" s="12"/>
      <c r="B62" s="44">
        <v>714</v>
      </c>
      <c r="C62" s="20" t="s">
        <v>73</v>
      </c>
      <c r="D62" s="46">
        <v>0</v>
      </c>
      <c r="E62" s="46">
        <v>89273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89273</v>
      </c>
      <c r="P62" s="47">
        <f t="shared" si="11"/>
        <v>0.4187210371287593</v>
      </c>
      <c r="Q62" s="9"/>
    </row>
    <row r="63" spans="1:17">
      <c r="A63" s="12"/>
      <c r="B63" s="44">
        <v>715</v>
      </c>
      <c r="C63" s="20" t="s">
        <v>74</v>
      </c>
      <c r="D63" s="46">
        <v>0</v>
      </c>
      <c r="E63" s="46">
        <v>89273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89273</v>
      </c>
      <c r="P63" s="47">
        <f t="shared" si="11"/>
        <v>0.4187210371287593</v>
      </c>
      <c r="Q63" s="9"/>
    </row>
    <row r="64" spans="1:17">
      <c r="A64" s="12"/>
      <c r="B64" s="44">
        <v>719</v>
      </c>
      <c r="C64" s="20" t="s">
        <v>75</v>
      </c>
      <c r="D64" s="46">
        <v>0</v>
      </c>
      <c r="E64" s="46">
        <v>185168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75805545</v>
      </c>
      <c r="N64" s="46">
        <v>0</v>
      </c>
      <c r="O64" s="46">
        <f>SUM(D64:N64)</f>
        <v>75990713</v>
      </c>
      <c r="P64" s="47">
        <f t="shared" si="11"/>
        <v>356.42254835744171</v>
      </c>
      <c r="Q64" s="9"/>
    </row>
    <row r="65" spans="1:120">
      <c r="A65" s="12"/>
      <c r="B65" s="44">
        <v>734</v>
      </c>
      <c r="C65" s="20" t="s">
        <v>76</v>
      </c>
      <c r="D65" s="46">
        <v>0</v>
      </c>
      <c r="E65" s="46">
        <v>2077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2077</v>
      </c>
      <c r="P65" s="47">
        <f t="shared" si="11"/>
        <v>9.7418434926174E-3</v>
      </c>
      <c r="Q65" s="9"/>
    </row>
    <row r="66" spans="1:120" ht="15.75" thickBot="1">
      <c r="A66" s="12"/>
      <c r="B66" s="44">
        <v>769</v>
      </c>
      <c r="C66" s="20" t="s">
        <v>142</v>
      </c>
      <c r="D66" s="46">
        <v>0</v>
      </c>
      <c r="E66" s="46">
        <v>154296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154296</v>
      </c>
      <c r="P66" s="47">
        <f t="shared" si="11"/>
        <v>0.72370124387910173</v>
      </c>
      <c r="Q66" s="9"/>
    </row>
    <row r="67" spans="1:120" ht="16.5" thickBot="1">
      <c r="A67" s="14" t="s">
        <v>10</v>
      </c>
      <c r="B67" s="23"/>
      <c r="C67" s="22"/>
      <c r="D67" s="15">
        <f t="shared" ref="D67:N67" si="18">SUM(D5,D13,D22,D28,D32,D37,D41,D46,D48)</f>
        <v>136849537</v>
      </c>
      <c r="E67" s="15">
        <f t="shared" si="18"/>
        <v>75768479</v>
      </c>
      <c r="F67" s="15">
        <f t="shared" si="18"/>
        <v>7108954</v>
      </c>
      <c r="G67" s="15">
        <f t="shared" si="18"/>
        <v>28344320</v>
      </c>
      <c r="H67" s="15">
        <f t="shared" si="18"/>
        <v>0</v>
      </c>
      <c r="I67" s="15">
        <f t="shared" si="18"/>
        <v>71780982</v>
      </c>
      <c r="J67" s="15">
        <f t="shared" si="18"/>
        <v>16776324</v>
      </c>
      <c r="K67" s="15">
        <f t="shared" si="18"/>
        <v>0</v>
      </c>
      <c r="L67" s="15">
        <f t="shared" si="18"/>
        <v>0</v>
      </c>
      <c r="M67" s="15">
        <f t="shared" si="18"/>
        <v>466035253</v>
      </c>
      <c r="N67" s="15">
        <f t="shared" si="18"/>
        <v>0</v>
      </c>
      <c r="O67" s="15">
        <f>SUM(D67:N67)</f>
        <v>802663849</v>
      </c>
      <c r="P67" s="37">
        <f t="shared" si="11"/>
        <v>3764.769183505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0"/>
      <c r="M69" s="48" t="s">
        <v>176</v>
      </c>
      <c r="N69" s="48"/>
      <c r="O69" s="48"/>
      <c r="P69" s="41">
        <v>213204</v>
      </c>
    </row>
    <row r="70" spans="1:120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1"/>
    </row>
    <row r="71" spans="1:120" ht="15.75" customHeight="1" thickBot="1">
      <c r="A71" s="52" t="s">
        <v>86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4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33211038</v>
      </c>
      <c r="E5" s="26">
        <f t="shared" si="0"/>
        <v>648070</v>
      </c>
      <c r="F5" s="26">
        <f t="shared" si="0"/>
        <v>5333051</v>
      </c>
      <c r="G5" s="26">
        <f t="shared" si="0"/>
        <v>204071</v>
      </c>
      <c r="H5" s="26">
        <f t="shared" si="0"/>
        <v>0</v>
      </c>
      <c r="I5" s="26">
        <f t="shared" si="0"/>
        <v>0</v>
      </c>
      <c r="J5" s="26">
        <f t="shared" si="0"/>
        <v>8923167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48319397</v>
      </c>
      <c r="O5" s="32">
        <f t="shared" ref="O5:O36" si="1">(N5/O$65)</f>
        <v>236.91669567690278</v>
      </c>
      <c r="P5" s="6"/>
    </row>
    <row r="6" spans="1:133">
      <c r="A6" s="12"/>
      <c r="B6" s="44">
        <v>511</v>
      </c>
      <c r="C6" s="20" t="s">
        <v>20</v>
      </c>
      <c r="D6" s="46">
        <v>794230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794230</v>
      </c>
      <c r="O6" s="47">
        <f t="shared" si="1"/>
        <v>3.8942196900235841</v>
      </c>
      <c r="P6" s="9"/>
    </row>
    <row r="7" spans="1:133">
      <c r="A7" s="12"/>
      <c r="B7" s="44">
        <v>512</v>
      </c>
      <c r="C7" s="20" t="s">
        <v>21</v>
      </c>
      <c r="D7" s="46">
        <v>4612050</v>
      </c>
      <c r="E7" s="46">
        <v>20511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4632561</v>
      </c>
      <c r="O7" s="47">
        <f t="shared" si="1"/>
        <v>22.714088187849043</v>
      </c>
      <c r="P7" s="9"/>
    </row>
    <row r="8" spans="1:133">
      <c r="A8" s="12"/>
      <c r="B8" s="44">
        <v>513</v>
      </c>
      <c r="C8" s="20" t="s">
        <v>22</v>
      </c>
      <c r="D8" s="46">
        <v>17026725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17026725</v>
      </c>
      <c r="O8" s="47">
        <f t="shared" si="1"/>
        <v>83.484390858588583</v>
      </c>
      <c r="P8" s="9"/>
    </row>
    <row r="9" spans="1:133">
      <c r="A9" s="12"/>
      <c r="B9" s="44">
        <v>514</v>
      </c>
      <c r="C9" s="20" t="s">
        <v>23</v>
      </c>
      <c r="D9" s="46">
        <v>621566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621566</v>
      </c>
      <c r="O9" s="47">
        <f t="shared" si="1"/>
        <v>3.0476241842403322</v>
      </c>
      <c r="P9" s="9"/>
    </row>
    <row r="10" spans="1:133">
      <c r="A10" s="12"/>
      <c r="B10" s="44">
        <v>515</v>
      </c>
      <c r="C10" s="20" t="s">
        <v>24</v>
      </c>
      <c r="D10" s="46">
        <v>840483</v>
      </c>
      <c r="E10" s="46">
        <v>528955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1369438</v>
      </c>
      <c r="O10" s="47">
        <f t="shared" si="1"/>
        <v>6.7145441797294447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5142301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5142301</v>
      </c>
      <c r="O11" s="47">
        <f t="shared" si="1"/>
        <v>25.213414006305435</v>
      </c>
      <c r="P11" s="9"/>
    </row>
    <row r="12" spans="1:133">
      <c r="A12" s="12"/>
      <c r="B12" s="44">
        <v>519</v>
      </c>
      <c r="C12" s="20" t="s">
        <v>121</v>
      </c>
      <c r="D12" s="46">
        <v>9315984</v>
      </c>
      <c r="E12" s="46">
        <v>98604</v>
      </c>
      <c r="F12" s="46">
        <v>190750</v>
      </c>
      <c r="G12" s="46">
        <v>204071</v>
      </c>
      <c r="H12" s="46">
        <v>0</v>
      </c>
      <c r="I12" s="46">
        <v>0</v>
      </c>
      <c r="J12" s="46">
        <v>8923167</v>
      </c>
      <c r="K12" s="46">
        <v>0</v>
      </c>
      <c r="L12" s="46">
        <v>0</v>
      </c>
      <c r="M12" s="46">
        <v>0</v>
      </c>
      <c r="N12" s="46">
        <f t="shared" si="2"/>
        <v>18732576</v>
      </c>
      <c r="O12" s="47">
        <f t="shared" si="1"/>
        <v>91.848414570166369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58834071</v>
      </c>
      <c r="E13" s="31">
        <f t="shared" si="3"/>
        <v>11172332</v>
      </c>
      <c r="F13" s="31">
        <f t="shared" si="3"/>
        <v>0</v>
      </c>
      <c r="G13" s="31">
        <f t="shared" si="3"/>
        <v>1959551</v>
      </c>
      <c r="H13" s="31">
        <f t="shared" si="3"/>
        <v>0</v>
      </c>
      <c r="I13" s="31">
        <f t="shared" si="3"/>
        <v>13811137</v>
      </c>
      <c r="J13" s="31">
        <f t="shared" si="3"/>
        <v>7872807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93649898</v>
      </c>
      <c r="O13" s="43">
        <f t="shared" si="1"/>
        <v>459.1784203068384</v>
      </c>
      <c r="P13" s="10"/>
    </row>
    <row r="14" spans="1:133">
      <c r="A14" s="12"/>
      <c r="B14" s="44">
        <v>521</v>
      </c>
      <c r="C14" s="20" t="s">
        <v>28</v>
      </c>
      <c r="D14" s="46">
        <v>46634515</v>
      </c>
      <c r="E14" s="46">
        <v>455734</v>
      </c>
      <c r="F14" s="46">
        <v>0</v>
      </c>
      <c r="G14" s="46">
        <v>1959551</v>
      </c>
      <c r="H14" s="46">
        <v>0</v>
      </c>
      <c r="I14" s="46">
        <v>0</v>
      </c>
      <c r="J14" s="46">
        <v>7872807</v>
      </c>
      <c r="K14" s="46">
        <v>0</v>
      </c>
      <c r="L14" s="46">
        <v>0</v>
      </c>
      <c r="M14" s="46">
        <v>0</v>
      </c>
      <c r="N14" s="46">
        <f>SUM(D14:M14)</f>
        <v>56922607</v>
      </c>
      <c r="O14" s="47">
        <f t="shared" si="1"/>
        <v>279.09942584248176</v>
      </c>
      <c r="P14" s="9"/>
    </row>
    <row r="15" spans="1:133">
      <c r="A15" s="12"/>
      <c r="B15" s="44">
        <v>522</v>
      </c>
      <c r="C15" s="20" t="s">
        <v>91</v>
      </c>
      <c r="D15" s="46">
        <v>38400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38400</v>
      </c>
      <c r="O15" s="47">
        <f t="shared" si="1"/>
        <v>0.18828051835980211</v>
      </c>
      <c r="P15" s="9"/>
    </row>
    <row r="16" spans="1:133">
      <c r="A16" s="12"/>
      <c r="B16" s="44">
        <v>523</v>
      </c>
      <c r="C16" s="20" t="s">
        <v>122</v>
      </c>
      <c r="D16" s="46">
        <v>8708777</v>
      </c>
      <c r="E16" s="46">
        <v>895051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9603828</v>
      </c>
      <c r="O16" s="47">
        <f t="shared" si="1"/>
        <v>47.088898804124518</v>
      </c>
      <c r="P16" s="9"/>
    </row>
    <row r="17" spans="1:16">
      <c r="A17" s="12"/>
      <c r="B17" s="44">
        <v>524</v>
      </c>
      <c r="C17" s="20" t="s">
        <v>30</v>
      </c>
      <c r="D17" s="46">
        <v>206044</v>
      </c>
      <c r="E17" s="46">
        <v>0</v>
      </c>
      <c r="F17" s="46">
        <v>0</v>
      </c>
      <c r="G17" s="46">
        <v>0</v>
      </c>
      <c r="H17" s="46">
        <v>0</v>
      </c>
      <c r="I17" s="46">
        <v>2200248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2406292</v>
      </c>
      <c r="O17" s="47">
        <f t="shared" si="1"/>
        <v>11.798382944923045</v>
      </c>
      <c r="P17" s="9"/>
    </row>
    <row r="18" spans="1:16">
      <c r="A18" s="12"/>
      <c r="B18" s="44">
        <v>525</v>
      </c>
      <c r="C18" s="20" t="s">
        <v>31</v>
      </c>
      <c r="D18" s="46">
        <v>620871</v>
      </c>
      <c r="E18" s="46">
        <v>9821547</v>
      </c>
      <c r="F18" s="46">
        <v>0</v>
      </c>
      <c r="G18" s="46">
        <v>0</v>
      </c>
      <c r="H18" s="46">
        <v>0</v>
      </c>
      <c r="I18" s="46">
        <v>255902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10698320</v>
      </c>
      <c r="O18" s="47">
        <f t="shared" si="1"/>
        <v>52.455344666120787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11354987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11354987</v>
      </c>
      <c r="O19" s="47">
        <f t="shared" si="1"/>
        <v>55.67507391481287</v>
      </c>
      <c r="P19" s="9"/>
    </row>
    <row r="20" spans="1:16">
      <c r="A20" s="12"/>
      <c r="B20" s="44">
        <v>527</v>
      </c>
      <c r="C20" s="20" t="s">
        <v>33</v>
      </c>
      <c r="D20" s="46">
        <v>743184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743184</v>
      </c>
      <c r="O20" s="47">
        <f t="shared" si="1"/>
        <v>3.64393408220602</v>
      </c>
      <c r="P20" s="9"/>
    </row>
    <row r="21" spans="1:16">
      <c r="A21" s="12"/>
      <c r="B21" s="44">
        <v>529</v>
      </c>
      <c r="C21" s="20" t="s">
        <v>34</v>
      </c>
      <c r="D21" s="46">
        <v>1882280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1882280</v>
      </c>
      <c r="O21" s="47">
        <f t="shared" si="1"/>
        <v>9.2290795338095908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755270</v>
      </c>
      <c r="E22" s="31">
        <f t="shared" si="5"/>
        <v>1291111</v>
      </c>
      <c r="F22" s="31">
        <f t="shared" si="5"/>
        <v>0</v>
      </c>
      <c r="G22" s="31">
        <f t="shared" si="5"/>
        <v>26213</v>
      </c>
      <c r="H22" s="31">
        <f t="shared" si="5"/>
        <v>0</v>
      </c>
      <c r="I22" s="31">
        <f t="shared" si="5"/>
        <v>41286946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43359540</v>
      </c>
      <c r="O22" s="43">
        <f t="shared" si="1"/>
        <v>212.59782987090037</v>
      </c>
      <c r="P22" s="10"/>
    </row>
    <row r="23" spans="1:16">
      <c r="A23" s="12"/>
      <c r="B23" s="44">
        <v>534</v>
      </c>
      <c r="C23" s="20" t="s">
        <v>123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10970611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10970611</v>
      </c>
      <c r="O23" s="47">
        <f t="shared" si="1"/>
        <v>53.790425151139246</v>
      </c>
      <c r="P23" s="9"/>
    </row>
    <row r="24" spans="1:16">
      <c r="A24" s="12"/>
      <c r="B24" s="44">
        <v>535</v>
      </c>
      <c r="C24" s="20" t="s">
        <v>170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2996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2996</v>
      </c>
      <c r="O24" s="47">
        <f t="shared" si="1"/>
        <v>1.4689802942863726E-2</v>
      </c>
      <c r="P24" s="9"/>
    </row>
    <row r="25" spans="1:16">
      <c r="A25" s="12"/>
      <c r="B25" s="44">
        <v>536</v>
      </c>
      <c r="C25" s="20" t="s">
        <v>124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30313339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30313339</v>
      </c>
      <c r="O25" s="47">
        <f t="shared" si="1"/>
        <v>148.63049948271888</v>
      </c>
      <c r="P25" s="9"/>
    </row>
    <row r="26" spans="1:16">
      <c r="A26" s="12"/>
      <c r="B26" s="44">
        <v>537</v>
      </c>
      <c r="C26" s="20" t="s">
        <v>125</v>
      </c>
      <c r="D26" s="46">
        <v>755270</v>
      </c>
      <c r="E26" s="46">
        <v>93621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848891</v>
      </c>
      <c r="O26" s="47">
        <f t="shared" si="1"/>
        <v>4.1622301435148641</v>
      </c>
      <c r="P26" s="9"/>
    </row>
    <row r="27" spans="1:16">
      <c r="A27" s="12"/>
      <c r="B27" s="44">
        <v>538</v>
      </c>
      <c r="C27" s="20" t="s">
        <v>126</v>
      </c>
      <c r="D27" s="46">
        <v>0</v>
      </c>
      <c r="E27" s="46">
        <v>1197490</v>
      </c>
      <c r="F27" s="46">
        <v>0</v>
      </c>
      <c r="G27" s="46">
        <v>26213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1223703</v>
      </c>
      <c r="O27" s="47">
        <f t="shared" si="1"/>
        <v>5.9999852905845028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SUM(D29:D31)</f>
        <v>3626860</v>
      </c>
      <c r="E28" s="31">
        <f t="shared" si="7"/>
        <v>8683661</v>
      </c>
      <c r="F28" s="31">
        <f t="shared" si="7"/>
        <v>0</v>
      </c>
      <c r="G28" s="31">
        <f t="shared" si="7"/>
        <v>19537507</v>
      </c>
      <c r="H28" s="31">
        <f t="shared" si="7"/>
        <v>0</v>
      </c>
      <c r="I28" s="31">
        <f t="shared" si="7"/>
        <v>14987109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46835137</v>
      </c>
      <c r="O28" s="43">
        <f t="shared" si="1"/>
        <v>229.63916332844653</v>
      </c>
      <c r="P28" s="10"/>
    </row>
    <row r="29" spans="1:16">
      <c r="A29" s="12"/>
      <c r="B29" s="44">
        <v>541</v>
      </c>
      <c r="C29" s="20" t="s">
        <v>127</v>
      </c>
      <c r="D29" s="46">
        <v>0</v>
      </c>
      <c r="E29" s="46">
        <v>8667239</v>
      </c>
      <c r="F29" s="46">
        <v>0</v>
      </c>
      <c r="G29" s="46">
        <v>19537507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28204746</v>
      </c>
      <c r="O29" s="47">
        <f t="shared" si="1"/>
        <v>138.29177596579569</v>
      </c>
      <c r="P29" s="9"/>
    </row>
    <row r="30" spans="1:16">
      <c r="A30" s="12"/>
      <c r="B30" s="44">
        <v>542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14985829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14985829</v>
      </c>
      <c r="O30" s="47">
        <f t="shared" si="1"/>
        <v>73.477595108629032</v>
      </c>
      <c r="P30" s="9"/>
    </row>
    <row r="31" spans="1:16">
      <c r="A31" s="12"/>
      <c r="B31" s="44">
        <v>544</v>
      </c>
      <c r="C31" s="20" t="s">
        <v>128</v>
      </c>
      <c r="D31" s="46">
        <v>3626860</v>
      </c>
      <c r="E31" s="46">
        <v>16422</v>
      </c>
      <c r="F31" s="46">
        <v>0</v>
      </c>
      <c r="G31" s="46">
        <v>0</v>
      </c>
      <c r="H31" s="46">
        <v>0</v>
      </c>
      <c r="I31" s="46">
        <v>1280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3644562</v>
      </c>
      <c r="O31" s="47">
        <f t="shared" si="1"/>
        <v>17.869792254021799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SUM(D33:D36)</f>
        <v>2983022</v>
      </c>
      <c r="E32" s="31">
        <f t="shared" si="9"/>
        <v>5485534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8468556</v>
      </c>
      <c r="O32" s="43">
        <f t="shared" si="1"/>
        <v>41.522502954140947</v>
      </c>
      <c r="P32" s="10"/>
    </row>
    <row r="33" spans="1:16">
      <c r="A33" s="13"/>
      <c r="B33" s="45">
        <v>552</v>
      </c>
      <c r="C33" s="21" t="s">
        <v>45</v>
      </c>
      <c r="D33" s="46">
        <v>2666233</v>
      </c>
      <c r="E33" s="46">
        <v>4238073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6904306</v>
      </c>
      <c r="O33" s="47">
        <f t="shared" si="1"/>
        <v>33.852768557153432</v>
      </c>
      <c r="P33" s="9"/>
    </row>
    <row r="34" spans="1:16">
      <c r="A34" s="13"/>
      <c r="B34" s="45">
        <v>553</v>
      </c>
      <c r="C34" s="21" t="s">
        <v>129</v>
      </c>
      <c r="D34" s="46">
        <v>200144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200144</v>
      </c>
      <c r="O34" s="47">
        <f t="shared" si="1"/>
        <v>0.98133375173448523</v>
      </c>
      <c r="P34" s="9"/>
    </row>
    <row r="35" spans="1:16">
      <c r="A35" s="13"/>
      <c r="B35" s="45">
        <v>554</v>
      </c>
      <c r="C35" s="21" t="s">
        <v>171</v>
      </c>
      <c r="D35" s="46">
        <v>116645</v>
      </c>
      <c r="E35" s="46">
        <v>137715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254360</v>
      </c>
      <c r="O35" s="47">
        <f t="shared" si="1"/>
        <v>1.2471623085937309</v>
      </c>
      <c r="P35" s="9"/>
    </row>
    <row r="36" spans="1:16">
      <c r="A36" s="13"/>
      <c r="B36" s="45">
        <v>559</v>
      </c>
      <c r="C36" s="21" t="s">
        <v>47</v>
      </c>
      <c r="D36" s="46">
        <v>0</v>
      </c>
      <c r="E36" s="46">
        <v>1109746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1109746</v>
      </c>
      <c r="O36" s="47">
        <f t="shared" si="1"/>
        <v>5.4412383366592953</v>
      </c>
      <c r="P36" s="9"/>
    </row>
    <row r="37" spans="1:16" ht="15.75">
      <c r="A37" s="28" t="s">
        <v>48</v>
      </c>
      <c r="B37" s="29"/>
      <c r="C37" s="30"/>
      <c r="D37" s="31">
        <f t="shared" ref="D37:M37" si="10">SUM(D38:D40)</f>
        <v>4648782</v>
      </c>
      <c r="E37" s="31">
        <f t="shared" si="10"/>
        <v>601661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5250443</v>
      </c>
      <c r="O37" s="43">
        <f t="shared" ref="O37:O63" si="11">(N37/O$65)</f>
        <v>25.743649209859232</v>
      </c>
      <c r="P37" s="10"/>
    </row>
    <row r="38" spans="1:16">
      <c r="A38" s="12"/>
      <c r="B38" s="44">
        <v>562</v>
      </c>
      <c r="C38" s="20" t="s">
        <v>130</v>
      </c>
      <c r="D38" s="46">
        <v>1399201</v>
      </c>
      <c r="E38" s="46">
        <v>601661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12">SUM(D38:M38)</f>
        <v>2000862</v>
      </c>
      <c r="O38" s="47">
        <f t="shared" si="11"/>
        <v>9.8105035032924572</v>
      </c>
      <c r="P38" s="9"/>
    </row>
    <row r="39" spans="1:16">
      <c r="A39" s="12"/>
      <c r="B39" s="44">
        <v>563</v>
      </c>
      <c r="C39" s="20" t="s">
        <v>131</v>
      </c>
      <c r="D39" s="46">
        <v>830457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830457</v>
      </c>
      <c r="O39" s="47">
        <f t="shared" si="11"/>
        <v>4.071845688425161</v>
      </c>
      <c r="P39" s="9"/>
    </row>
    <row r="40" spans="1:16">
      <c r="A40" s="12"/>
      <c r="B40" s="44">
        <v>564</v>
      </c>
      <c r="C40" s="20" t="s">
        <v>132</v>
      </c>
      <c r="D40" s="46">
        <v>2419124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2419124</v>
      </c>
      <c r="O40" s="47">
        <f t="shared" si="11"/>
        <v>11.861300018141613</v>
      </c>
      <c r="P40" s="9"/>
    </row>
    <row r="41" spans="1:16" ht="15.75">
      <c r="A41" s="28" t="s">
        <v>53</v>
      </c>
      <c r="B41" s="29"/>
      <c r="C41" s="30"/>
      <c r="D41" s="31">
        <f t="shared" ref="D41:M41" si="13">SUM(D42:D44)</f>
        <v>2185250</v>
      </c>
      <c r="E41" s="31">
        <f t="shared" si="13"/>
        <v>16703694</v>
      </c>
      <c r="F41" s="31">
        <f t="shared" si="13"/>
        <v>0</v>
      </c>
      <c r="G41" s="31">
        <f t="shared" si="13"/>
        <v>485965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19374909</v>
      </c>
      <c r="O41" s="43">
        <f t="shared" si="11"/>
        <v>94.997862231614462</v>
      </c>
      <c r="P41" s="9"/>
    </row>
    <row r="42" spans="1:16">
      <c r="A42" s="12"/>
      <c r="B42" s="44">
        <v>571</v>
      </c>
      <c r="C42" s="20" t="s">
        <v>54</v>
      </c>
      <c r="D42" s="46">
        <v>927594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927594</v>
      </c>
      <c r="O42" s="47">
        <f t="shared" si="11"/>
        <v>4.5481218527979763</v>
      </c>
      <c r="P42" s="9"/>
    </row>
    <row r="43" spans="1:16">
      <c r="A43" s="12"/>
      <c r="B43" s="44">
        <v>572</v>
      </c>
      <c r="C43" s="20" t="s">
        <v>133</v>
      </c>
      <c r="D43" s="46">
        <v>1257656</v>
      </c>
      <c r="E43" s="46">
        <v>5610066</v>
      </c>
      <c r="F43" s="46">
        <v>0</v>
      </c>
      <c r="G43" s="46">
        <v>485965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7353687</v>
      </c>
      <c r="O43" s="47">
        <f t="shared" si="11"/>
        <v>36.056145838951515</v>
      </c>
      <c r="P43" s="9"/>
    </row>
    <row r="44" spans="1:16">
      <c r="A44" s="12"/>
      <c r="B44" s="44">
        <v>575</v>
      </c>
      <c r="C44" s="20" t="s">
        <v>134</v>
      </c>
      <c r="D44" s="46">
        <v>0</v>
      </c>
      <c r="E44" s="46">
        <v>11093628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11093628</v>
      </c>
      <c r="O44" s="47">
        <f t="shared" si="11"/>
        <v>54.393594539864971</v>
      </c>
      <c r="P44" s="9"/>
    </row>
    <row r="45" spans="1:16" ht="15.75">
      <c r="A45" s="28" t="s">
        <v>135</v>
      </c>
      <c r="B45" s="29"/>
      <c r="C45" s="30"/>
      <c r="D45" s="31">
        <f t="shared" ref="D45:M45" si="14">SUM(D46:D46)</f>
        <v>1924022</v>
      </c>
      <c r="E45" s="31">
        <f t="shared" si="14"/>
        <v>5907810</v>
      </c>
      <c r="F45" s="31">
        <f t="shared" si="14"/>
        <v>1703316</v>
      </c>
      <c r="G45" s="31">
        <f t="shared" si="14"/>
        <v>983842</v>
      </c>
      <c r="H45" s="31">
        <f t="shared" si="14"/>
        <v>0</v>
      </c>
      <c r="I45" s="31">
        <f t="shared" si="14"/>
        <v>2619914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ref="N45:N55" si="15">SUM(D45:M45)</f>
        <v>13138904</v>
      </c>
      <c r="O45" s="43">
        <f t="shared" si="11"/>
        <v>64.421866036449927</v>
      </c>
      <c r="P45" s="9"/>
    </row>
    <row r="46" spans="1:16">
      <c r="A46" s="12"/>
      <c r="B46" s="44">
        <v>581</v>
      </c>
      <c r="C46" s="20" t="s">
        <v>136</v>
      </c>
      <c r="D46" s="46">
        <v>1924022</v>
      </c>
      <c r="E46" s="46">
        <v>5907810</v>
      </c>
      <c r="F46" s="46">
        <v>1703316</v>
      </c>
      <c r="G46" s="46">
        <v>983842</v>
      </c>
      <c r="H46" s="46">
        <v>0</v>
      </c>
      <c r="I46" s="46">
        <v>2619914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13138904</v>
      </c>
      <c r="O46" s="47">
        <f t="shared" si="11"/>
        <v>64.421866036449927</v>
      </c>
      <c r="P46" s="9"/>
    </row>
    <row r="47" spans="1:16" ht="15.75">
      <c r="A47" s="28" t="s">
        <v>59</v>
      </c>
      <c r="B47" s="29"/>
      <c r="C47" s="30"/>
      <c r="D47" s="31">
        <f t="shared" ref="D47:M47" si="16">SUM(D48:D62)</f>
        <v>3079575</v>
      </c>
      <c r="E47" s="31">
        <f t="shared" si="16"/>
        <v>5236093</v>
      </c>
      <c r="F47" s="31">
        <f t="shared" si="16"/>
        <v>0</v>
      </c>
      <c r="G47" s="31">
        <f t="shared" si="16"/>
        <v>0</v>
      </c>
      <c r="H47" s="31">
        <f t="shared" si="16"/>
        <v>0</v>
      </c>
      <c r="I47" s="31">
        <f t="shared" si="16"/>
        <v>0</v>
      </c>
      <c r="J47" s="31">
        <f t="shared" si="16"/>
        <v>0</v>
      </c>
      <c r="K47" s="31">
        <f t="shared" si="16"/>
        <v>0</v>
      </c>
      <c r="L47" s="31">
        <f t="shared" si="16"/>
        <v>0</v>
      </c>
      <c r="M47" s="31">
        <f t="shared" si="16"/>
        <v>0</v>
      </c>
      <c r="N47" s="31">
        <f t="shared" si="15"/>
        <v>8315668</v>
      </c>
      <c r="O47" s="43">
        <f t="shared" si="11"/>
        <v>40.77287191531299</v>
      </c>
      <c r="P47" s="9"/>
    </row>
    <row r="48" spans="1:16">
      <c r="A48" s="12"/>
      <c r="B48" s="44">
        <v>601</v>
      </c>
      <c r="C48" s="20" t="s">
        <v>137</v>
      </c>
      <c r="D48" s="46">
        <v>19069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19069</v>
      </c>
      <c r="O48" s="47">
        <f t="shared" si="11"/>
        <v>9.3497948036538187E-2</v>
      </c>
      <c r="P48" s="9"/>
    </row>
    <row r="49" spans="1:119">
      <c r="A49" s="12"/>
      <c r="B49" s="44">
        <v>602</v>
      </c>
      <c r="C49" s="20" t="s">
        <v>138</v>
      </c>
      <c r="D49" s="46">
        <v>211804</v>
      </c>
      <c r="E49" s="46">
        <v>309493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521297</v>
      </c>
      <c r="O49" s="47">
        <f t="shared" si="11"/>
        <v>2.5559913900887961</v>
      </c>
      <c r="P49" s="9"/>
    </row>
    <row r="50" spans="1:119">
      <c r="A50" s="12"/>
      <c r="B50" s="44">
        <v>603</v>
      </c>
      <c r="C50" s="20" t="s">
        <v>139</v>
      </c>
      <c r="D50" s="46">
        <v>902</v>
      </c>
      <c r="E50" s="46">
        <v>137494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138396</v>
      </c>
      <c r="O50" s="47">
        <f t="shared" si="11"/>
        <v>0.67857475570112424</v>
      </c>
      <c r="P50" s="9"/>
    </row>
    <row r="51" spans="1:119">
      <c r="A51" s="12"/>
      <c r="B51" s="44">
        <v>604</v>
      </c>
      <c r="C51" s="20" t="s">
        <v>140</v>
      </c>
      <c r="D51" s="46">
        <v>0</v>
      </c>
      <c r="E51" s="46">
        <v>3970586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3970586</v>
      </c>
      <c r="O51" s="47">
        <f t="shared" si="11"/>
        <v>19.468333080004509</v>
      </c>
      <c r="P51" s="9"/>
    </row>
    <row r="52" spans="1:119">
      <c r="A52" s="12"/>
      <c r="B52" s="44">
        <v>622</v>
      </c>
      <c r="C52" s="20" t="s">
        <v>65</v>
      </c>
      <c r="D52" s="46">
        <v>180796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180796</v>
      </c>
      <c r="O52" s="47">
        <f t="shared" si="11"/>
        <v>0.88646782805673907</v>
      </c>
      <c r="P52" s="9"/>
    </row>
    <row r="53" spans="1:119">
      <c r="A53" s="12"/>
      <c r="B53" s="44">
        <v>623</v>
      </c>
      <c r="C53" s="20" t="s">
        <v>66</v>
      </c>
      <c r="D53" s="46">
        <v>536934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536934</v>
      </c>
      <c r="O53" s="47">
        <f t="shared" si="11"/>
        <v>2.6326617667969265</v>
      </c>
      <c r="P53" s="9"/>
    </row>
    <row r="54" spans="1:119">
      <c r="A54" s="12"/>
      <c r="B54" s="44">
        <v>669</v>
      </c>
      <c r="C54" s="20" t="s">
        <v>111</v>
      </c>
      <c r="D54" s="46">
        <v>92328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92328</v>
      </c>
      <c r="O54" s="47">
        <f t="shared" si="11"/>
        <v>0.45269697133134917</v>
      </c>
      <c r="P54" s="9"/>
    </row>
    <row r="55" spans="1:119">
      <c r="A55" s="12"/>
      <c r="B55" s="44">
        <v>671</v>
      </c>
      <c r="C55" s="20" t="s">
        <v>70</v>
      </c>
      <c r="D55" s="46">
        <v>0</v>
      </c>
      <c r="E55" s="46">
        <v>86751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86751</v>
      </c>
      <c r="O55" s="47">
        <f t="shared" si="11"/>
        <v>0.42535216792268732</v>
      </c>
      <c r="P55" s="9"/>
    </row>
    <row r="56" spans="1:119">
      <c r="A56" s="12"/>
      <c r="B56" s="44">
        <v>711</v>
      </c>
      <c r="C56" s="20" t="s">
        <v>112</v>
      </c>
      <c r="D56" s="46">
        <v>2037742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7">SUM(D56:M56)</f>
        <v>2037742</v>
      </c>
      <c r="O56" s="47">
        <f t="shared" si="11"/>
        <v>9.9913312511338503</v>
      </c>
      <c r="P56" s="9"/>
    </row>
    <row r="57" spans="1:119">
      <c r="A57" s="12"/>
      <c r="B57" s="44">
        <v>713</v>
      </c>
      <c r="C57" s="20" t="s">
        <v>141</v>
      </c>
      <c r="D57" s="46">
        <v>0</v>
      </c>
      <c r="E57" s="46">
        <v>376565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376565</v>
      </c>
      <c r="O57" s="47">
        <f t="shared" si="11"/>
        <v>1.8463503488583042</v>
      </c>
      <c r="P57" s="9"/>
    </row>
    <row r="58" spans="1:119">
      <c r="A58" s="12"/>
      <c r="B58" s="44">
        <v>714</v>
      </c>
      <c r="C58" s="20" t="s">
        <v>114</v>
      </c>
      <c r="D58" s="46">
        <v>0</v>
      </c>
      <c r="E58" s="46">
        <v>86752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86752</v>
      </c>
      <c r="O58" s="47">
        <f t="shared" si="11"/>
        <v>0.42535707106118625</v>
      </c>
      <c r="P58" s="9"/>
    </row>
    <row r="59" spans="1:119">
      <c r="A59" s="12"/>
      <c r="B59" s="44">
        <v>715</v>
      </c>
      <c r="C59" s="20" t="s">
        <v>115</v>
      </c>
      <c r="D59" s="46">
        <v>0</v>
      </c>
      <c r="E59" s="46">
        <v>86751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86751</v>
      </c>
      <c r="O59" s="47">
        <f t="shared" si="11"/>
        <v>0.42535216792268732</v>
      </c>
      <c r="P59" s="9"/>
    </row>
    <row r="60" spans="1:119">
      <c r="A60" s="12"/>
      <c r="B60" s="44">
        <v>719</v>
      </c>
      <c r="C60" s="20" t="s">
        <v>116</v>
      </c>
      <c r="D60" s="46">
        <v>0</v>
      </c>
      <c r="E60" s="46">
        <v>155981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155981</v>
      </c>
      <c r="O60" s="47">
        <f t="shared" si="11"/>
        <v>0.76479644620521592</v>
      </c>
      <c r="P60" s="9"/>
    </row>
    <row r="61" spans="1:119">
      <c r="A61" s="12"/>
      <c r="B61" s="44">
        <v>734</v>
      </c>
      <c r="C61" s="20" t="s">
        <v>76</v>
      </c>
      <c r="D61" s="46">
        <v>0</v>
      </c>
      <c r="E61" s="46">
        <v>2769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2769</v>
      </c>
      <c r="O61" s="47">
        <f t="shared" si="11"/>
        <v>1.3576790503601355E-2</v>
      </c>
      <c r="P61" s="9"/>
    </row>
    <row r="62" spans="1:119" ht="15.75" thickBot="1">
      <c r="A62" s="12"/>
      <c r="B62" s="44">
        <v>769</v>
      </c>
      <c r="C62" s="20" t="s">
        <v>142</v>
      </c>
      <c r="D62" s="46">
        <v>0</v>
      </c>
      <c r="E62" s="46">
        <v>22951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22951</v>
      </c>
      <c r="O62" s="47">
        <f t="shared" si="11"/>
        <v>0.11253193168947444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8">SUM(D5,D13,D22,D28,D32,D37,D41,D45,D47)</f>
        <v>111247890</v>
      </c>
      <c r="E63" s="15">
        <f t="shared" si="18"/>
        <v>55729966</v>
      </c>
      <c r="F63" s="15">
        <f t="shared" si="18"/>
        <v>7036367</v>
      </c>
      <c r="G63" s="15">
        <f t="shared" si="18"/>
        <v>23197149</v>
      </c>
      <c r="H63" s="15">
        <f t="shared" si="18"/>
        <v>0</v>
      </c>
      <c r="I63" s="15">
        <f t="shared" si="18"/>
        <v>72705106</v>
      </c>
      <c r="J63" s="15">
        <f t="shared" si="18"/>
        <v>16795974</v>
      </c>
      <c r="K63" s="15">
        <f t="shared" si="18"/>
        <v>0</v>
      </c>
      <c r="L63" s="15">
        <f t="shared" si="18"/>
        <v>0</v>
      </c>
      <c r="M63" s="15">
        <f t="shared" si="18"/>
        <v>0</v>
      </c>
      <c r="N63" s="15">
        <f>SUM(D63:M63)</f>
        <v>286712452</v>
      </c>
      <c r="O63" s="37">
        <f t="shared" si="11"/>
        <v>1405.7908615304657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8" t="s">
        <v>172</v>
      </c>
      <c r="M65" s="48"/>
      <c r="N65" s="48"/>
      <c r="O65" s="41">
        <v>203951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86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31932168</v>
      </c>
      <c r="E5" s="26">
        <f t="shared" si="0"/>
        <v>340100</v>
      </c>
      <c r="F5" s="26">
        <f t="shared" si="0"/>
        <v>6306024</v>
      </c>
      <c r="G5" s="26">
        <f t="shared" si="0"/>
        <v>1199625</v>
      </c>
      <c r="H5" s="26">
        <f t="shared" si="0"/>
        <v>0</v>
      </c>
      <c r="I5" s="26">
        <f t="shared" si="0"/>
        <v>0</v>
      </c>
      <c r="J5" s="26">
        <f t="shared" si="0"/>
        <v>18090246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57868163</v>
      </c>
      <c r="O5" s="32">
        <f t="shared" ref="O5:O36" si="1">(N5/O$64)</f>
        <v>287.16696110443939</v>
      </c>
      <c r="P5" s="6"/>
    </row>
    <row r="6" spans="1:133">
      <c r="A6" s="12"/>
      <c r="B6" s="44">
        <v>511</v>
      </c>
      <c r="C6" s="20" t="s">
        <v>20</v>
      </c>
      <c r="D6" s="46">
        <v>783557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783557</v>
      </c>
      <c r="O6" s="47">
        <f t="shared" si="1"/>
        <v>3.8883501890687495</v>
      </c>
      <c r="P6" s="9"/>
    </row>
    <row r="7" spans="1:133">
      <c r="A7" s="12"/>
      <c r="B7" s="44">
        <v>512</v>
      </c>
      <c r="C7" s="20" t="s">
        <v>21</v>
      </c>
      <c r="D7" s="46">
        <v>4187366</v>
      </c>
      <c r="E7" s="46">
        <v>190561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4377927</v>
      </c>
      <c r="O7" s="47">
        <f t="shared" si="1"/>
        <v>21.725175422055042</v>
      </c>
      <c r="P7" s="9"/>
    </row>
    <row r="8" spans="1:133">
      <c r="A8" s="12"/>
      <c r="B8" s="44">
        <v>513</v>
      </c>
      <c r="C8" s="20" t="s">
        <v>22</v>
      </c>
      <c r="D8" s="46">
        <v>16644070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16644070</v>
      </c>
      <c r="O8" s="47">
        <f t="shared" si="1"/>
        <v>82.595105054735654</v>
      </c>
      <c r="P8" s="9"/>
    </row>
    <row r="9" spans="1:133">
      <c r="A9" s="12"/>
      <c r="B9" s="44">
        <v>514</v>
      </c>
      <c r="C9" s="20" t="s">
        <v>23</v>
      </c>
      <c r="D9" s="46">
        <v>622666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622666</v>
      </c>
      <c r="O9" s="47">
        <f t="shared" si="1"/>
        <v>3.0899391605546018</v>
      </c>
      <c r="P9" s="9"/>
    </row>
    <row r="10" spans="1:133">
      <c r="A10" s="12"/>
      <c r="B10" s="44">
        <v>515</v>
      </c>
      <c r="C10" s="20" t="s">
        <v>24</v>
      </c>
      <c r="D10" s="46">
        <v>701176</v>
      </c>
      <c r="E10" s="46">
        <v>149539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850715</v>
      </c>
      <c r="O10" s="47">
        <f t="shared" si="1"/>
        <v>4.2216173566104587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6115274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6115274</v>
      </c>
      <c r="O11" s="47">
        <f t="shared" si="1"/>
        <v>30.346645890608098</v>
      </c>
      <c r="P11" s="9"/>
    </row>
    <row r="12" spans="1:133">
      <c r="A12" s="12"/>
      <c r="B12" s="44">
        <v>519</v>
      </c>
      <c r="C12" s="20" t="s">
        <v>121</v>
      </c>
      <c r="D12" s="46">
        <v>8993333</v>
      </c>
      <c r="E12" s="46">
        <v>0</v>
      </c>
      <c r="F12" s="46">
        <v>190750</v>
      </c>
      <c r="G12" s="46">
        <v>1199625</v>
      </c>
      <c r="H12" s="46">
        <v>0</v>
      </c>
      <c r="I12" s="46">
        <v>0</v>
      </c>
      <c r="J12" s="46">
        <v>18090246</v>
      </c>
      <c r="K12" s="46">
        <v>0</v>
      </c>
      <c r="L12" s="46">
        <v>0</v>
      </c>
      <c r="M12" s="46">
        <v>0</v>
      </c>
      <c r="N12" s="46">
        <f t="shared" si="2"/>
        <v>28473954</v>
      </c>
      <c r="O12" s="47">
        <f t="shared" si="1"/>
        <v>141.3001280308068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62160127</v>
      </c>
      <c r="E13" s="31">
        <f t="shared" si="3"/>
        <v>2132538</v>
      </c>
      <c r="F13" s="31">
        <f t="shared" si="3"/>
        <v>0</v>
      </c>
      <c r="G13" s="31">
        <f t="shared" si="3"/>
        <v>896929</v>
      </c>
      <c r="H13" s="31">
        <f t="shared" si="3"/>
        <v>0</v>
      </c>
      <c r="I13" s="31">
        <f t="shared" si="3"/>
        <v>13545555</v>
      </c>
      <c r="J13" s="31">
        <f t="shared" si="3"/>
        <v>6737613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85472762</v>
      </c>
      <c r="O13" s="43">
        <f t="shared" si="1"/>
        <v>424.15297200194527</v>
      </c>
      <c r="P13" s="10"/>
    </row>
    <row r="14" spans="1:133">
      <c r="A14" s="12"/>
      <c r="B14" s="44">
        <v>521</v>
      </c>
      <c r="C14" s="20" t="s">
        <v>28</v>
      </c>
      <c r="D14" s="46">
        <v>43171200</v>
      </c>
      <c r="E14" s="46">
        <v>620626</v>
      </c>
      <c r="F14" s="46">
        <v>0</v>
      </c>
      <c r="G14" s="46">
        <v>896929</v>
      </c>
      <c r="H14" s="46">
        <v>0</v>
      </c>
      <c r="I14" s="46">
        <v>0</v>
      </c>
      <c r="J14" s="46">
        <v>6737613</v>
      </c>
      <c r="K14" s="46">
        <v>0</v>
      </c>
      <c r="L14" s="46">
        <v>0</v>
      </c>
      <c r="M14" s="46">
        <v>0</v>
      </c>
      <c r="N14" s="46">
        <f>SUM(D14:M14)</f>
        <v>51426368</v>
      </c>
      <c r="O14" s="47">
        <f t="shared" si="1"/>
        <v>255.19997618031502</v>
      </c>
      <c r="P14" s="9"/>
    </row>
    <row r="15" spans="1:133">
      <c r="A15" s="12"/>
      <c r="B15" s="44">
        <v>522</v>
      </c>
      <c r="C15" s="20" t="s">
        <v>91</v>
      </c>
      <c r="D15" s="46">
        <v>35601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35601</v>
      </c>
      <c r="O15" s="47">
        <f t="shared" si="1"/>
        <v>0.17666762607064521</v>
      </c>
      <c r="P15" s="9"/>
    </row>
    <row r="16" spans="1:133">
      <c r="A16" s="12"/>
      <c r="B16" s="44">
        <v>523</v>
      </c>
      <c r="C16" s="20" t="s">
        <v>122</v>
      </c>
      <c r="D16" s="46">
        <v>15881115</v>
      </c>
      <c r="E16" s="46">
        <v>939866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16820981</v>
      </c>
      <c r="O16" s="47">
        <f t="shared" si="1"/>
        <v>83.473014281886122</v>
      </c>
      <c r="P16" s="9"/>
    </row>
    <row r="17" spans="1:16">
      <c r="A17" s="12"/>
      <c r="B17" s="44">
        <v>524</v>
      </c>
      <c r="C17" s="20" t="s">
        <v>30</v>
      </c>
      <c r="D17" s="46">
        <v>199348</v>
      </c>
      <c r="E17" s="46">
        <v>0</v>
      </c>
      <c r="F17" s="46">
        <v>0</v>
      </c>
      <c r="G17" s="46">
        <v>0</v>
      </c>
      <c r="H17" s="46">
        <v>0</v>
      </c>
      <c r="I17" s="46">
        <v>2032422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2231770</v>
      </c>
      <c r="O17" s="47">
        <f t="shared" si="1"/>
        <v>11.075012157964212</v>
      </c>
      <c r="P17" s="9"/>
    </row>
    <row r="18" spans="1:16">
      <c r="A18" s="12"/>
      <c r="B18" s="44">
        <v>525</v>
      </c>
      <c r="C18" s="20" t="s">
        <v>31</v>
      </c>
      <c r="D18" s="46">
        <v>694614</v>
      </c>
      <c r="E18" s="46">
        <v>572046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1266660</v>
      </c>
      <c r="O18" s="47">
        <f t="shared" si="1"/>
        <v>6.2857171213910696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11513133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11513133</v>
      </c>
      <c r="O19" s="47">
        <f t="shared" si="1"/>
        <v>57.133166926367402</v>
      </c>
      <c r="P19" s="9"/>
    </row>
    <row r="20" spans="1:16">
      <c r="A20" s="12"/>
      <c r="B20" s="44">
        <v>527</v>
      </c>
      <c r="C20" s="20" t="s">
        <v>33</v>
      </c>
      <c r="D20" s="46">
        <v>533090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533090</v>
      </c>
      <c r="O20" s="47">
        <f t="shared" si="1"/>
        <v>2.6454241392657583</v>
      </c>
      <c r="P20" s="9"/>
    </row>
    <row r="21" spans="1:16">
      <c r="A21" s="12"/>
      <c r="B21" s="44">
        <v>529</v>
      </c>
      <c r="C21" s="20" t="s">
        <v>34</v>
      </c>
      <c r="D21" s="46">
        <v>1645159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1645159</v>
      </c>
      <c r="O21" s="47">
        <f t="shared" si="1"/>
        <v>8.1639935686850542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SUM(D23:D26)</f>
        <v>706468</v>
      </c>
      <c r="E22" s="31">
        <f t="shared" si="5"/>
        <v>1543387</v>
      </c>
      <c r="F22" s="31">
        <f t="shared" si="5"/>
        <v>0</v>
      </c>
      <c r="G22" s="31">
        <f t="shared" si="5"/>
        <v>72787</v>
      </c>
      <c r="H22" s="31">
        <f t="shared" si="5"/>
        <v>0</v>
      </c>
      <c r="I22" s="31">
        <f t="shared" si="5"/>
        <v>39769755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42092397</v>
      </c>
      <c r="O22" s="43">
        <f t="shared" si="1"/>
        <v>208.88075766447989</v>
      </c>
      <c r="P22" s="10"/>
    </row>
    <row r="23" spans="1:16">
      <c r="A23" s="12"/>
      <c r="B23" s="44">
        <v>534</v>
      </c>
      <c r="C23" s="20" t="s">
        <v>123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10417067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10417067</v>
      </c>
      <c r="O23" s="47">
        <f t="shared" si="1"/>
        <v>51.694011334200106</v>
      </c>
      <c r="P23" s="9"/>
    </row>
    <row r="24" spans="1:16">
      <c r="A24" s="12"/>
      <c r="B24" s="44">
        <v>536</v>
      </c>
      <c r="C24" s="20" t="s">
        <v>124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29352688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29352688</v>
      </c>
      <c r="O24" s="47">
        <f t="shared" si="1"/>
        <v>145.66078783608086</v>
      </c>
      <c r="P24" s="9"/>
    </row>
    <row r="25" spans="1:16">
      <c r="A25" s="12"/>
      <c r="B25" s="44">
        <v>537</v>
      </c>
      <c r="C25" s="20" t="s">
        <v>125</v>
      </c>
      <c r="D25" s="46">
        <v>706468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706468</v>
      </c>
      <c r="O25" s="47">
        <f t="shared" si="1"/>
        <v>3.5058010857806408</v>
      </c>
      <c r="P25" s="9"/>
    </row>
    <row r="26" spans="1:16">
      <c r="A26" s="12"/>
      <c r="B26" s="44">
        <v>538</v>
      </c>
      <c r="C26" s="20" t="s">
        <v>126</v>
      </c>
      <c r="D26" s="46">
        <v>0</v>
      </c>
      <c r="E26" s="46">
        <v>1543387</v>
      </c>
      <c r="F26" s="46">
        <v>0</v>
      </c>
      <c r="G26" s="46">
        <v>72787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1616174</v>
      </c>
      <c r="O26" s="47">
        <f t="shared" si="1"/>
        <v>8.0201574084182745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SUM(D28:D30)</f>
        <v>4012121</v>
      </c>
      <c r="E27" s="31">
        <f t="shared" si="6"/>
        <v>9020350</v>
      </c>
      <c r="F27" s="31">
        <f t="shared" si="6"/>
        <v>0</v>
      </c>
      <c r="G27" s="31">
        <f t="shared" si="6"/>
        <v>6665072</v>
      </c>
      <c r="H27" s="31">
        <f t="shared" si="6"/>
        <v>0</v>
      </c>
      <c r="I27" s="31">
        <f t="shared" si="6"/>
        <v>15781243</v>
      </c>
      <c r="J27" s="31">
        <f t="shared" si="6"/>
        <v>778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35479564</v>
      </c>
      <c r="O27" s="43">
        <f t="shared" si="1"/>
        <v>176.06500789027066</v>
      </c>
      <c r="P27" s="10"/>
    </row>
    <row r="28" spans="1:16">
      <c r="A28" s="12"/>
      <c r="B28" s="44">
        <v>541</v>
      </c>
      <c r="C28" s="20" t="s">
        <v>127</v>
      </c>
      <c r="D28" s="46">
        <v>0</v>
      </c>
      <c r="E28" s="46">
        <v>8805665</v>
      </c>
      <c r="F28" s="46">
        <v>0</v>
      </c>
      <c r="G28" s="46">
        <v>6665072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15470737</v>
      </c>
      <c r="O28" s="47">
        <f t="shared" si="1"/>
        <v>76.772517045962061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15774575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15774575</v>
      </c>
      <c r="O29" s="47">
        <f t="shared" si="1"/>
        <v>78.280293180622692</v>
      </c>
      <c r="P29" s="9"/>
    </row>
    <row r="30" spans="1:16">
      <c r="A30" s="12"/>
      <c r="B30" s="44">
        <v>544</v>
      </c>
      <c r="C30" s="20" t="s">
        <v>128</v>
      </c>
      <c r="D30" s="46">
        <v>4012121</v>
      </c>
      <c r="E30" s="46">
        <v>214685</v>
      </c>
      <c r="F30" s="46">
        <v>0</v>
      </c>
      <c r="G30" s="46">
        <v>0</v>
      </c>
      <c r="H30" s="46">
        <v>0</v>
      </c>
      <c r="I30" s="46">
        <v>6668</v>
      </c>
      <c r="J30" s="46">
        <v>778</v>
      </c>
      <c r="K30" s="46">
        <v>0</v>
      </c>
      <c r="L30" s="46">
        <v>0</v>
      </c>
      <c r="M30" s="46">
        <v>0</v>
      </c>
      <c r="N30" s="46">
        <f t="shared" si="7"/>
        <v>4234252</v>
      </c>
      <c r="O30" s="47">
        <f t="shared" si="1"/>
        <v>21.012197663685896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SUM(D32:D34)</f>
        <v>2066731</v>
      </c>
      <c r="E31" s="31">
        <f t="shared" si="8"/>
        <v>4989494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7056225</v>
      </c>
      <c r="O31" s="43">
        <f t="shared" si="1"/>
        <v>35.016053475192791</v>
      </c>
      <c r="P31" s="10"/>
    </row>
    <row r="32" spans="1:16">
      <c r="A32" s="13"/>
      <c r="B32" s="45">
        <v>552</v>
      </c>
      <c r="C32" s="21" t="s">
        <v>45</v>
      </c>
      <c r="D32" s="46">
        <v>1887862</v>
      </c>
      <c r="E32" s="46">
        <v>4465073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6352935</v>
      </c>
      <c r="O32" s="47">
        <f t="shared" si="1"/>
        <v>31.526023005845747</v>
      </c>
      <c r="P32" s="9"/>
    </row>
    <row r="33" spans="1:16">
      <c r="A33" s="13"/>
      <c r="B33" s="45">
        <v>553</v>
      </c>
      <c r="C33" s="21" t="s">
        <v>129</v>
      </c>
      <c r="D33" s="46">
        <v>178869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178869</v>
      </c>
      <c r="O33" s="47">
        <f t="shared" si="1"/>
        <v>0.88762567365046596</v>
      </c>
      <c r="P33" s="9"/>
    </row>
    <row r="34" spans="1:16">
      <c r="A34" s="13"/>
      <c r="B34" s="45">
        <v>559</v>
      </c>
      <c r="C34" s="21" t="s">
        <v>47</v>
      </c>
      <c r="D34" s="46">
        <v>0</v>
      </c>
      <c r="E34" s="46">
        <v>524421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524421</v>
      </c>
      <c r="O34" s="47">
        <f t="shared" si="1"/>
        <v>2.602404795696577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SUM(D36:D38)</f>
        <v>4170107</v>
      </c>
      <c r="E35" s="31">
        <f t="shared" si="9"/>
        <v>601779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4771886</v>
      </c>
      <c r="O35" s="43">
        <f t="shared" si="1"/>
        <v>23.680171104737141</v>
      </c>
      <c r="P35" s="10"/>
    </row>
    <row r="36" spans="1:16">
      <c r="A36" s="12"/>
      <c r="B36" s="44">
        <v>562</v>
      </c>
      <c r="C36" s="20" t="s">
        <v>130</v>
      </c>
      <c r="D36" s="46">
        <v>1262818</v>
      </c>
      <c r="E36" s="46">
        <v>601779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0">SUM(D36:M36)</f>
        <v>1864597</v>
      </c>
      <c r="O36" s="47">
        <f t="shared" si="1"/>
        <v>9.2529402423652947</v>
      </c>
      <c r="P36" s="9"/>
    </row>
    <row r="37" spans="1:16">
      <c r="A37" s="12"/>
      <c r="B37" s="44">
        <v>563</v>
      </c>
      <c r="C37" s="20" t="s">
        <v>131</v>
      </c>
      <c r="D37" s="46">
        <v>488735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488735</v>
      </c>
      <c r="O37" s="47">
        <f t="shared" ref="O37:O62" si="11">(N37/O$64)</f>
        <v>2.4253153627043282</v>
      </c>
      <c r="P37" s="9"/>
    </row>
    <row r="38" spans="1:16">
      <c r="A38" s="12"/>
      <c r="B38" s="44">
        <v>564</v>
      </c>
      <c r="C38" s="20" t="s">
        <v>132</v>
      </c>
      <c r="D38" s="46">
        <v>2418554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2418554</v>
      </c>
      <c r="O38" s="47">
        <f t="shared" si="11"/>
        <v>12.001915499667517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SUM(D40:D42)</f>
        <v>1975243</v>
      </c>
      <c r="E39" s="31">
        <f t="shared" si="12"/>
        <v>16813790</v>
      </c>
      <c r="F39" s="31">
        <f t="shared" si="12"/>
        <v>0</v>
      </c>
      <c r="G39" s="31">
        <f t="shared" si="12"/>
        <v>482126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19271159</v>
      </c>
      <c r="O39" s="43">
        <f t="shared" si="11"/>
        <v>95.631861806127617</v>
      </c>
      <c r="P39" s="9"/>
    </row>
    <row r="40" spans="1:16">
      <c r="A40" s="12"/>
      <c r="B40" s="44">
        <v>571</v>
      </c>
      <c r="C40" s="20" t="s">
        <v>54</v>
      </c>
      <c r="D40" s="46">
        <v>918729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918729</v>
      </c>
      <c r="O40" s="47">
        <f t="shared" si="11"/>
        <v>4.5591323679744331</v>
      </c>
      <c r="P40" s="9"/>
    </row>
    <row r="41" spans="1:16">
      <c r="A41" s="12"/>
      <c r="B41" s="44">
        <v>572</v>
      </c>
      <c r="C41" s="20" t="s">
        <v>133</v>
      </c>
      <c r="D41" s="46">
        <v>1056514</v>
      </c>
      <c r="E41" s="46">
        <v>5199964</v>
      </c>
      <c r="F41" s="46">
        <v>0</v>
      </c>
      <c r="G41" s="46">
        <v>482126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6738604</v>
      </c>
      <c r="O41" s="47">
        <f t="shared" si="11"/>
        <v>33.43988010758558</v>
      </c>
      <c r="P41" s="9"/>
    </row>
    <row r="42" spans="1:16">
      <c r="A42" s="12"/>
      <c r="B42" s="44">
        <v>575</v>
      </c>
      <c r="C42" s="20" t="s">
        <v>134</v>
      </c>
      <c r="D42" s="46">
        <v>0</v>
      </c>
      <c r="E42" s="46">
        <v>11613826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11613826</v>
      </c>
      <c r="O42" s="47">
        <f t="shared" si="11"/>
        <v>57.632849330567602</v>
      </c>
      <c r="P42" s="9"/>
    </row>
    <row r="43" spans="1:16" ht="15.75">
      <c r="A43" s="28" t="s">
        <v>135</v>
      </c>
      <c r="B43" s="29"/>
      <c r="C43" s="30"/>
      <c r="D43" s="31">
        <f t="shared" ref="D43:M43" si="13">SUM(D44:D45)</f>
        <v>2530839</v>
      </c>
      <c r="E43" s="31">
        <f t="shared" si="13"/>
        <v>5479344</v>
      </c>
      <c r="F43" s="31">
        <f t="shared" si="13"/>
        <v>1428001</v>
      </c>
      <c r="G43" s="31">
        <f t="shared" si="13"/>
        <v>21675247</v>
      </c>
      <c r="H43" s="31">
        <f t="shared" si="13"/>
        <v>0</v>
      </c>
      <c r="I43" s="31">
        <f t="shared" si="13"/>
        <v>2182271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33295702</v>
      </c>
      <c r="O43" s="43">
        <f t="shared" si="11"/>
        <v>165.2277360381909</v>
      </c>
      <c r="P43" s="9"/>
    </row>
    <row r="44" spans="1:16">
      <c r="A44" s="12"/>
      <c r="B44" s="44">
        <v>581</v>
      </c>
      <c r="C44" s="20" t="s">
        <v>136</v>
      </c>
      <c r="D44" s="46">
        <v>2530839</v>
      </c>
      <c r="E44" s="46">
        <v>5479344</v>
      </c>
      <c r="F44" s="46">
        <v>1428001</v>
      </c>
      <c r="G44" s="46">
        <v>535247</v>
      </c>
      <c r="H44" s="46">
        <v>0</v>
      </c>
      <c r="I44" s="46">
        <v>2182271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12155702</v>
      </c>
      <c r="O44" s="47">
        <f t="shared" si="11"/>
        <v>60.321873418224044</v>
      </c>
      <c r="P44" s="9"/>
    </row>
    <row r="45" spans="1:16">
      <c r="A45" s="12"/>
      <c r="B45" s="44">
        <v>585</v>
      </c>
      <c r="C45" s="20" t="s">
        <v>167</v>
      </c>
      <c r="D45" s="46">
        <v>0</v>
      </c>
      <c r="E45" s="46">
        <v>0</v>
      </c>
      <c r="F45" s="46">
        <v>0</v>
      </c>
      <c r="G45" s="46">
        <v>21140000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4">SUM(D45:M45)</f>
        <v>21140000</v>
      </c>
      <c r="O45" s="47">
        <f t="shared" si="11"/>
        <v>104.90586261996685</v>
      </c>
      <c r="P45" s="9"/>
    </row>
    <row r="46" spans="1:16" ht="15.75">
      <c r="A46" s="28" t="s">
        <v>59</v>
      </c>
      <c r="B46" s="29"/>
      <c r="C46" s="30"/>
      <c r="D46" s="31">
        <f t="shared" ref="D46:M46" si="15">SUM(D47:D61)</f>
        <v>2787323</v>
      </c>
      <c r="E46" s="31">
        <f t="shared" si="15"/>
        <v>5730370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>SUM(D46:M46)</f>
        <v>8517693</v>
      </c>
      <c r="O46" s="43">
        <f t="shared" si="11"/>
        <v>42.268492511686532</v>
      </c>
      <c r="P46" s="9"/>
    </row>
    <row r="47" spans="1:16">
      <c r="A47" s="12"/>
      <c r="B47" s="44">
        <v>601</v>
      </c>
      <c r="C47" s="20" t="s">
        <v>137</v>
      </c>
      <c r="D47" s="46">
        <v>14203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14203</v>
      </c>
      <c r="O47" s="47">
        <f t="shared" si="11"/>
        <v>7.0481455382752564E-2</v>
      </c>
      <c r="P47" s="9"/>
    </row>
    <row r="48" spans="1:16">
      <c r="A48" s="12"/>
      <c r="B48" s="44">
        <v>602</v>
      </c>
      <c r="C48" s="20" t="s">
        <v>138</v>
      </c>
      <c r="D48" s="46">
        <v>121912</v>
      </c>
      <c r="E48" s="46">
        <v>273966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395878</v>
      </c>
      <c r="O48" s="47">
        <f t="shared" si="11"/>
        <v>1.9645185942415913</v>
      </c>
      <c r="P48" s="9"/>
    </row>
    <row r="49" spans="1:119">
      <c r="A49" s="12"/>
      <c r="B49" s="44">
        <v>603</v>
      </c>
      <c r="C49" s="20" t="s">
        <v>139</v>
      </c>
      <c r="D49" s="46">
        <v>903</v>
      </c>
      <c r="E49" s="46">
        <v>81299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82202</v>
      </c>
      <c r="O49" s="47">
        <f t="shared" si="11"/>
        <v>0.4079220302311502</v>
      </c>
      <c r="P49" s="9"/>
    </row>
    <row r="50" spans="1:119">
      <c r="A50" s="12"/>
      <c r="B50" s="44">
        <v>604</v>
      </c>
      <c r="C50" s="20" t="s">
        <v>140</v>
      </c>
      <c r="D50" s="46">
        <v>0</v>
      </c>
      <c r="E50" s="46">
        <v>4670352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4670352</v>
      </c>
      <c r="O50" s="47">
        <f t="shared" si="11"/>
        <v>23.176315293230246</v>
      </c>
      <c r="P50" s="9"/>
    </row>
    <row r="51" spans="1:119">
      <c r="A51" s="12"/>
      <c r="B51" s="44">
        <v>622</v>
      </c>
      <c r="C51" s="20" t="s">
        <v>65</v>
      </c>
      <c r="D51" s="46">
        <v>155391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155391</v>
      </c>
      <c r="O51" s="47">
        <f t="shared" si="11"/>
        <v>0.77111763946921807</v>
      </c>
      <c r="P51" s="9"/>
    </row>
    <row r="52" spans="1:119">
      <c r="A52" s="12"/>
      <c r="B52" s="44">
        <v>623</v>
      </c>
      <c r="C52" s="20" t="s">
        <v>66</v>
      </c>
      <c r="D52" s="46">
        <v>423840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423840</v>
      </c>
      <c r="O52" s="47">
        <f t="shared" si="11"/>
        <v>2.1032781841460149</v>
      </c>
      <c r="P52" s="9"/>
    </row>
    <row r="53" spans="1:119">
      <c r="A53" s="12"/>
      <c r="B53" s="44">
        <v>664</v>
      </c>
      <c r="C53" s="20" t="s">
        <v>110</v>
      </c>
      <c r="D53" s="46">
        <v>17053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17053</v>
      </c>
      <c r="O53" s="47">
        <f t="shared" si="11"/>
        <v>8.4624393342398047E-2</v>
      </c>
      <c r="P53" s="9"/>
    </row>
    <row r="54" spans="1:119">
      <c r="A54" s="12"/>
      <c r="B54" s="44">
        <v>669</v>
      </c>
      <c r="C54" s="20" t="s">
        <v>111</v>
      </c>
      <c r="D54" s="46">
        <v>151693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151693</v>
      </c>
      <c r="O54" s="47">
        <f t="shared" si="11"/>
        <v>0.75276655716228158</v>
      </c>
      <c r="P54" s="9"/>
    </row>
    <row r="55" spans="1:119">
      <c r="A55" s="12"/>
      <c r="B55" s="44">
        <v>671</v>
      </c>
      <c r="C55" s="20" t="s">
        <v>70</v>
      </c>
      <c r="D55" s="46">
        <v>0</v>
      </c>
      <c r="E55" s="46">
        <v>96134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96134</v>
      </c>
      <c r="O55" s="47">
        <f t="shared" si="11"/>
        <v>0.47705866589914347</v>
      </c>
      <c r="P55" s="9"/>
    </row>
    <row r="56" spans="1:119">
      <c r="A56" s="12"/>
      <c r="B56" s="44">
        <v>711</v>
      </c>
      <c r="C56" s="20" t="s">
        <v>112</v>
      </c>
      <c r="D56" s="46">
        <v>1902328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6">SUM(D56:M56)</f>
        <v>1902328</v>
      </c>
      <c r="O56" s="47">
        <f t="shared" si="11"/>
        <v>9.4401778536478851</v>
      </c>
      <c r="P56" s="9"/>
    </row>
    <row r="57" spans="1:119">
      <c r="A57" s="12"/>
      <c r="B57" s="44">
        <v>713</v>
      </c>
      <c r="C57" s="20" t="s">
        <v>141</v>
      </c>
      <c r="D57" s="46">
        <v>0</v>
      </c>
      <c r="E57" s="46">
        <v>203246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203246</v>
      </c>
      <c r="O57" s="47">
        <f t="shared" si="11"/>
        <v>1.0085949363319671</v>
      </c>
      <c r="P57" s="9"/>
    </row>
    <row r="58" spans="1:119">
      <c r="A58" s="12"/>
      <c r="B58" s="44">
        <v>714</v>
      </c>
      <c r="C58" s="20" t="s">
        <v>114</v>
      </c>
      <c r="D58" s="46">
        <v>0</v>
      </c>
      <c r="E58" s="46">
        <v>96084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96084</v>
      </c>
      <c r="O58" s="47">
        <f t="shared" si="11"/>
        <v>0.47681054418055319</v>
      </c>
      <c r="P58" s="9"/>
    </row>
    <row r="59" spans="1:119">
      <c r="A59" s="12"/>
      <c r="B59" s="44">
        <v>715</v>
      </c>
      <c r="C59" s="20" t="s">
        <v>115</v>
      </c>
      <c r="D59" s="46">
        <v>0</v>
      </c>
      <c r="E59" s="46">
        <v>96133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96133</v>
      </c>
      <c r="O59" s="47">
        <f t="shared" si="11"/>
        <v>0.47705370346477166</v>
      </c>
      <c r="P59" s="9"/>
    </row>
    <row r="60" spans="1:119">
      <c r="A60" s="12"/>
      <c r="B60" s="44">
        <v>719</v>
      </c>
      <c r="C60" s="20" t="s">
        <v>116</v>
      </c>
      <c r="D60" s="46">
        <v>0</v>
      </c>
      <c r="E60" s="46">
        <v>209287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209287</v>
      </c>
      <c r="O60" s="47">
        <f t="shared" si="11"/>
        <v>1.0385730023720436</v>
      </c>
      <c r="P60" s="9"/>
    </row>
    <row r="61" spans="1:119" ht="15.75" thickBot="1">
      <c r="A61" s="12"/>
      <c r="B61" s="44">
        <v>734</v>
      </c>
      <c r="C61" s="20" t="s">
        <v>76</v>
      </c>
      <c r="D61" s="46">
        <v>0</v>
      </c>
      <c r="E61" s="46">
        <v>3869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3869</v>
      </c>
      <c r="O61" s="47">
        <f t="shared" si="11"/>
        <v>1.9199658584515219E-2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7">SUM(D5,D13,D22,D27,D31,D35,D39,D43,D46)</f>
        <v>112341127</v>
      </c>
      <c r="E62" s="15">
        <f t="shared" si="17"/>
        <v>46651152</v>
      </c>
      <c r="F62" s="15">
        <f t="shared" si="17"/>
        <v>7734025</v>
      </c>
      <c r="G62" s="15">
        <f t="shared" si="17"/>
        <v>30991786</v>
      </c>
      <c r="H62" s="15">
        <f t="shared" si="17"/>
        <v>0</v>
      </c>
      <c r="I62" s="15">
        <f t="shared" si="17"/>
        <v>71278824</v>
      </c>
      <c r="J62" s="15">
        <f t="shared" si="17"/>
        <v>24828637</v>
      </c>
      <c r="K62" s="15">
        <f t="shared" si="17"/>
        <v>0</v>
      </c>
      <c r="L62" s="15">
        <f t="shared" si="17"/>
        <v>0</v>
      </c>
      <c r="M62" s="15">
        <f t="shared" si="17"/>
        <v>0</v>
      </c>
      <c r="N62" s="15">
        <f>SUM(D62:M62)</f>
        <v>293825551</v>
      </c>
      <c r="O62" s="37">
        <f t="shared" si="11"/>
        <v>1458.0900135970701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168</v>
      </c>
      <c r="M64" s="48"/>
      <c r="N64" s="48"/>
      <c r="O64" s="41">
        <v>201514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30247345</v>
      </c>
      <c r="E5" s="26">
        <f t="shared" si="0"/>
        <v>229895</v>
      </c>
      <c r="F5" s="26">
        <f t="shared" si="0"/>
        <v>5662014</v>
      </c>
      <c r="G5" s="26">
        <f t="shared" si="0"/>
        <v>13822704</v>
      </c>
      <c r="H5" s="26">
        <f t="shared" si="0"/>
        <v>0</v>
      </c>
      <c r="I5" s="26">
        <f t="shared" si="0"/>
        <v>0</v>
      </c>
      <c r="J5" s="26">
        <f t="shared" si="0"/>
        <v>20150321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70112279</v>
      </c>
      <c r="O5" s="32">
        <f t="shared" ref="O5:O36" si="1">(N5/O$64)</f>
        <v>353.83079151358555</v>
      </c>
      <c r="P5" s="6"/>
    </row>
    <row r="6" spans="1:133">
      <c r="A6" s="12"/>
      <c r="B6" s="44">
        <v>511</v>
      </c>
      <c r="C6" s="20" t="s">
        <v>20</v>
      </c>
      <c r="D6" s="46">
        <v>834419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834419</v>
      </c>
      <c r="O6" s="47">
        <f t="shared" si="1"/>
        <v>4.2110046832734467</v>
      </c>
      <c r="P6" s="9"/>
    </row>
    <row r="7" spans="1:133">
      <c r="A7" s="12"/>
      <c r="B7" s="44">
        <v>512</v>
      </c>
      <c r="C7" s="20" t="s">
        <v>21</v>
      </c>
      <c r="D7" s="46">
        <v>3883294</v>
      </c>
      <c r="E7" s="46">
        <v>229895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4113189</v>
      </c>
      <c r="O7" s="47">
        <f t="shared" si="1"/>
        <v>20.757746578384271</v>
      </c>
      <c r="P7" s="9"/>
    </row>
    <row r="8" spans="1:133">
      <c r="A8" s="12"/>
      <c r="B8" s="44">
        <v>513</v>
      </c>
      <c r="C8" s="20" t="s">
        <v>22</v>
      </c>
      <c r="D8" s="46">
        <v>15687178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15687178</v>
      </c>
      <c r="O8" s="47">
        <f t="shared" si="1"/>
        <v>79.167396745932422</v>
      </c>
      <c r="P8" s="9"/>
    </row>
    <row r="9" spans="1:133">
      <c r="A9" s="12"/>
      <c r="B9" s="44">
        <v>514</v>
      </c>
      <c r="C9" s="20" t="s">
        <v>23</v>
      </c>
      <c r="D9" s="46">
        <v>427539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427539</v>
      </c>
      <c r="O9" s="47">
        <f t="shared" si="1"/>
        <v>2.1576315152004524</v>
      </c>
      <c r="P9" s="9"/>
    </row>
    <row r="10" spans="1:133">
      <c r="A10" s="12"/>
      <c r="B10" s="44">
        <v>515</v>
      </c>
      <c r="C10" s="20" t="s">
        <v>24</v>
      </c>
      <c r="D10" s="46">
        <v>691784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691784</v>
      </c>
      <c r="O10" s="47">
        <f t="shared" si="1"/>
        <v>3.4911784892405828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5471264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5471264</v>
      </c>
      <c r="O11" s="47">
        <f t="shared" si="1"/>
        <v>27.611449796116112</v>
      </c>
      <c r="P11" s="9"/>
    </row>
    <row r="12" spans="1:133">
      <c r="A12" s="12"/>
      <c r="B12" s="44">
        <v>519</v>
      </c>
      <c r="C12" s="20" t="s">
        <v>121</v>
      </c>
      <c r="D12" s="46">
        <v>8723131</v>
      </c>
      <c r="E12" s="46">
        <v>0</v>
      </c>
      <c r="F12" s="46">
        <v>190750</v>
      </c>
      <c r="G12" s="46">
        <v>13822704</v>
      </c>
      <c r="H12" s="46">
        <v>0</v>
      </c>
      <c r="I12" s="46">
        <v>0</v>
      </c>
      <c r="J12" s="46">
        <v>20150321</v>
      </c>
      <c r="K12" s="46">
        <v>0</v>
      </c>
      <c r="L12" s="46">
        <v>0</v>
      </c>
      <c r="M12" s="46">
        <v>0</v>
      </c>
      <c r="N12" s="46">
        <f t="shared" si="2"/>
        <v>42886906</v>
      </c>
      <c r="O12" s="47">
        <f t="shared" si="1"/>
        <v>216.43438370543825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57513077</v>
      </c>
      <c r="E13" s="31">
        <f t="shared" si="3"/>
        <v>2074306</v>
      </c>
      <c r="F13" s="31">
        <f t="shared" si="3"/>
        <v>0</v>
      </c>
      <c r="G13" s="31">
        <f t="shared" si="3"/>
        <v>276048</v>
      </c>
      <c r="H13" s="31">
        <f t="shared" si="3"/>
        <v>0</v>
      </c>
      <c r="I13" s="31">
        <f t="shared" si="3"/>
        <v>12793219</v>
      </c>
      <c r="J13" s="31">
        <f t="shared" si="3"/>
        <v>6812403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79469053</v>
      </c>
      <c r="O13" s="43">
        <f t="shared" si="1"/>
        <v>401.0509760184101</v>
      </c>
      <c r="P13" s="10"/>
    </row>
    <row r="14" spans="1:133">
      <c r="A14" s="12"/>
      <c r="B14" s="44">
        <v>521</v>
      </c>
      <c r="C14" s="20" t="s">
        <v>28</v>
      </c>
      <c r="D14" s="46">
        <v>38353553</v>
      </c>
      <c r="E14" s="46">
        <v>202324</v>
      </c>
      <c r="F14" s="46">
        <v>0</v>
      </c>
      <c r="G14" s="46">
        <v>276048</v>
      </c>
      <c r="H14" s="46">
        <v>0</v>
      </c>
      <c r="I14" s="46">
        <v>0</v>
      </c>
      <c r="J14" s="46">
        <v>6812403</v>
      </c>
      <c r="K14" s="46">
        <v>0</v>
      </c>
      <c r="L14" s="46">
        <v>0</v>
      </c>
      <c r="M14" s="46">
        <v>0</v>
      </c>
      <c r="N14" s="46">
        <f>SUM(D14:M14)</f>
        <v>45644328</v>
      </c>
      <c r="O14" s="47">
        <f t="shared" si="1"/>
        <v>230.35007469013686</v>
      </c>
      <c r="P14" s="9"/>
    </row>
    <row r="15" spans="1:133">
      <c r="A15" s="12"/>
      <c r="B15" s="44">
        <v>522</v>
      </c>
      <c r="C15" s="20" t="s">
        <v>91</v>
      </c>
      <c r="D15" s="46">
        <v>37001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37001</v>
      </c>
      <c r="O15" s="47">
        <f t="shared" si="1"/>
        <v>0.18673038879244216</v>
      </c>
      <c r="P15" s="9"/>
    </row>
    <row r="16" spans="1:133">
      <c r="A16" s="12"/>
      <c r="B16" s="44">
        <v>523</v>
      </c>
      <c r="C16" s="20" t="s">
        <v>122</v>
      </c>
      <c r="D16" s="46">
        <v>15520477</v>
      </c>
      <c r="E16" s="46">
        <v>943814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16464291</v>
      </c>
      <c r="O16" s="47">
        <f t="shared" si="1"/>
        <v>83.089199200613663</v>
      </c>
      <c r="P16" s="9"/>
    </row>
    <row r="17" spans="1:16">
      <c r="A17" s="12"/>
      <c r="B17" s="44">
        <v>524</v>
      </c>
      <c r="C17" s="20" t="s">
        <v>30</v>
      </c>
      <c r="D17" s="46">
        <v>219435</v>
      </c>
      <c r="E17" s="46">
        <v>0</v>
      </c>
      <c r="F17" s="46">
        <v>0</v>
      </c>
      <c r="G17" s="46">
        <v>0</v>
      </c>
      <c r="H17" s="46">
        <v>0</v>
      </c>
      <c r="I17" s="46">
        <v>1916804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2136239</v>
      </c>
      <c r="O17" s="47">
        <f t="shared" si="1"/>
        <v>10.78080968145666</v>
      </c>
      <c r="P17" s="9"/>
    </row>
    <row r="18" spans="1:16">
      <c r="A18" s="12"/>
      <c r="B18" s="44">
        <v>525</v>
      </c>
      <c r="C18" s="20" t="s">
        <v>31</v>
      </c>
      <c r="D18" s="46">
        <v>1545512</v>
      </c>
      <c r="E18" s="46">
        <v>928168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2473680</v>
      </c>
      <c r="O18" s="47">
        <f t="shared" si="1"/>
        <v>12.483749848601073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10876415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10876415</v>
      </c>
      <c r="O19" s="47">
        <f t="shared" si="1"/>
        <v>54.889251685574713</v>
      </c>
      <c r="P19" s="9"/>
    </row>
    <row r="20" spans="1:16">
      <c r="A20" s="12"/>
      <c r="B20" s="44">
        <v>527</v>
      </c>
      <c r="C20" s="20" t="s">
        <v>33</v>
      </c>
      <c r="D20" s="46">
        <v>524120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524120</v>
      </c>
      <c r="O20" s="47">
        <f t="shared" si="1"/>
        <v>2.6450401711817193</v>
      </c>
      <c r="P20" s="9"/>
    </row>
    <row r="21" spans="1:16">
      <c r="A21" s="12"/>
      <c r="B21" s="44">
        <v>529</v>
      </c>
      <c r="C21" s="20" t="s">
        <v>34</v>
      </c>
      <c r="D21" s="46">
        <v>1312979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1312979</v>
      </c>
      <c r="O21" s="47">
        <f t="shared" si="1"/>
        <v>6.6261203520529692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SUM(D23:D26)</f>
        <v>663600</v>
      </c>
      <c r="E22" s="31">
        <f t="shared" si="5"/>
        <v>1882735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39117196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41663531</v>
      </c>
      <c r="O22" s="43">
        <f t="shared" si="1"/>
        <v>210.26046166579192</v>
      </c>
      <c r="P22" s="10"/>
    </row>
    <row r="23" spans="1:16">
      <c r="A23" s="12"/>
      <c r="B23" s="44">
        <v>534</v>
      </c>
      <c r="C23" s="20" t="s">
        <v>123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9906759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9906759</v>
      </c>
      <c r="O23" s="47">
        <f t="shared" si="1"/>
        <v>49.995755783438973</v>
      </c>
      <c r="P23" s="9"/>
    </row>
    <row r="24" spans="1:16">
      <c r="A24" s="12"/>
      <c r="B24" s="44">
        <v>536</v>
      </c>
      <c r="C24" s="20" t="s">
        <v>124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29210437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29210437</v>
      </c>
      <c r="O24" s="47">
        <f t="shared" si="1"/>
        <v>147.41429306794782</v>
      </c>
      <c r="P24" s="9"/>
    </row>
    <row r="25" spans="1:16">
      <c r="A25" s="12"/>
      <c r="B25" s="44">
        <v>537</v>
      </c>
      <c r="C25" s="20" t="s">
        <v>125</v>
      </c>
      <c r="D25" s="46">
        <v>663600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663600</v>
      </c>
      <c r="O25" s="47">
        <f t="shared" si="1"/>
        <v>3.3489442448221567</v>
      </c>
      <c r="P25" s="9"/>
    </row>
    <row r="26" spans="1:16">
      <c r="A26" s="12"/>
      <c r="B26" s="44">
        <v>538</v>
      </c>
      <c r="C26" s="20" t="s">
        <v>126</v>
      </c>
      <c r="D26" s="46">
        <v>0</v>
      </c>
      <c r="E26" s="46">
        <v>1882735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1882735</v>
      </c>
      <c r="O26" s="47">
        <f t="shared" si="1"/>
        <v>9.5014685695829471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SUM(D28:D30)</f>
        <v>4976517</v>
      </c>
      <c r="E27" s="31">
        <f t="shared" si="6"/>
        <v>9410210</v>
      </c>
      <c r="F27" s="31">
        <f t="shared" si="6"/>
        <v>0</v>
      </c>
      <c r="G27" s="31">
        <f t="shared" si="6"/>
        <v>8846164</v>
      </c>
      <c r="H27" s="31">
        <f t="shared" si="6"/>
        <v>0</v>
      </c>
      <c r="I27" s="31">
        <f t="shared" si="6"/>
        <v>14631887</v>
      </c>
      <c r="J27" s="31">
        <f t="shared" si="6"/>
        <v>1999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4" si="7">SUM(D27:M27)</f>
        <v>37866777</v>
      </c>
      <c r="O27" s="43">
        <f t="shared" si="1"/>
        <v>191.09964572651299</v>
      </c>
      <c r="P27" s="10"/>
    </row>
    <row r="28" spans="1:16">
      <c r="A28" s="12"/>
      <c r="B28" s="44">
        <v>541</v>
      </c>
      <c r="C28" s="20" t="s">
        <v>127</v>
      </c>
      <c r="D28" s="46">
        <v>0</v>
      </c>
      <c r="E28" s="46">
        <v>9191820</v>
      </c>
      <c r="F28" s="46">
        <v>0</v>
      </c>
      <c r="G28" s="46">
        <v>8846164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18037984</v>
      </c>
      <c r="O28" s="47">
        <f t="shared" si="1"/>
        <v>91.031046873107513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14618181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14618181</v>
      </c>
      <c r="O29" s="47">
        <f t="shared" si="1"/>
        <v>73.772563486616335</v>
      </c>
      <c r="P29" s="9"/>
    </row>
    <row r="30" spans="1:16">
      <c r="A30" s="12"/>
      <c r="B30" s="44">
        <v>544</v>
      </c>
      <c r="C30" s="20" t="s">
        <v>128</v>
      </c>
      <c r="D30" s="46">
        <v>4976517</v>
      </c>
      <c r="E30" s="46">
        <v>218390</v>
      </c>
      <c r="F30" s="46">
        <v>0</v>
      </c>
      <c r="G30" s="46">
        <v>0</v>
      </c>
      <c r="H30" s="46">
        <v>0</v>
      </c>
      <c r="I30" s="46">
        <v>13706</v>
      </c>
      <c r="J30" s="46">
        <v>1999</v>
      </c>
      <c r="K30" s="46">
        <v>0</v>
      </c>
      <c r="L30" s="46">
        <v>0</v>
      </c>
      <c r="M30" s="46">
        <v>0</v>
      </c>
      <c r="N30" s="46">
        <f t="shared" si="7"/>
        <v>5210612</v>
      </c>
      <c r="O30" s="47">
        <f t="shared" si="1"/>
        <v>26.29603536678913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SUM(D32:D33)</f>
        <v>1924623</v>
      </c>
      <c r="E31" s="31">
        <f t="shared" si="8"/>
        <v>7908753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9833376</v>
      </c>
      <c r="O31" s="43">
        <f t="shared" si="1"/>
        <v>49.625418870362147</v>
      </c>
      <c r="P31" s="10"/>
    </row>
    <row r="32" spans="1:16">
      <c r="A32" s="13"/>
      <c r="B32" s="45">
        <v>552</v>
      </c>
      <c r="C32" s="21" t="s">
        <v>45</v>
      </c>
      <c r="D32" s="46">
        <v>1741649</v>
      </c>
      <c r="E32" s="46">
        <v>7908753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9650402</v>
      </c>
      <c r="O32" s="47">
        <f t="shared" si="1"/>
        <v>48.702016633695344</v>
      </c>
      <c r="P32" s="9"/>
    </row>
    <row r="33" spans="1:16">
      <c r="A33" s="13"/>
      <c r="B33" s="45">
        <v>553</v>
      </c>
      <c r="C33" s="21" t="s">
        <v>129</v>
      </c>
      <c r="D33" s="46">
        <v>182974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182974</v>
      </c>
      <c r="O33" s="47">
        <f t="shared" si="1"/>
        <v>0.92340223666680121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3967082</v>
      </c>
      <c r="E34" s="31">
        <f t="shared" si="9"/>
        <v>707504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4674586</v>
      </c>
      <c r="O34" s="43">
        <f t="shared" si="1"/>
        <v>23.590910008478339</v>
      </c>
      <c r="P34" s="10"/>
    </row>
    <row r="35" spans="1:16">
      <c r="A35" s="12"/>
      <c r="B35" s="44">
        <v>562</v>
      </c>
      <c r="C35" s="20" t="s">
        <v>130</v>
      </c>
      <c r="D35" s="46">
        <v>953248</v>
      </c>
      <c r="E35" s="46">
        <v>707504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1660752</v>
      </c>
      <c r="O35" s="47">
        <f t="shared" si="1"/>
        <v>8.3812023093382866</v>
      </c>
      <c r="P35" s="9"/>
    </row>
    <row r="36" spans="1:16">
      <c r="A36" s="12"/>
      <c r="B36" s="44">
        <v>563</v>
      </c>
      <c r="C36" s="20" t="s">
        <v>131</v>
      </c>
      <c r="D36" s="46">
        <v>577954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577954</v>
      </c>
      <c r="O36" s="47">
        <f t="shared" si="1"/>
        <v>2.9167204973959384</v>
      </c>
      <c r="P36" s="9"/>
    </row>
    <row r="37" spans="1:16">
      <c r="A37" s="12"/>
      <c r="B37" s="44">
        <v>564</v>
      </c>
      <c r="C37" s="20" t="s">
        <v>132</v>
      </c>
      <c r="D37" s="46">
        <v>2420081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2420081</v>
      </c>
      <c r="O37" s="47">
        <f t="shared" ref="O37:O62" si="11">(N37/O$64)</f>
        <v>12.213255480641124</v>
      </c>
      <c r="P37" s="9"/>
    </row>
    <row r="38" spans="1:16">
      <c r="A38" s="12"/>
      <c r="B38" s="44">
        <v>569</v>
      </c>
      <c r="C38" s="20" t="s">
        <v>52</v>
      </c>
      <c r="D38" s="46">
        <v>15799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15799</v>
      </c>
      <c r="O38" s="47">
        <f t="shared" si="11"/>
        <v>7.9731721102991648E-2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SUM(D40:D42)</f>
        <v>1906005</v>
      </c>
      <c r="E39" s="31">
        <f t="shared" si="12"/>
        <v>9085606</v>
      </c>
      <c r="F39" s="31">
        <f t="shared" si="12"/>
        <v>0</v>
      </c>
      <c r="G39" s="31">
        <f t="shared" si="12"/>
        <v>65504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11057115</v>
      </c>
      <c r="O39" s="43">
        <f t="shared" si="11"/>
        <v>55.801177883644876</v>
      </c>
      <c r="P39" s="9"/>
    </row>
    <row r="40" spans="1:16">
      <c r="A40" s="12"/>
      <c r="B40" s="44">
        <v>571</v>
      </c>
      <c r="C40" s="20" t="s">
        <v>54</v>
      </c>
      <c r="D40" s="46">
        <v>861341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861341</v>
      </c>
      <c r="O40" s="47">
        <f t="shared" si="11"/>
        <v>4.3468700795349022</v>
      </c>
      <c r="P40" s="9"/>
    </row>
    <row r="41" spans="1:16">
      <c r="A41" s="12"/>
      <c r="B41" s="44">
        <v>572</v>
      </c>
      <c r="C41" s="20" t="s">
        <v>133</v>
      </c>
      <c r="D41" s="46">
        <v>1044664</v>
      </c>
      <c r="E41" s="46">
        <v>4113554</v>
      </c>
      <c r="F41" s="46">
        <v>0</v>
      </c>
      <c r="G41" s="46">
        <v>65504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5223722</v>
      </c>
      <c r="O41" s="47">
        <f t="shared" si="11"/>
        <v>26.362196697484759</v>
      </c>
      <c r="P41" s="9"/>
    </row>
    <row r="42" spans="1:16">
      <c r="A42" s="12"/>
      <c r="B42" s="44">
        <v>575</v>
      </c>
      <c r="C42" s="20" t="s">
        <v>134</v>
      </c>
      <c r="D42" s="46">
        <v>0</v>
      </c>
      <c r="E42" s="46">
        <v>4972052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4972052</v>
      </c>
      <c r="O42" s="47">
        <f t="shared" si="11"/>
        <v>25.092111106625218</v>
      </c>
      <c r="P42" s="9"/>
    </row>
    <row r="43" spans="1:16" ht="15.75">
      <c r="A43" s="28" t="s">
        <v>135</v>
      </c>
      <c r="B43" s="29"/>
      <c r="C43" s="30"/>
      <c r="D43" s="31">
        <f t="shared" ref="D43:M43" si="13">SUM(D44:D44)</f>
        <v>881743</v>
      </c>
      <c r="E43" s="31">
        <f t="shared" si="13"/>
        <v>4430960</v>
      </c>
      <c r="F43" s="31">
        <f t="shared" si="13"/>
        <v>1390300</v>
      </c>
      <c r="G43" s="31">
        <f t="shared" si="13"/>
        <v>100182</v>
      </c>
      <c r="H43" s="31">
        <f t="shared" si="13"/>
        <v>0</v>
      </c>
      <c r="I43" s="31">
        <f t="shared" si="13"/>
        <v>1638107</v>
      </c>
      <c r="J43" s="31">
        <f t="shared" si="13"/>
        <v>350000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4" si="14">SUM(D43:M43)</f>
        <v>8791292</v>
      </c>
      <c r="O43" s="43">
        <f t="shared" si="11"/>
        <v>44.3664055876297</v>
      </c>
      <c r="P43" s="9"/>
    </row>
    <row r="44" spans="1:16">
      <c r="A44" s="12"/>
      <c r="B44" s="44">
        <v>581</v>
      </c>
      <c r="C44" s="20" t="s">
        <v>136</v>
      </c>
      <c r="D44" s="46">
        <v>881743</v>
      </c>
      <c r="E44" s="46">
        <v>4430960</v>
      </c>
      <c r="F44" s="46">
        <v>1390300</v>
      </c>
      <c r="G44" s="46">
        <v>100182</v>
      </c>
      <c r="H44" s="46">
        <v>0</v>
      </c>
      <c r="I44" s="46">
        <v>1638107</v>
      </c>
      <c r="J44" s="46">
        <v>350000</v>
      </c>
      <c r="K44" s="46">
        <v>0</v>
      </c>
      <c r="L44" s="46">
        <v>0</v>
      </c>
      <c r="M44" s="46">
        <v>0</v>
      </c>
      <c r="N44" s="46">
        <f t="shared" si="14"/>
        <v>8791292</v>
      </c>
      <c r="O44" s="47">
        <f t="shared" si="11"/>
        <v>44.3664055876297</v>
      </c>
      <c r="P44" s="9"/>
    </row>
    <row r="45" spans="1:16" ht="15.75">
      <c r="A45" s="28" t="s">
        <v>59</v>
      </c>
      <c r="B45" s="29"/>
      <c r="C45" s="30"/>
      <c r="D45" s="31">
        <f t="shared" ref="D45:M45" si="15">SUM(D46:D61)</f>
        <v>2662069</v>
      </c>
      <c r="E45" s="31">
        <f t="shared" si="15"/>
        <v>5689306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8351375</v>
      </c>
      <c r="O45" s="43">
        <f t="shared" si="11"/>
        <v>42.146306875529895</v>
      </c>
      <c r="P45" s="9"/>
    </row>
    <row r="46" spans="1:16">
      <c r="A46" s="12"/>
      <c r="B46" s="44">
        <v>601</v>
      </c>
      <c r="C46" s="20" t="s">
        <v>137</v>
      </c>
      <c r="D46" s="46">
        <v>19444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19444</v>
      </c>
      <c r="O46" s="47">
        <f t="shared" si="11"/>
        <v>9.8126690621341189E-2</v>
      </c>
      <c r="P46" s="9"/>
    </row>
    <row r="47" spans="1:16">
      <c r="A47" s="12"/>
      <c r="B47" s="44">
        <v>602</v>
      </c>
      <c r="C47" s="20" t="s">
        <v>138</v>
      </c>
      <c r="D47" s="46">
        <v>81175</v>
      </c>
      <c r="E47" s="46">
        <v>189875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271050</v>
      </c>
      <c r="O47" s="47">
        <f t="shared" si="11"/>
        <v>1.3678892971052525</v>
      </c>
      <c r="P47" s="9"/>
    </row>
    <row r="48" spans="1:16">
      <c r="A48" s="12"/>
      <c r="B48" s="44">
        <v>603</v>
      </c>
      <c r="C48" s="20" t="s">
        <v>139</v>
      </c>
      <c r="D48" s="46">
        <v>898</v>
      </c>
      <c r="E48" s="46">
        <v>76584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77482</v>
      </c>
      <c r="O48" s="47">
        <f t="shared" si="11"/>
        <v>0.39102305300981066</v>
      </c>
      <c r="P48" s="9"/>
    </row>
    <row r="49" spans="1:119">
      <c r="A49" s="12"/>
      <c r="B49" s="44">
        <v>604</v>
      </c>
      <c r="C49" s="20" t="s">
        <v>140</v>
      </c>
      <c r="D49" s="46">
        <v>0</v>
      </c>
      <c r="E49" s="46">
        <v>4732837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4732837</v>
      </c>
      <c r="O49" s="47">
        <f t="shared" si="11"/>
        <v>23.884881303241954</v>
      </c>
      <c r="P49" s="9"/>
    </row>
    <row r="50" spans="1:119">
      <c r="A50" s="12"/>
      <c r="B50" s="44">
        <v>622</v>
      </c>
      <c r="C50" s="20" t="s">
        <v>65</v>
      </c>
      <c r="D50" s="46">
        <v>162814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162814</v>
      </c>
      <c r="O50" s="47">
        <f t="shared" si="11"/>
        <v>0.8216621583430902</v>
      </c>
      <c r="P50" s="9"/>
    </row>
    <row r="51" spans="1:119">
      <c r="A51" s="12"/>
      <c r="B51" s="44">
        <v>623</v>
      </c>
      <c r="C51" s="20" t="s">
        <v>66</v>
      </c>
      <c r="D51" s="46">
        <v>385016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385016</v>
      </c>
      <c r="O51" s="47">
        <f t="shared" si="11"/>
        <v>1.9430336307481126</v>
      </c>
      <c r="P51" s="9"/>
    </row>
    <row r="52" spans="1:119">
      <c r="A52" s="12"/>
      <c r="B52" s="44">
        <v>662</v>
      </c>
      <c r="C52" s="20" t="s">
        <v>164</v>
      </c>
      <c r="D52" s="46">
        <v>0</v>
      </c>
      <c r="E52" s="46">
        <v>132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132</v>
      </c>
      <c r="O52" s="47">
        <f t="shared" si="11"/>
        <v>6.6615527473858451E-4</v>
      </c>
      <c r="P52" s="9"/>
    </row>
    <row r="53" spans="1:119">
      <c r="A53" s="12"/>
      <c r="B53" s="44">
        <v>669</v>
      </c>
      <c r="C53" s="20" t="s">
        <v>111</v>
      </c>
      <c r="D53" s="46">
        <v>189104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189104</v>
      </c>
      <c r="O53" s="47">
        <f t="shared" si="11"/>
        <v>0.95433808389519159</v>
      </c>
      <c r="P53" s="9"/>
    </row>
    <row r="54" spans="1:119">
      <c r="A54" s="12"/>
      <c r="B54" s="44">
        <v>671</v>
      </c>
      <c r="C54" s="20" t="s">
        <v>70</v>
      </c>
      <c r="D54" s="46">
        <v>0</v>
      </c>
      <c r="E54" s="46">
        <v>89506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89506</v>
      </c>
      <c r="O54" s="47">
        <f t="shared" si="11"/>
        <v>0.45170374258145263</v>
      </c>
      <c r="P54" s="9"/>
    </row>
    <row r="55" spans="1:119">
      <c r="A55" s="12"/>
      <c r="B55" s="44">
        <v>711</v>
      </c>
      <c r="C55" s="20" t="s">
        <v>112</v>
      </c>
      <c r="D55" s="46">
        <v>1823618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6">SUM(D55:M55)</f>
        <v>1823618</v>
      </c>
      <c r="O55" s="47">
        <f t="shared" si="11"/>
        <v>9.2031268924865763</v>
      </c>
      <c r="P55" s="9"/>
    </row>
    <row r="56" spans="1:119">
      <c r="A56" s="12"/>
      <c r="B56" s="44">
        <v>713</v>
      </c>
      <c r="C56" s="20" t="s">
        <v>141</v>
      </c>
      <c r="D56" s="46">
        <v>0</v>
      </c>
      <c r="E56" s="46">
        <v>191459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191459</v>
      </c>
      <c r="O56" s="47">
        <f t="shared" si="11"/>
        <v>0.96622289959223218</v>
      </c>
      <c r="P56" s="9"/>
    </row>
    <row r="57" spans="1:119">
      <c r="A57" s="12"/>
      <c r="B57" s="44">
        <v>714</v>
      </c>
      <c r="C57" s="20" t="s">
        <v>114</v>
      </c>
      <c r="D57" s="46">
        <v>0</v>
      </c>
      <c r="E57" s="46">
        <v>89505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89505</v>
      </c>
      <c r="O57" s="47">
        <f t="shared" si="11"/>
        <v>0.45169869595058337</v>
      </c>
      <c r="P57" s="9"/>
    </row>
    <row r="58" spans="1:119">
      <c r="A58" s="12"/>
      <c r="B58" s="44">
        <v>715</v>
      </c>
      <c r="C58" s="20" t="s">
        <v>115</v>
      </c>
      <c r="D58" s="46">
        <v>0</v>
      </c>
      <c r="E58" s="46">
        <v>89505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89505</v>
      </c>
      <c r="O58" s="47">
        <f t="shared" si="11"/>
        <v>0.45169869595058337</v>
      </c>
      <c r="P58" s="9"/>
    </row>
    <row r="59" spans="1:119">
      <c r="A59" s="12"/>
      <c r="B59" s="44">
        <v>719</v>
      </c>
      <c r="C59" s="20" t="s">
        <v>116</v>
      </c>
      <c r="D59" s="46">
        <v>0</v>
      </c>
      <c r="E59" s="46">
        <v>218007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218007</v>
      </c>
      <c r="O59" s="47">
        <f t="shared" si="11"/>
        <v>1.1002008559085954</v>
      </c>
      <c r="P59" s="9"/>
    </row>
    <row r="60" spans="1:119">
      <c r="A60" s="12"/>
      <c r="B60" s="44">
        <v>734</v>
      </c>
      <c r="C60" s="20" t="s">
        <v>76</v>
      </c>
      <c r="D60" s="46">
        <v>0</v>
      </c>
      <c r="E60" s="46">
        <v>3018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3018</v>
      </c>
      <c r="O60" s="47">
        <f t="shared" si="11"/>
        <v>1.5230731963341274E-2</v>
      </c>
      <c r="P60" s="9"/>
    </row>
    <row r="61" spans="1:119" ht="15.75" thickBot="1">
      <c r="A61" s="12"/>
      <c r="B61" s="44">
        <v>769</v>
      </c>
      <c r="C61" s="20" t="s">
        <v>142</v>
      </c>
      <c r="D61" s="46">
        <v>0</v>
      </c>
      <c r="E61" s="46">
        <v>8878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8878</v>
      </c>
      <c r="O61" s="47">
        <f t="shared" si="11"/>
        <v>4.480398885703904E-2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7">SUM(D5,D13,D22,D27,D31,D34,D39,D43,D45)</f>
        <v>104742061</v>
      </c>
      <c r="E62" s="15">
        <f t="shared" si="17"/>
        <v>41419275</v>
      </c>
      <c r="F62" s="15">
        <f t="shared" si="17"/>
        <v>7052314</v>
      </c>
      <c r="G62" s="15">
        <f t="shared" si="17"/>
        <v>23110602</v>
      </c>
      <c r="H62" s="15">
        <f t="shared" si="17"/>
        <v>0</v>
      </c>
      <c r="I62" s="15">
        <f t="shared" si="17"/>
        <v>68180409</v>
      </c>
      <c r="J62" s="15">
        <f t="shared" si="17"/>
        <v>27314723</v>
      </c>
      <c r="K62" s="15">
        <f t="shared" si="17"/>
        <v>0</v>
      </c>
      <c r="L62" s="15">
        <f t="shared" si="17"/>
        <v>0</v>
      </c>
      <c r="M62" s="15">
        <f t="shared" si="17"/>
        <v>0</v>
      </c>
      <c r="N62" s="15">
        <f>SUM(D62:M62)</f>
        <v>271819384</v>
      </c>
      <c r="O62" s="37">
        <f t="shared" si="11"/>
        <v>1371.7720941499456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165</v>
      </c>
      <c r="M64" s="48"/>
      <c r="N64" s="48"/>
      <c r="O64" s="41">
        <v>198152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30066674</v>
      </c>
      <c r="E5" s="26">
        <f t="shared" si="0"/>
        <v>200748</v>
      </c>
      <c r="F5" s="26">
        <f t="shared" si="0"/>
        <v>1923384</v>
      </c>
      <c r="G5" s="26">
        <f t="shared" si="0"/>
        <v>10586912</v>
      </c>
      <c r="H5" s="26">
        <f t="shared" si="0"/>
        <v>0</v>
      </c>
      <c r="I5" s="26">
        <f t="shared" si="0"/>
        <v>0</v>
      </c>
      <c r="J5" s="26">
        <f t="shared" si="0"/>
        <v>19942413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62720131</v>
      </c>
      <c r="O5" s="32">
        <f t="shared" ref="O5:O36" si="1">(N5/O$77)</f>
        <v>320.83877782779507</v>
      </c>
      <c r="P5" s="6"/>
    </row>
    <row r="6" spans="1:133">
      <c r="A6" s="12"/>
      <c r="B6" s="44">
        <v>511</v>
      </c>
      <c r="C6" s="20" t="s">
        <v>20</v>
      </c>
      <c r="D6" s="46">
        <v>789609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789609</v>
      </c>
      <c r="O6" s="47">
        <f t="shared" si="1"/>
        <v>4.0391686446226878</v>
      </c>
      <c r="P6" s="9"/>
    </row>
    <row r="7" spans="1:133">
      <c r="A7" s="12"/>
      <c r="B7" s="44">
        <v>512</v>
      </c>
      <c r="C7" s="20" t="s">
        <v>21</v>
      </c>
      <c r="D7" s="46">
        <v>769668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769668</v>
      </c>
      <c r="O7" s="47">
        <f t="shared" si="1"/>
        <v>3.9371623833688001</v>
      </c>
      <c r="P7" s="9"/>
    </row>
    <row r="8" spans="1:133">
      <c r="A8" s="12"/>
      <c r="B8" s="44">
        <v>513</v>
      </c>
      <c r="C8" s="20" t="s">
        <v>22</v>
      </c>
      <c r="D8" s="46">
        <v>18445433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18445433</v>
      </c>
      <c r="O8" s="47">
        <f t="shared" si="1"/>
        <v>94.355832583074147</v>
      </c>
      <c r="P8" s="9"/>
    </row>
    <row r="9" spans="1:133">
      <c r="A9" s="12"/>
      <c r="B9" s="44">
        <v>514</v>
      </c>
      <c r="C9" s="20" t="s">
        <v>23</v>
      </c>
      <c r="D9" s="46">
        <v>485500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485500</v>
      </c>
      <c r="O9" s="47">
        <f t="shared" si="1"/>
        <v>2.4835284007202487</v>
      </c>
      <c r="P9" s="9"/>
    </row>
    <row r="10" spans="1:133">
      <c r="A10" s="12"/>
      <c r="B10" s="44">
        <v>515</v>
      </c>
      <c r="C10" s="20" t="s">
        <v>24</v>
      </c>
      <c r="D10" s="46">
        <v>661395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661395</v>
      </c>
      <c r="O10" s="47">
        <f t="shared" si="1"/>
        <v>3.3833022998854148</v>
      </c>
      <c r="P10" s="9"/>
    </row>
    <row r="11" spans="1:133">
      <c r="A11" s="12"/>
      <c r="B11" s="44">
        <v>516</v>
      </c>
      <c r="C11" s="20" t="s">
        <v>82</v>
      </c>
      <c r="D11" s="46">
        <v>255345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255345</v>
      </c>
      <c r="O11" s="47">
        <f t="shared" si="1"/>
        <v>1.306192707480766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1732634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1732634</v>
      </c>
      <c r="O12" s="47">
        <f t="shared" si="1"/>
        <v>8.8631220330659684</v>
      </c>
      <c r="P12" s="9"/>
    </row>
    <row r="13" spans="1:133">
      <c r="A13" s="12"/>
      <c r="B13" s="44">
        <v>519</v>
      </c>
      <c r="C13" s="20" t="s">
        <v>121</v>
      </c>
      <c r="D13" s="46">
        <v>8659724</v>
      </c>
      <c r="E13" s="46">
        <v>200748</v>
      </c>
      <c r="F13" s="46">
        <v>190750</v>
      </c>
      <c r="G13" s="46">
        <v>10586912</v>
      </c>
      <c r="H13" s="46">
        <v>0</v>
      </c>
      <c r="I13" s="46">
        <v>0</v>
      </c>
      <c r="J13" s="46">
        <v>19942413</v>
      </c>
      <c r="K13" s="46">
        <v>0</v>
      </c>
      <c r="L13" s="46">
        <v>0</v>
      </c>
      <c r="M13" s="46">
        <v>0</v>
      </c>
      <c r="N13" s="46">
        <f t="shared" si="2"/>
        <v>39580547</v>
      </c>
      <c r="O13" s="47">
        <f t="shared" si="1"/>
        <v>202.47046877557702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54048483</v>
      </c>
      <c r="E14" s="31">
        <f t="shared" si="3"/>
        <v>1930662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11275246</v>
      </c>
      <c r="J14" s="31">
        <f t="shared" si="3"/>
        <v>5623724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72878115</v>
      </c>
      <c r="O14" s="43">
        <f t="shared" si="1"/>
        <v>372.80096476510067</v>
      </c>
      <c r="P14" s="10"/>
    </row>
    <row r="15" spans="1:133">
      <c r="A15" s="12"/>
      <c r="B15" s="44">
        <v>521</v>
      </c>
      <c r="C15" s="20" t="s">
        <v>28</v>
      </c>
      <c r="D15" s="46">
        <v>35269165</v>
      </c>
      <c r="E15" s="46">
        <v>118742</v>
      </c>
      <c r="F15" s="46">
        <v>0</v>
      </c>
      <c r="G15" s="46">
        <v>0</v>
      </c>
      <c r="H15" s="46">
        <v>0</v>
      </c>
      <c r="I15" s="46">
        <v>0</v>
      </c>
      <c r="J15" s="46">
        <v>5623724</v>
      </c>
      <c r="K15" s="46">
        <v>0</v>
      </c>
      <c r="L15" s="46">
        <v>0</v>
      </c>
      <c r="M15" s="46">
        <v>0</v>
      </c>
      <c r="N15" s="46">
        <f>SUM(D15:M15)</f>
        <v>41011631</v>
      </c>
      <c r="O15" s="47">
        <f t="shared" si="1"/>
        <v>209.7910408823048</v>
      </c>
      <c r="P15" s="9"/>
    </row>
    <row r="16" spans="1:133">
      <c r="A16" s="12"/>
      <c r="B16" s="44">
        <v>522</v>
      </c>
      <c r="C16" s="20" t="s">
        <v>91</v>
      </c>
      <c r="D16" s="46">
        <v>38400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38400</v>
      </c>
      <c r="O16" s="47">
        <f t="shared" si="1"/>
        <v>0.19643149451628744</v>
      </c>
      <c r="P16" s="9"/>
    </row>
    <row r="17" spans="1:16">
      <c r="A17" s="12"/>
      <c r="B17" s="44">
        <v>523</v>
      </c>
      <c r="C17" s="20" t="s">
        <v>122</v>
      </c>
      <c r="D17" s="46">
        <v>15087891</v>
      </c>
      <c r="E17" s="46">
        <v>783778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15871669</v>
      </c>
      <c r="O17" s="47">
        <f t="shared" si="1"/>
        <v>81.189991201505975</v>
      </c>
      <c r="P17" s="9"/>
    </row>
    <row r="18" spans="1:16">
      <c r="A18" s="12"/>
      <c r="B18" s="44">
        <v>524</v>
      </c>
      <c r="C18" s="20" t="s">
        <v>30</v>
      </c>
      <c r="D18" s="46">
        <v>210505</v>
      </c>
      <c r="E18" s="46">
        <v>0</v>
      </c>
      <c r="F18" s="46">
        <v>0</v>
      </c>
      <c r="G18" s="46">
        <v>0</v>
      </c>
      <c r="H18" s="46">
        <v>0</v>
      </c>
      <c r="I18" s="46">
        <v>1974747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2185252</v>
      </c>
      <c r="O18" s="47">
        <f t="shared" si="1"/>
        <v>11.17844573579964</v>
      </c>
      <c r="P18" s="9"/>
    </row>
    <row r="19" spans="1:16">
      <c r="A19" s="12"/>
      <c r="B19" s="44">
        <v>525</v>
      </c>
      <c r="C19" s="20" t="s">
        <v>31</v>
      </c>
      <c r="D19" s="46">
        <v>1498497</v>
      </c>
      <c r="E19" s="46">
        <v>1028142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2526639</v>
      </c>
      <c r="O19" s="47">
        <f t="shared" si="1"/>
        <v>12.924777991487968</v>
      </c>
      <c r="P19" s="9"/>
    </row>
    <row r="20" spans="1:16">
      <c r="A20" s="12"/>
      <c r="B20" s="44">
        <v>526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9300499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9300499</v>
      </c>
      <c r="O20" s="47">
        <f t="shared" si="1"/>
        <v>47.57580516451138</v>
      </c>
      <c r="P20" s="9"/>
    </row>
    <row r="21" spans="1:16">
      <c r="A21" s="12"/>
      <c r="B21" s="44">
        <v>527</v>
      </c>
      <c r="C21" s="20" t="s">
        <v>33</v>
      </c>
      <c r="D21" s="46">
        <v>526704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526704</v>
      </c>
      <c r="O21" s="47">
        <f t="shared" si="1"/>
        <v>2.6943034866590279</v>
      </c>
      <c r="P21" s="9"/>
    </row>
    <row r="22" spans="1:16">
      <c r="A22" s="12"/>
      <c r="B22" s="44">
        <v>529</v>
      </c>
      <c r="C22" s="20" t="s">
        <v>34</v>
      </c>
      <c r="D22" s="46">
        <v>1417321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1417321</v>
      </c>
      <c r="O22" s="47">
        <f t="shared" si="1"/>
        <v>7.2501688083155997</v>
      </c>
      <c r="P22" s="9"/>
    </row>
    <row r="23" spans="1:16" ht="15.75">
      <c r="A23" s="28" t="s">
        <v>35</v>
      </c>
      <c r="B23" s="29"/>
      <c r="C23" s="30"/>
      <c r="D23" s="31">
        <f t="shared" ref="D23:M23" si="5">SUM(D24:D27)</f>
        <v>425002</v>
      </c>
      <c r="E23" s="31">
        <f t="shared" si="5"/>
        <v>1274176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35884848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37584026</v>
      </c>
      <c r="O23" s="43">
        <f t="shared" si="1"/>
        <v>192.25745825830742</v>
      </c>
      <c r="P23" s="10"/>
    </row>
    <row r="24" spans="1:16">
      <c r="A24" s="12"/>
      <c r="B24" s="44">
        <v>534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9052813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9052813</v>
      </c>
      <c r="O24" s="47">
        <f t="shared" si="1"/>
        <v>46.308791332460302</v>
      </c>
      <c r="P24" s="9"/>
    </row>
    <row r="25" spans="1:16">
      <c r="A25" s="12"/>
      <c r="B25" s="44">
        <v>536</v>
      </c>
      <c r="C25" s="20" t="s">
        <v>124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26832035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26832035</v>
      </c>
      <c r="O25" s="47">
        <f t="shared" si="1"/>
        <v>137.25668583237845</v>
      </c>
      <c r="P25" s="9"/>
    </row>
    <row r="26" spans="1:16">
      <c r="A26" s="12"/>
      <c r="B26" s="44">
        <v>537</v>
      </c>
      <c r="C26" s="20" t="s">
        <v>125</v>
      </c>
      <c r="D26" s="46">
        <v>425002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425002</v>
      </c>
      <c r="O26" s="47">
        <f t="shared" si="1"/>
        <v>2.1740567195940415</v>
      </c>
      <c r="P26" s="9"/>
    </row>
    <row r="27" spans="1:16">
      <c r="A27" s="12"/>
      <c r="B27" s="44">
        <v>538</v>
      </c>
      <c r="C27" s="20" t="s">
        <v>126</v>
      </c>
      <c r="D27" s="46">
        <v>0</v>
      </c>
      <c r="E27" s="46">
        <v>1274176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1274176</v>
      </c>
      <c r="O27" s="47">
        <f t="shared" si="1"/>
        <v>6.5179243738746111</v>
      </c>
      <c r="P27" s="9"/>
    </row>
    <row r="28" spans="1:16" ht="15.75">
      <c r="A28" s="28" t="s">
        <v>40</v>
      </c>
      <c r="B28" s="29"/>
      <c r="C28" s="30"/>
      <c r="D28" s="31">
        <f t="shared" ref="D28:M28" si="6">SUM(D29:D31)</f>
        <v>3856680</v>
      </c>
      <c r="E28" s="31">
        <f t="shared" si="6"/>
        <v>8528456</v>
      </c>
      <c r="F28" s="31">
        <f t="shared" si="6"/>
        <v>0</v>
      </c>
      <c r="G28" s="31">
        <f t="shared" si="6"/>
        <v>6001802</v>
      </c>
      <c r="H28" s="31">
        <f t="shared" si="6"/>
        <v>0</v>
      </c>
      <c r="I28" s="31">
        <f t="shared" si="6"/>
        <v>13156174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6" si="7">SUM(D28:M28)</f>
        <v>31543112</v>
      </c>
      <c r="O28" s="43">
        <f t="shared" si="1"/>
        <v>161.3557456212146</v>
      </c>
      <c r="P28" s="10"/>
    </row>
    <row r="29" spans="1:16">
      <c r="A29" s="12"/>
      <c r="B29" s="44">
        <v>541</v>
      </c>
      <c r="C29" s="20" t="s">
        <v>127</v>
      </c>
      <c r="D29" s="46">
        <v>0</v>
      </c>
      <c r="E29" s="46">
        <v>8313596</v>
      </c>
      <c r="F29" s="46">
        <v>0</v>
      </c>
      <c r="G29" s="46">
        <v>6001802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14315398</v>
      </c>
      <c r="O29" s="47">
        <f t="shared" si="1"/>
        <v>73.229037076444584</v>
      </c>
      <c r="P29" s="9"/>
    </row>
    <row r="30" spans="1:16">
      <c r="A30" s="12"/>
      <c r="B30" s="44">
        <v>542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13139896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13139896</v>
      </c>
      <c r="O30" s="47">
        <f t="shared" si="1"/>
        <v>67.215870027827791</v>
      </c>
      <c r="P30" s="9"/>
    </row>
    <row r="31" spans="1:16">
      <c r="A31" s="12"/>
      <c r="B31" s="44">
        <v>544</v>
      </c>
      <c r="C31" s="20" t="s">
        <v>128</v>
      </c>
      <c r="D31" s="46">
        <v>3856680</v>
      </c>
      <c r="E31" s="46">
        <v>214860</v>
      </c>
      <c r="F31" s="46">
        <v>0</v>
      </c>
      <c r="G31" s="46">
        <v>0</v>
      </c>
      <c r="H31" s="46">
        <v>0</v>
      </c>
      <c r="I31" s="46">
        <v>16278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4087818</v>
      </c>
      <c r="O31" s="47">
        <f t="shared" si="1"/>
        <v>20.910838516942217</v>
      </c>
      <c r="P31" s="9"/>
    </row>
    <row r="32" spans="1:16" ht="15.75">
      <c r="A32" s="28" t="s">
        <v>44</v>
      </c>
      <c r="B32" s="29"/>
      <c r="C32" s="30"/>
      <c r="D32" s="31">
        <f t="shared" ref="D32:M32" si="8">SUM(D33:D35)</f>
        <v>1701971</v>
      </c>
      <c r="E32" s="31">
        <f t="shared" si="8"/>
        <v>8358854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10060825</v>
      </c>
      <c r="O32" s="43">
        <f t="shared" si="1"/>
        <v>51.465179448354888</v>
      </c>
      <c r="P32" s="10"/>
    </row>
    <row r="33" spans="1:16">
      <c r="A33" s="13"/>
      <c r="B33" s="45">
        <v>552</v>
      </c>
      <c r="C33" s="21" t="s">
        <v>45</v>
      </c>
      <c r="D33" s="46">
        <v>1535601</v>
      </c>
      <c r="E33" s="46">
        <v>8264508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9800109</v>
      </c>
      <c r="O33" s="47">
        <f t="shared" si="1"/>
        <v>50.131511908659355</v>
      </c>
      <c r="P33" s="9"/>
    </row>
    <row r="34" spans="1:16">
      <c r="A34" s="13"/>
      <c r="B34" s="45">
        <v>553</v>
      </c>
      <c r="C34" s="21" t="s">
        <v>129</v>
      </c>
      <c r="D34" s="46">
        <v>166370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166370</v>
      </c>
      <c r="O34" s="47">
        <f t="shared" si="1"/>
        <v>0.85104968079882137</v>
      </c>
      <c r="P34" s="9"/>
    </row>
    <row r="35" spans="1:16">
      <c r="A35" s="13"/>
      <c r="B35" s="45">
        <v>559</v>
      </c>
      <c r="C35" s="21" t="s">
        <v>47</v>
      </c>
      <c r="D35" s="46">
        <v>0</v>
      </c>
      <c r="E35" s="46">
        <v>94346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94346</v>
      </c>
      <c r="O35" s="47">
        <f t="shared" si="1"/>
        <v>0.48261785889670977</v>
      </c>
      <c r="P35" s="9"/>
    </row>
    <row r="36" spans="1:16" ht="15.75">
      <c r="A36" s="28" t="s">
        <v>48</v>
      </c>
      <c r="B36" s="29"/>
      <c r="C36" s="30"/>
      <c r="D36" s="31">
        <f t="shared" ref="D36:M36" si="9">SUM(D37:D40)</f>
        <v>4134653</v>
      </c>
      <c r="E36" s="31">
        <f t="shared" si="9"/>
        <v>886455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5021108</v>
      </c>
      <c r="O36" s="43">
        <f t="shared" si="1"/>
        <v>25.684993452283518</v>
      </c>
      <c r="P36" s="10"/>
    </row>
    <row r="37" spans="1:16">
      <c r="A37" s="12"/>
      <c r="B37" s="44">
        <v>562</v>
      </c>
      <c r="C37" s="20" t="s">
        <v>130</v>
      </c>
      <c r="D37" s="46">
        <v>1164849</v>
      </c>
      <c r="E37" s="46">
        <v>886455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0">SUM(D37:M37)</f>
        <v>2051304</v>
      </c>
      <c r="O37" s="47">
        <f t="shared" ref="O37:O68" si="11">(N37/O$77)</f>
        <v>10.493247667376002</v>
      </c>
      <c r="P37" s="9"/>
    </row>
    <row r="38" spans="1:16">
      <c r="A38" s="12"/>
      <c r="B38" s="44">
        <v>563</v>
      </c>
      <c r="C38" s="20" t="s">
        <v>131</v>
      </c>
      <c r="D38" s="46">
        <v>377928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377928</v>
      </c>
      <c r="O38" s="47">
        <f t="shared" si="11"/>
        <v>1.9332542150924865</v>
      </c>
      <c r="P38" s="9"/>
    </row>
    <row r="39" spans="1:16">
      <c r="A39" s="12"/>
      <c r="B39" s="44">
        <v>564</v>
      </c>
      <c r="C39" s="20" t="s">
        <v>132</v>
      </c>
      <c r="D39" s="46">
        <v>2182820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2182820</v>
      </c>
      <c r="O39" s="47">
        <f t="shared" si="11"/>
        <v>11.166005074480275</v>
      </c>
      <c r="P39" s="9"/>
    </row>
    <row r="40" spans="1:16">
      <c r="A40" s="12"/>
      <c r="B40" s="44">
        <v>569</v>
      </c>
      <c r="C40" s="20" t="s">
        <v>52</v>
      </c>
      <c r="D40" s="46">
        <v>409056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409056</v>
      </c>
      <c r="O40" s="47">
        <f t="shared" si="11"/>
        <v>2.092486495334752</v>
      </c>
      <c r="P40" s="9"/>
    </row>
    <row r="41" spans="1:16" ht="15.75">
      <c r="A41" s="28" t="s">
        <v>53</v>
      </c>
      <c r="B41" s="29"/>
      <c r="C41" s="30"/>
      <c r="D41" s="31">
        <f t="shared" ref="D41:M41" si="12">SUM(D42:D44)</f>
        <v>1825840</v>
      </c>
      <c r="E41" s="31">
        <f t="shared" si="12"/>
        <v>6722864</v>
      </c>
      <c r="F41" s="31">
        <f t="shared" si="12"/>
        <v>0</v>
      </c>
      <c r="G41" s="31">
        <f t="shared" si="12"/>
        <v>260859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8809563</v>
      </c>
      <c r="O41" s="43">
        <f t="shared" si="11"/>
        <v>45.064469430348666</v>
      </c>
      <c r="P41" s="9"/>
    </row>
    <row r="42" spans="1:16">
      <c r="A42" s="12"/>
      <c r="B42" s="44">
        <v>571</v>
      </c>
      <c r="C42" s="20" t="s">
        <v>54</v>
      </c>
      <c r="D42" s="46">
        <v>817334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817334</v>
      </c>
      <c r="O42" s="47">
        <f t="shared" si="11"/>
        <v>4.180993206744148</v>
      </c>
      <c r="P42" s="9"/>
    </row>
    <row r="43" spans="1:16">
      <c r="A43" s="12"/>
      <c r="B43" s="44">
        <v>572</v>
      </c>
      <c r="C43" s="20" t="s">
        <v>133</v>
      </c>
      <c r="D43" s="46">
        <v>1008506</v>
      </c>
      <c r="E43" s="46">
        <v>2757629</v>
      </c>
      <c r="F43" s="46">
        <v>0</v>
      </c>
      <c r="G43" s="46">
        <v>260859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4026994</v>
      </c>
      <c r="O43" s="47">
        <f t="shared" si="11"/>
        <v>20.599699214274022</v>
      </c>
      <c r="P43" s="9"/>
    </row>
    <row r="44" spans="1:16">
      <c r="A44" s="12"/>
      <c r="B44" s="44">
        <v>575</v>
      </c>
      <c r="C44" s="20" t="s">
        <v>134</v>
      </c>
      <c r="D44" s="46">
        <v>0</v>
      </c>
      <c r="E44" s="46">
        <v>3965235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3965235</v>
      </c>
      <c r="O44" s="47">
        <f t="shared" si="11"/>
        <v>20.283777009330496</v>
      </c>
      <c r="P44" s="9"/>
    </row>
    <row r="45" spans="1:16" ht="15.75">
      <c r="A45" s="28" t="s">
        <v>135</v>
      </c>
      <c r="B45" s="29"/>
      <c r="C45" s="30"/>
      <c r="D45" s="31">
        <f t="shared" ref="D45:M45" si="13">SUM(D46:D47)</f>
        <v>355000</v>
      </c>
      <c r="E45" s="31">
        <f t="shared" si="13"/>
        <v>5204992</v>
      </c>
      <c r="F45" s="31">
        <f t="shared" si="13"/>
        <v>1961935</v>
      </c>
      <c r="G45" s="31">
        <f t="shared" si="13"/>
        <v>230342</v>
      </c>
      <c r="H45" s="31">
        <f t="shared" si="13"/>
        <v>0</v>
      </c>
      <c r="I45" s="31">
        <f t="shared" si="13"/>
        <v>758465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8510734</v>
      </c>
      <c r="O45" s="43">
        <f t="shared" si="11"/>
        <v>43.535838516942214</v>
      </c>
      <c r="P45" s="9"/>
    </row>
    <row r="46" spans="1:16">
      <c r="A46" s="12"/>
      <c r="B46" s="44">
        <v>581</v>
      </c>
      <c r="C46" s="20" t="s">
        <v>136</v>
      </c>
      <c r="D46" s="46">
        <v>355000</v>
      </c>
      <c r="E46" s="46">
        <v>4663669</v>
      </c>
      <c r="F46" s="46">
        <v>1961935</v>
      </c>
      <c r="G46" s="46">
        <v>230342</v>
      </c>
      <c r="H46" s="46">
        <v>0</v>
      </c>
      <c r="I46" s="46">
        <v>758465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7969411</v>
      </c>
      <c r="O46" s="47">
        <f t="shared" si="11"/>
        <v>40.766752946472415</v>
      </c>
      <c r="P46" s="9"/>
    </row>
    <row r="47" spans="1:16">
      <c r="A47" s="12"/>
      <c r="B47" s="44">
        <v>587</v>
      </c>
      <c r="C47" s="20" t="s">
        <v>151</v>
      </c>
      <c r="D47" s="46">
        <v>0</v>
      </c>
      <c r="E47" s="46">
        <v>541323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4">SUM(D47:M47)</f>
        <v>541323</v>
      </c>
      <c r="O47" s="47">
        <f t="shared" si="11"/>
        <v>2.7690855704697985</v>
      </c>
      <c r="P47" s="9"/>
    </row>
    <row r="48" spans="1:16" ht="15.75">
      <c r="A48" s="28" t="s">
        <v>59</v>
      </c>
      <c r="B48" s="29"/>
      <c r="C48" s="30"/>
      <c r="D48" s="31">
        <f t="shared" ref="D48:M48" si="15">SUM(D49:D74)</f>
        <v>2800174</v>
      </c>
      <c r="E48" s="31">
        <f t="shared" si="15"/>
        <v>5075140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7875314</v>
      </c>
      <c r="O48" s="43">
        <f t="shared" si="11"/>
        <v>40.285408823047959</v>
      </c>
      <c r="P48" s="9"/>
    </row>
    <row r="49" spans="1:16">
      <c r="A49" s="12"/>
      <c r="B49" s="44">
        <v>601</v>
      </c>
      <c r="C49" s="20" t="s">
        <v>137</v>
      </c>
      <c r="D49" s="46">
        <v>16565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16565</v>
      </c>
      <c r="O49" s="47">
        <f t="shared" si="11"/>
        <v>8.4736659027664099E-2</v>
      </c>
      <c r="P49" s="9"/>
    </row>
    <row r="50" spans="1:16">
      <c r="A50" s="12"/>
      <c r="B50" s="44">
        <v>602</v>
      </c>
      <c r="C50" s="20" t="s">
        <v>138</v>
      </c>
      <c r="D50" s="46">
        <v>81415</v>
      </c>
      <c r="E50" s="46">
        <v>118160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199575</v>
      </c>
      <c r="O50" s="47">
        <f t="shared" si="11"/>
        <v>1.0209066541168768</v>
      </c>
      <c r="P50" s="9"/>
    </row>
    <row r="51" spans="1:16">
      <c r="A51" s="12"/>
      <c r="B51" s="44">
        <v>603</v>
      </c>
      <c r="C51" s="20" t="s">
        <v>139</v>
      </c>
      <c r="D51" s="46">
        <v>821</v>
      </c>
      <c r="E51" s="46">
        <v>78773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79594</v>
      </c>
      <c r="O51" s="47">
        <f t="shared" si="11"/>
        <v>0.40715542642003599</v>
      </c>
      <c r="P51" s="9"/>
    </row>
    <row r="52" spans="1:16">
      <c r="A52" s="12"/>
      <c r="B52" s="44">
        <v>604</v>
      </c>
      <c r="C52" s="20" t="s">
        <v>140</v>
      </c>
      <c r="D52" s="46">
        <v>0</v>
      </c>
      <c r="E52" s="46">
        <v>943602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943602</v>
      </c>
      <c r="O52" s="47">
        <f t="shared" si="11"/>
        <v>4.8269049762645277</v>
      </c>
      <c r="P52" s="9"/>
    </row>
    <row r="53" spans="1:16">
      <c r="A53" s="12"/>
      <c r="B53" s="44">
        <v>607</v>
      </c>
      <c r="C53" s="20" t="s">
        <v>152</v>
      </c>
      <c r="D53" s="46">
        <v>0</v>
      </c>
      <c r="E53" s="46">
        <v>3244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3244</v>
      </c>
      <c r="O53" s="47">
        <f t="shared" si="11"/>
        <v>1.6594368963823866E-2</v>
      </c>
      <c r="P53" s="9"/>
    </row>
    <row r="54" spans="1:16">
      <c r="A54" s="12"/>
      <c r="B54" s="44">
        <v>608</v>
      </c>
      <c r="C54" s="20" t="s">
        <v>153</v>
      </c>
      <c r="D54" s="46">
        <v>0</v>
      </c>
      <c r="E54" s="46">
        <v>113339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113339</v>
      </c>
      <c r="O54" s="47">
        <f t="shared" si="11"/>
        <v>0.57977471762972665</v>
      </c>
      <c r="P54" s="9"/>
    </row>
    <row r="55" spans="1:16">
      <c r="A55" s="12"/>
      <c r="B55" s="44">
        <v>614</v>
      </c>
      <c r="C55" s="20" t="s">
        <v>154</v>
      </c>
      <c r="D55" s="46">
        <v>0</v>
      </c>
      <c r="E55" s="46">
        <v>348624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4" si="16">SUM(D55:M55)</f>
        <v>348624</v>
      </c>
      <c r="O55" s="47">
        <f t="shared" si="11"/>
        <v>1.7833524308397446</v>
      </c>
      <c r="P55" s="9"/>
    </row>
    <row r="56" spans="1:16">
      <c r="A56" s="12"/>
      <c r="B56" s="44">
        <v>622</v>
      </c>
      <c r="C56" s="20" t="s">
        <v>65</v>
      </c>
      <c r="D56" s="46">
        <v>167418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167418</v>
      </c>
      <c r="O56" s="47">
        <f t="shared" si="11"/>
        <v>0.8564106236699951</v>
      </c>
      <c r="P56" s="9"/>
    </row>
    <row r="57" spans="1:16">
      <c r="A57" s="12"/>
      <c r="B57" s="44">
        <v>623</v>
      </c>
      <c r="C57" s="20" t="s">
        <v>66</v>
      </c>
      <c r="D57" s="46">
        <v>345612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345612</v>
      </c>
      <c r="O57" s="47">
        <f t="shared" si="11"/>
        <v>1.7679448354886234</v>
      </c>
      <c r="P57" s="9"/>
    </row>
    <row r="58" spans="1:16">
      <c r="A58" s="12"/>
      <c r="B58" s="44">
        <v>634</v>
      </c>
      <c r="C58" s="20" t="s">
        <v>155</v>
      </c>
      <c r="D58" s="46">
        <v>0</v>
      </c>
      <c r="E58" s="46">
        <v>381259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381259</v>
      </c>
      <c r="O58" s="47">
        <f t="shared" si="11"/>
        <v>1.9502936241610738</v>
      </c>
      <c r="P58" s="9"/>
    </row>
    <row r="59" spans="1:16">
      <c r="A59" s="12"/>
      <c r="B59" s="44">
        <v>654</v>
      </c>
      <c r="C59" s="20" t="s">
        <v>156</v>
      </c>
      <c r="D59" s="46">
        <v>0</v>
      </c>
      <c r="E59" s="46">
        <v>226981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226981</v>
      </c>
      <c r="O59" s="47">
        <f t="shared" si="11"/>
        <v>1.1610994025208707</v>
      </c>
      <c r="P59" s="9"/>
    </row>
    <row r="60" spans="1:16">
      <c r="A60" s="12"/>
      <c r="B60" s="44">
        <v>664</v>
      </c>
      <c r="C60" s="20" t="s">
        <v>110</v>
      </c>
      <c r="D60" s="46">
        <v>22445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22445</v>
      </c>
      <c r="O60" s="47">
        <f t="shared" si="11"/>
        <v>0.11481523162547062</v>
      </c>
      <c r="P60" s="9"/>
    </row>
    <row r="61" spans="1:16">
      <c r="A61" s="12"/>
      <c r="B61" s="44">
        <v>669</v>
      </c>
      <c r="C61" s="20" t="s">
        <v>111</v>
      </c>
      <c r="D61" s="46">
        <v>162613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162613</v>
      </c>
      <c r="O61" s="47">
        <f t="shared" si="11"/>
        <v>0.83183110983794406</v>
      </c>
      <c r="P61" s="9"/>
    </row>
    <row r="62" spans="1:16">
      <c r="A62" s="12"/>
      <c r="B62" s="44">
        <v>671</v>
      </c>
      <c r="C62" s="20" t="s">
        <v>70</v>
      </c>
      <c r="D62" s="46">
        <v>0</v>
      </c>
      <c r="E62" s="46">
        <v>83896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83896</v>
      </c>
      <c r="O62" s="47">
        <f t="shared" si="11"/>
        <v>0.42916189229006385</v>
      </c>
      <c r="P62" s="9"/>
    </row>
    <row r="63" spans="1:16">
      <c r="A63" s="12"/>
      <c r="B63" s="44">
        <v>674</v>
      </c>
      <c r="C63" s="20" t="s">
        <v>157</v>
      </c>
      <c r="D63" s="46">
        <v>0</v>
      </c>
      <c r="E63" s="46">
        <v>102586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102586</v>
      </c>
      <c r="O63" s="47">
        <f t="shared" si="11"/>
        <v>0.52476878376166314</v>
      </c>
      <c r="P63" s="9"/>
    </row>
    <row r="64" spans="1:16">
      <c r="A64" s="12"/>
      <c r="B64" s="44">
        <v>694</v>
      </c>
      <c r="C64" s="20" t="s">
        <v>158</v>
      </c>
      <c r="D64" s="46">
        <v>0</v>
      </c>
      <c r="E64" s="46">
        <v>104239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104239</v>
      </c>
      <c r="O64" s="47">
        <f t="shared" si="11"/>
        <v>0.53322454575216893</v>
      </c>
      <c r="P64" s="9"/>
    </row>
    <row r="65" spans="1:119">
      <c r="A65" s="12"/>
      <c r="B65" s="44">
        <v>711</v>
      </c>
      <c r="C65" s="20" t="s">
        <v>112</v>
      </c>
      <c r="D65" s="46">
        <v>1780045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4" si="17">SUM(D65:M65)</f>
        <v>1780045</v>
      </c>
      <c r="O65" s="47">
        <f t="shared" si="11"/>
        <v>9.1056484285480437</v>
      </c>
      <c r="P65" s="9"/>
    </row>
    <row r="66" spans="1:119">
      <c r="A66" s="12"/>
      <c r="B66" s="44">
        <v>713</v>
      </c>
      <c r="C66" s="20" t="s">
        <v>141</v>
      </c>
      <c r="D66" s="46">
        <v>223240</v>
      </c>
      <c r="E66" s="46">
        <v>823428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1046668</v>
      </c>
      <c r="O66" s="47">
        <f t="shared" si="11"/>
        <v>5.3541291537076443</v>
      </c>
      <c r="P66" s="9"/>
    </row>
    <row r="67" spans="1:119">
      <c r="A67" s="12"/>
      <c r="B67" s="44">
        <v>714</v>
      </c>
      <c r="C67" s="20" t="s">
        <v>114</v>
      </c>
      <c r="D67" s="46">
        <v>0</v>
      </c>
      <c r="E67" s="46">
        <v>89011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89011</v>
      </c>
      <c r="O67" s="47">
        <f t="shared" si="11"/>
        <v>0.45532718120805371</v>
      </c>
      <c r="P67" s="9"/>
    </row>
    <row r="68" spans="1:119">
      <c r="A68" s="12"/>
      <c r="B68" s="44">
        <v>715</v>
      </c>
      <c r="C68" s="20" t="s">
        <v>115</v>
      </c>
      <c r="D68" s="46">
        <v>0</v>
      </c>
      <c r="E68" s="46">
        <v>83896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83896</v>
      </c>
      <c r="O68" s="47">
        <f t="shared" si="11"/>
        <v>0.42916189229006385</v>
      </c>
      <c r="P68" s="9"/>
    </row>
    <row r="69" spans="1:119">
      <c r="A69" s="12"/>
      <c r="B69" s="44">
        <v>719</v>
      </c>
      <c r="C69" s="20" t="s">
        <v>116</v>
      </c>
      <c r="D69" s="46">
        <v>0</v>
      </c>
      <c r="E69" s="46">
        <v>199228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199228</v>
      </c>
      <c r="O69" s="47">
        <f t="shared" ref="O69:O75" si="18">(N69/O$77)</f>
        <v>1.0191316091013258</v>
      </c>
      <c r="P69" s="9"/>
    </row>
    <row r="70" spans="1:119">
      <c r="A70" s="12"/>
      <c r="B70" s="44">
        <v>724</v>
      </c>
      <c r="C70" s="20" t="s">
        <v>159</v>
      </c>
      <c r="D70" s="46">
        <v>0</v>
      </c>
      <c r="E70" s="46">
        <v>438889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438889</v>
      </c>
      <c r="O70" s="47">
        <f t="shared" si="18"/>
        <v>2.2450943280405959</v>
      </c>
      <c r="P70" s="9"/>
    </row>
    <row r="71" spans="1:119">
      <c r="A71" s="12"/>
      <c r="B71" s="44">
        <v>734</v>
      </c>
      <c r="C71" s="20" t="s">
        <v>76</v>
      </c>
      <c r="D71" s="46">
        <v>0</v>
      </c>
      <c r="E71" s="46">
        <v>5403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5403</v>
      </c>
      <c r="O71" s="47">
        <f t="shared" si="18"/>
        <v>2.7638525126862008E-2</v>
      </c>
      <c r="P71" s="9"/>
    </row>
    <row r="72" spans="1:119">
      <c r="A72" s="12"/>
      <c r="B72" s="44">
        <v>744</v>
      </c>
      <c r="C72" s="20" t="s">
        <v>160</v>
      </c>
      <c r="D72" s="46">
        <v>0</v>
      </c>
      <c r="E72" s="46">
        <v>385243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385243</v>
      </c>
      <c r="O72" s="47">
        <f t="shared" si="18"/>
        <v>1.9706733917171386</v>
      </c>
      <c r="P72" s="9"/>
    </row>
    <row r="73" spans="1:119">
      <c r="A73" s="12"/>
      <c r="B73" s="44">
        <v>764</v>
      </c>
      <c r="C73" s="20" t="s">
        <v>161</v>
      </c>
      <c r="D73" s="46">
        <v>0</v>
      </c>
      <c r="E73" s="46">
        <v>447133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447133</v>
      </c>
      <c r="O73" s="47">
        <f t="shared" si="18"/>
        <v>2.2872657145195614</v>
      </c>
      <c r="P73" s="9"/>
    </row>
    <row r="74" spans="1:119" ht="15.75" thickBot="1">
      <c r="A74" s="12"/>
      <c r="B74" s="44">
        <v>769</v>
      </c>
      <c r="C74" s="20" t="s">
        <v>142</v>
      </c>
      <c r="D74" s="46">
        <v>0</v>
      </c>
      <c r="E74" s="46">
        <v>98206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98206</v>
      </c>
      <c r="O74" s="47">
        <f t="shared" si="18"/>
        <v>0.50236331641839904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19">SUM(D5,D14,D23,D28,D32,D36,D41,D45,D48)</f>
        <v>99214477</v>
      </c>
      <c r="E75" s="15">
        <f t="shared" si="19"/>
        <v>38182347</v>
      </c>
      <c r="F75" s="15">
        <f t="shared" si="19"/>
        <v>3885319</v>
      </c>
      <c r="G75" s="15">
        <f t="shared" si="19"/>
        <v>17079915</v>
      </c>
      <c r="H75" s="15">
        <f t="shared" si="19"/>
        <v>0</v>
      </c>
      <c r="I75" s="15">
        <f t="shared" si="19"/>
        <v>61074733</v>
      </c>
      <c r="J75" s="15">
        <f t="shared" si="19"/>
        <v>25566137</v>
      </c>
      <c r="K75" s="15">
        <f t="shared" si="19"/>
        <v>0</v>
      </c>
      <c r="L75" s="15">
        <f t="shared" si="19"/>
        <v>0</v>
      </c>
      <c r="M75" s="15">
        <f t="shared" si="19"/>
        <v>0</v>
      </c>
      <c r="N75" s="15">
        <f>SUM(D75:M75)</f>
        <v>245002928</v>
      </c>
      <c r="O75" s="37">
        <f t="shared" si="18"/>
        <v>1253.288836143395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162</v>
      </c>
      <c r="M77" s="48"/>
      <c r="N77" s="48"/>
      <c r="O77" s="41">
        <v>195488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86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32339356</v>
      </c>
      <c r="E5" s="26">
        <f t="shared" si="0"/>
        <v>469390</v>
      </c>
      <c r="F5" s="26">
        <f t="shared" si="0"/>
        <v>7804436</v>
      </c>
      <c r="G5" s="26">
        <f t="shared" si="0"/>
        <v>1690337</v>
      </c>
      <c r="H5" s="26">
        <f t="shared" si="0"/>
        <v>0</v>
      </c>
      <c r="I5" s="26">
        <f t="shared" si="0"/>
        <v>0</v>
      </c>
      <c r="J5" s="26">
        <f t="shared" si="0"/>
        <v>16948972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59252491</v>
      </c>
      <c r="O5" s="32">
        <f t="shared" ref="O5:O36" si="1">(N5/O$64)</f>
        <v>307.12707528832448</v>
      </c>
      <c r="P5" s="6"/>
    </row>
    <row r="6" spans="1:133">
      <c r="A6" s="12"/>
      <c r="B6" s="44">
        <v>511</v>
      </c>
      <c r="C6" s="20" t="s">
        <v>20</v>
      </c>
      <c r="D6" s="46">
        <v>813396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813396</v>
      </c>
      <c r="O6" s="47">
        <f t="shared" si="1"/>
        <v>4.2161254373461192</v>
      </c>
      <c r="P6" s="9"/>
    </row>
    <row r="7" spans="1:133">
      <c r="A7" s="12"/>
      <c r="B7" s="44">
        <v>512</v>
      </c>
      <c r="C7" s="20" t="s">
        <v>21</v>
      </c>
      <c r="D7" s="46">
        <v>3850889</v>
      </c>
      <c r="E7" s="46">
        <v>469390</v>
      </c>
      <c r="F7" s="46">
        <v>0</v>
      </c>
      <c r="G7" s="46">
        <v>0</v>
      </c>
      <c r="H7" s="46">
        <v>0</v>
      </c>
      <c r="I7" s="46">
        <v>0</v>
      </c>
      <c r="J7" s="46">
        <v>31019</v>
      </c>
      <c r="K7" s="46">
        <v>0</v>
      </c>
      <c r="L7" s="46">
        <v>0</v>
      </c>
      <c r="M7" s="46">
        <v>0</v>
      </c>
      <c r="N7" s="46">
        <f t="shared" ref="N7:N12" si="2">SUM(D7:M7)</f>
        <v>4351298</v>
      </c>
      <c r="O7" s="47">
        <f t="shared" si="1"/>
        <v>22.554350136063238</v>
      </c>
      <c r="P7" s="9"/>
    </row>
    <row r="8" spans="1:133">
      <c r="A8" s="12"/>
      <c r="B8" s="44">
        <v>513</v>
      </c>
      <c r="C8" s="20" t="s">
        <v>22</v>
      </c>
      <c r="D8" s="46">
        <v>16728596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16728596</v>
      </c>
      <c r="O8" s="47">
        <f t="shared" si="1"/>
        <v>86.710358947777635</v>
      </c>
      <c r="P8" s="9"/>
    </row>
    <row r="9" spans="1:133">
      <c r="A9" s="12"/>
      <c r="B9" s="44">
        <v>514</v>
      </c>
      <c r="C9" s="20" t="s">
        <v>23</v>
      </c>
      <c r="D9" s="46">
        <v>447478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447478</v>
      </c>
      <c r="O9" s="47">
        <f t="shared" si="1"/>
        <v>2.3194401969677334</v>
      </c>
      <c r="P9" s="9"/>
    </row>
    <row r="10" spans="1:133">
      <c r="A10" s="12"/>
      <c r="B10" s="44">
        <v>515</v>
      </c>
      <c r="C10" s="20" t="s">
        <v>24</v>
      </c>
      <c r="D10" s="46">
        <v>1569133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1569133</v>
      </c>
      <c r="O10" s="47">
        <f t="shared" si="1"/>
        <v>8.1333834391602959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7613686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7613686</v>
      </c>
      <c r="O11" s="47">
        <f t="shared" si="1"/>
        <v>39.464486199300246</v>
      </c>
      <c r="P11" s="9"/>
    </row>
    <row r="12" spans="1:133">
      <c r="A12" s="12"/>
      <c r="B12" s="44">
        <v>519</v>
      </c>
      <c r="C12" s="20" t="s">
        <v>121</v>
      </c>
      <c r="D12" s="46">
        <v>8929864</v>
      </c>
      <c r="E12" s="46">
        <v>0</v>
      </c>
      <c r="F12" s="46">
        <v>190750</v>
      </c>
      <c r="G12" s="46">
        <v>1690337</v>
      </c>
      <c r="H12" s="46">
        <v>0</v>
      </c>
      <c r="I12" s="46">
        <v>0</v>
      </c>
      <c r="J12" s="46">
        <v>16917953</v>
      </c>
      <c r="K12" s="46">
        <v>0</v>
      </c>
      <c r="L12" s="46">
        <v>0</v>
      </c>
      <c r="M12" s="46">
        <v>0</v>
      </c>
      <c r="N12" s="46">
        <f t="shared" si="2"/>
        <v>27728904</v>
      </c>
      <c r="O12" s="47">
        <f t="shared" si="1"/>
        <v>143.72893093170921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49771691</v>
      </c>
      <c r="E13" s="31">
        <f t="shared" si="3"/>
        <v>2535605</v>
      </c>
      <c r="F13" s="31">
        <f t="shared" si="3"/>
        <v>0</v>
      </c>
      <c r="G13" s="31">
        <f t="shared" si="3"/>
        <v>170150</v>
      </c>
      <c r="H13" s="31">
        <f t="shared" si="3"/>
        <v>0</v>
      </c>
      <c r="I13" s="31">
        <f t="shared" si="3"/>
        <v>10224086</v>
      </c>
      <c r="J13" s="31">
        <f t="shared" si="3"/>
        <v>5035991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67737523</v>
      </c>
      <c r="O13" s="43">
        <f t="shared" si="1"/>
        <v>351.10806271867307</v>
      </c>
      <c r="P13" s="10"/>
    </row>
    <row r="14" spans="1:133">
      <c r="A14" s="12"/>
      <c r="B14" s="44">
        <v>521</v>
      </c>
      <c r="C14" s="20" t="s">
        <v>28</v>
      </c>
      <c r="D14" s="46">
        <v>31866017</v>
      </c>
      <c r="E14" s="46">
        <v>212500</v>
      </c>
      <c r="F14" s="46">
        <v>0</v>
      </c>
      <c r="G14" s="46">
        <v>170150</v>
      </c>
      <c r="H14" s="46">
        <v>0</v>
      </c>
      <c r="I14" s="46">
        <v>0</v>
      </c>
      <c r="J14" s="46">
        <v>5035991</v>
      </c>
      <c r="K14" s="46">
        <v>0</v>
      </c>
      <c r="L14" s="46">
        <v>0</v>
      </c>
      <c r="M14" s="46">
        <v>0</v>
      </c>
      <c r="N14" s="46">
        <f>SUM(D14:M14)</f>
        <v>37284658</v>
      </c>
      <c r="O14" s="47">
        <f t="shared" si="1"/>
        <v>193.25985745756122</v>
      </c>
      <c r="P14" s="9"/>
    </row>
    <row r="15" spans="1:133">
      <c r="A15" s="12"/>
      <c r="B15" s="44">
        <v>522</v>
      </c>
      <c r="C15" s="20" t="s">
        <v>91</v>
      </c>
      <c r="D15" s="46">
        <v>35601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35601</v>
      </c>
      <c r="O15" s="47">
        <f t="shared" si="1"/>
        <v>0.18453284955293509</v>
      </c>
      <c r="P15" s="9"/>
    </row>
    <row r="16" spans="1:133">
      <c r="A16" s="12"/>
      <c r="B16" s="44">
        <v>523</v>
      </c>
      <c r="C16" s="20" t="s">
        <v>122</v>
      </c>
      <c r="D16" s="46">
        <v>14330481</v>
      </c>
      <c r="E16" s="46">
        <v>766076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15096557</v>
      </c>
      <c r="O16" s="47">
        <f t="shared" si="1"/>
        <v>78.250910975767781</v>
      </c>
      <c r="P16" s="9"/>
    </row>
    <row r="17" spans="1:16">
      <c r="A17" s="12"/>
      <c r="B17" s="44">
        <v>524</v>
      </c>
      <c r="C17" s="20" t="s">
        <v>30</v>
      </c>
      <c r="D17" s="46">
        <v>184152</v>
      </c>
      <c r="E17" s="46">
        <v>0</v>
      </c>
      <c r="F17" s="46">
        <v>0</v>
      </c>
      <c r="G17" s="46">
        <v>0</v>
      </c>
      <c r="H17" s="46">
        <v>0</v>
      </c>
      <c r="I17" s="46">
        <v>1671091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1855243</v>
      </c>
      <c r="O17" s="47">
        <f t="shared" si="1"/>
        <v>9.6163949721394317</v>
      </c>
      <c r="P17" s="9"/>
    </row>
    <row r="18" spans="1:16">
      <c r="A18" s="12"/>
      <c r="B18" s="44">
        <v>525</v>
      </c>
      <c r="C18" s="20" t="s">
        <v>31</v>
      </c>
      <c r="D18" s="46">
        <v>1410551</v>
      </c>
      <c r="E18" s="46">
        <v>1557029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2967580</v>
      </c>
      <c r="O18" s="47">
        <f t="shared" si="1"/>
        <v>15.382039652714786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8552995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8552995</v>
      </c>
      <c r="O19" s="47">
        <f t="shared" si="1"/>
        <v>44.33326422184787</v>
      </c>
      <c r="P19" s="9"/>
    </row>
    <row r="20" spans="1:16">
      <c r="A20" s="12"/>
      <c r="B20" s="44">
        <v>527</v>
      </c>
      <c r="C20" s="20" t="s">
        <v>33</v>
      </c>
      <c r="D20" s="46">
        <v>463613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463613</v>
      </c>
      <c r="O20" s="47">
        <f t="shared" si="1"/>
        <v>2.4030737333160554</v>
      </c>
      <c r="P20" s="9"/>
    </row>
    <row r="21" spans="1:16">
      <c r="A21" s="12"/>
      <c r="B21" s="44">
        <v>529</v>
      </c>
      <c r="C21" s="20" t="s">
        <v>34</v>
      </c>
      <c r="D21" s="46">
        <v>1481276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1481276</v>
      </c>
      <c r="O21" s="47">
        <f t="shared" si="1"/>
        <v>7.677988855772969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SUM(D23:D26)</f>
        <v>367643</v>
      </c>
      <c r="E22" s="31">
        <f t="shared" si="5"/>
        <v>1471766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33911101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35750510</v>
      </c>
      <c r="O22" s="43">
        <f t="shared" si="1"/>
        <v>185.30781391732538</v>
      </c>
      <c r="P22" s="10"/>
    </row>
    <row r="23" spans="1:16">
      <c r="A23" s="12"/>
      <c r="B23" s="44">
        <v>534</v>
      </c>
      <c r="C23" s="20" t="s">
        <v>123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7913029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7913029</v>
      </c>
      <c r="O23" s="47">
        <f t="shared" si="1"/>
        <v>41.016089153816253</v>
      </c>
      <c r="P23" s="9"/>
    </row>
    <row r="24" spans="1:16">
      <c r="A24" s="12"/>
      <c r="B24" s="44">
        <v>536</v>
      </c>
      <c r="C24" s="20" t="s">
        <v>124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25998072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25998072</v>
      </c>
      <c r="O24" s="47">
        <f t="shared" si="1"/>
        <v>134.75740313593366</v>
      </c>
      <c r="P24" s="9"/>
    </row>
    <row r="25" spans="1:16">
      <c r="A25" s="12"/>
      <c r="B25" s="44">
        <v>537</v>
      </c>
      <c r="C25" s="20" t="s">
        <v>125</v>
      </c>
      <c r="D25" s="46">
        <v>367643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367643</v>
      </c>
      <c r="O25" s="47">
        <f t="shared" si="1"/>
        <v>1.9056265388104185</v>
      </c>
      <c r="P25" s="9"/>
    </row>
    <row r="26" spans="1:16">
      <c r="A26" s="12"/>
      <c r="B26" s="44">
        <v>538</v>
      </c>
      <c r="C26" s="20" t="s">
        <v>126</v>
      </c>
      <c r="D26" s="46">
        <v>0</v>
      </c>
      <c r="E26" s="46">
        <v>1471766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1471766</v>
      </c>
      <c r="O26" s="47">
        <f t="shared" si="1"/>
        <v>7.6286950887650642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SUM(D28:D30)</f>
        <v>3742459</v>
      </c>
      <c r="E27" s="31">
        <f t="shared" si="6"/>
        <v>8446128</v>
      </c>
      <c r="F27" s="31">
        <f t="shared" si="6"/>
        <v>0</v>
      </c>
      <c r="G27" s="31">
        <f t="shared" si="6"/>
        <v>5912721</v>
      </c>
      <c r="H27" s="31">
        <f t="shared" si="6"/>
        <v>0</v>
      </c>
      <c r="I27" s="31">
        <f t="shared" si="6"/>
        <v>13972524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32073832</v>
      </c>
      <c r="O27" s="43">
        <f t="shared" si="1"/>
        <v>166.25026305559155</v>
      </c>
      <c r="P27" s="10"/>
    </row>
    <row r="28" spans="1:16">
      <c r="A28" s="12"/>
      <c r="B28" s="44">
        <v>541</v>
      </c>
      <c r="C28" s="20" t="s">
        <v>127</v>
      </c>
      <c r="D28" s="46">
        <v>0</v>
      </c>
      <c r="E28" s="46">
        <v>8233354</v>
      </c>
      <c r="F28" s="46">
        <v>0</v>
      </c>
      <c r="G28" s="46">
        <v>5912721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14146075</v>
      </c>
      <c r="O28" s="47">
        <f t="shared" si="1"/>
        <v>73.324219256187632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13966410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13966410</v>
      </c>
      <c r="O29" s="47">
        <f t="shared" si="1"/>
        <v>72.392950628482566</v>
      </c>
      <c r="P29" s="9"/>
    </row>
    <row r="30" spans="1:16">
      <c r="A30" s="12"/>
      <c r="B30" s="44">
        <v>544</v>
      </c>
      <c r="C30" s="20" t="s">
        <v>128</v>
      </c>
      <c r="D30" s="46">
        <v>3742459</v>
      </c>
      <c r="E30" s="46">
        <v>212774</v>
      </c>
      <c r="F30" s="46">
        <v>0</v>
      </c>
      <c r="G30" s="46">
        <v>0</v>
      </c>
      <c r="H30" s="46">
        <v>0</v>
      </c>
      <c r="I30" s="46">
        <v>6114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3961347</v>
      </c>
      <c r="O30" s="47">
        <f t="shared" si="1"/>
        <v>20.533093170921344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SUM(D32:D34)</f>
        <v>1613773</v>
      </c>
      <c r="E31" s="31">
        <f t="shared" si="8"/>
        <v>7560701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9174474</v>
      </c>
      <c r="O31" s="43">
        <f t="shared" si="1"/>
        <v>47.554614487495144</v>
      </c>
      <c r="P31" s="10"/>
    </row>
    <row r="32" spans="1:16">
      <c r="A32" s="13"/>
      <c r="B32" s="45">
        <v>552</v>
      </c>
      <c r="C32" s="21" t="s">
        <v>45</v>
      </c>
      <c r="D32" s="46">
        <v>1453052</v>
      </c>
      <c r="E32" s="46">
        <v>6880136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8333188</v>
      </c>
      <c r="O32" s="47">
        <f t="shared" si="1"/>
        <v>43.193925100427627</v>
      </c>
      <c r="P32" s="9"/>
    </row>
    <row r="33" spans="1:16">
      <c r="A33" s="13"/>
      <c r="B33" s="45">
        <v>553</v>
      </c>
      <c r="C33" s="21" t="s">
        <v>129</v>
      </c>
      <c r="D33" s="46">
        <v>160721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160721</v>
      </c>
      <c r="O33" s="47">
        <f t="shared" si="1"/>
        <v>0.83307502915640796</v>
      </c>
      <c r="P33" s="9"/>
    </row>
    <row r="34" spans="1:16">
      <c r="A34" s="13"/>
      <c r="B34" s="45">
        <v>559</v>
      </c>
      <c r="C34" s="21" t="s">
        <v>47</v>
      </c>
      <c r="D34" s="46">
        <v>0</v>
      </c>
      <c r="E34" s="46">
        <v>680565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680565</v>
      </c>
      <c r="O34" s="47">
        <f t="shared" si="1"/>
        <v>3.5276143579111054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SUM(D36:D39)</f>
        <v>4092216</v>
      </c>
      <c r="E35" s="31">
        <f t="shared" si="9"/>
        <v>691224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4783440</v>
      </c>
      <c r="O35" s="43">
        <f t="shared" si="1"/>
        <v>24.794298302449139</v>
      </c>
      <c r="P35" s="10"/>
    </row>
    <row r="36" spans="1:16">
      <c r="A36" s="12"/>
      <c r="B36" s="44">
        <v>562</v>
      </c>
      <c r="C36" s="20" t="s">
        <v>130</v>
      </c>
      <c r="D36" s="46">
        <v>1087158</v>
      </c>
      <c r="E36" s="46">
        <v>691224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1778382</v>
      </c>
      <c r="O36" s="47">
        <f t="shared" si="1"/>
        <v>9.2179966308150831</v>
      </c>
      <c r="P36" s="9"/>
    </row>
    <row r="37" spans="1:16">
      <c r="A37" s="12"/>
      <c r="B37" s="44">
        <v>563</v>
      </c>
      <c r="C37" s="20" t="s">
        <v>131</v>
      </c>
      <c r="D37" s="46">
        <v>527122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527122</v>
      </c>
      <c r="O37" s="47">
        <f t="shared" ref="O37:O62" si="11">(N37/O$64)</f>
        <v>2.7322638330957627</v>
      </c>
      <c r="P37" s="9"/>
    </row>
    <row r="38" spans="1:16">
      <c r="A38" s="12"/>
      <c r="B38" s="44">
        <v>564</v>
      </c>
      <c r="C38" s="20" t="s">
        <v>132</v>
      </c>
      <c r="D38" s="46">
        <v>2213261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2213261</v>
      </c>
      <c r="O38" s="47">
        <f t="shared" si="11"/>
        <v>11.47213165737981</v>
      </c>
      <c r="P38" s="9"/>
    </row>
    <row r="39" spans="1:16">
      <c r="A39" s="12"/>
      <c r="B39" s="44">
        <v>569</v>
      </c>
      <c r="C39" s="20" t="s">
        <v>52</v>
      </c>
      <c r="D39" s="46">
        <v>264675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264675</v>
      </c>
      <c r="O39" s="47">
        <f t="shared" si="11"/>
        <v>1.3719061811584812</v>
      </c>
      <c r="P39" s="9"/>
    </row>
    <row r="40" spans="1:16" ht="15.75">
      <c r="A40" s="28" t="s">
        <v>53</v>
      </c>
      <c r="B40" s="29"/>
      <c r="C40" s="30"/>
      <c r="D40" s="31">
        <f t="shared" ref="D40:M40" si="12">SUM(D41:D43)</f>
        <v>1809052</v>
      </c>
      <c r="E40" s="31">
        <f t="shared" si="12"/>
        <v>5812792</v>
      </c>
      <c r="F40" s="31">
        <f t="shared" si="12"/>
        <v>0</v>
      </c>
      <c r="G40" s="31">
        <f t="shared" si="12"/>
        <v>133424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7755268</v>
      </c>
      <c r="O40" s="43">
        <f t="shared" si="11"/>
        <v>40.198356874433067</v>
      </c>
      <c r="P40" s="9"/>
    </row>
    <row r="41" spans="1:16">
      <c r="A41" s="12"/>
      <c r="B41" s="44">
        <v>571</v>
      </c>
      <c r="C41" s="20" t="s">
        <v>54</v>
      </c>
      <c r="D41" s="46">
        <v>764826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764826</v>
      </c>
      <c r="O41" s="47">
        <f t="shared" si="11"/>
        <v>3.9643695736685238</v>
      </c>
      <c r="P41" s="9"/>
    </row>
    <row r="42" spans="1:16">
      <c r="A42" s="12"/>
      <c r="B42" s="44">
        <v>572</v>
      </c>
      <c r="C42" s="20" t="s">
        <v>133</v>
      </c>
      <c r="D42" s="46">
        <v>1044226</v>
      </c>
      <c r="E42" s="46">
        <v>2343327</v>
      </c>
      <c r="F42" s="46">
        <v>0</v>
      </c>
      <c r="G42" s="46">
        <v>133424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3520977</v>
      </c>
      <c r="O42" s="47">
        <f t="shared" si="11"/>
        <v>18.250496306854995</v>
      </c>
      <c r="P42" s="9"/>
    </row>
    <row r="43" spans="1:16">
      <c r="A43" s="12"/>
      <c r="B43" s="44">
        <v>575</v>
      </c>
      <c r="C43" s="20" t="s">
        <v>134</v>
      </c>
      <c r="D43" s="46">
        <v>0</v>
      </c>
      <c r="E43" s="46">
        <v>3469465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3469465</v>
      </c>
      <c r="O43" s="47">
        <f t="shared" si="11"/>
        <v>17.983490993909552</v>
      </c>
      <c r="P43" s="9"/>
    </row>
    <row r="44" spans="1:16" ht="15.75">
      <c r="A44" s="28" t="s">
        <v>135</v>
      </c>
      <c r="B44" s="29"/>
      <c r="C44" s="30"/>
      <c r="D44" s="31">
        <f t="shared" ref="D44:M44" si="13">SUM(D45:D45)</f>
        <v>408720</v>
      </c>
      <c r="E44" s="31">
        <f t="shared" si="13"/>
        <v>3947611</v>
      </c>
      <c r="F44" s="31">
        <f t="shared" si="13"/>
        <v>2820690</v>
      </c>
      <c r="G44" s="31">
        <f t="shared" si="13"/>
        <v>652454</v>
      </c>
      <c r="H44" s="31">
        <f t="shared" si="13"/>
        <v>0</v>
      </c>
      <c r="I44" s="31">
        <f t="shared" si="13"/>
        <v>44676</v>
      </c>
      <c r="J44" s="31">
        <f t="shared" si="13"/>
        <v>1400000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5" si="14">SUM(D44:M44)</f>
        <v>9274151</v>
      </c>
      <c r="O44" s="43">
        <f t="shared" si="11"/>
        <v>48.071276402747181</v>
      </c>
      <c r="P44" s="9"/>
    </row>
    <row r="45" spans="1:16">
      <c r="A45" s="12"/>
      <c r="B45" s="44">
        <v>581</v>
      </c>
      <c r="C45" s="20" t="s">
        <v>136</v>
      </c>
      <c r="D45" s="46">
        <v>408720</v>
      </c>
      <c r="E45" s="46">
        <v>3947611</v>
      </c>
      <c r="F45" s="46">
        <v>2820690</v>
      </c>
      <c r="G45" s="46">
        <v>652454</v>
      </c>
      <c r="H45" s="46">
        <v>0</v>
      </c>
      <c r="I45" s="46">
        <v>44676</v>
      </c>
      <c r="J45" s="46">
        <v>1400000</v>
      </c>
      <c r="K45" s="46">
        <v>0</v>
      </c>
      <c r="L45" s="46">
        <v>0</v>
      </c>
      <c r="M45" s="46">
        <v>0</v>
      </c>
      <c r="N45" s="46">
        <f t="shared" si="14"/>
        <v>9274151</v>
      </c>
      <c r="O45" s="47">
        <f t="shared" si="11"/>
        <v>48.071276402747181</v>
      </c>
      <c r="P45" s="9"/>
    </row>
    <row r="46" spans="1:16" ht="15.75">
      <c r="A46" s="28" t="s">
        <v>59</v>
      </c>
      <c r="B46" s="29"/>
      <c r="C46" s="30"/>
      <c r="D46" s="31">
        <f t="shared" ref="D46:M46" si="15">SUM(D47:D61)</f>
        <v>2419557</v>
      </c>
      <c r="E46" s="31">
        <f t="shared" si="15"/>
        <v>5466314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7885871</v>
      </c>
      <c r="O46" s="43">
        <f t="shared" si="11"/>
        <v>40.875319424646882</v>
      </c>
      <c r="P46" s="9"/>
    </row>
    <row r="47" spans="1:16">
      <c r="A47" s="12"/>
      <c r="B47" s="44">
        <v>601</v>
      </c>
      <c r="C47" s="20" t="s">
        <v>137</v>
      </c>
      <c r="D47" s="46">
        <v>14340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14340</v>
      </c>
      <c r="O47" s="47">
        <f t="shared" si="11"/>
        <v>7.4329402617597518E-2</v>
      </c>
      <c r="P47" s="9"/>
    </row>
    <row r="48" spans="1:16">
      <c r="A48" s="12"/>
      <c r="B48" s="44">
        <v>602</v>
      </c>
      <c r="C48" s="20" t="s">
        <v>138</v>
      </c>
      <c r="D48" s="46">
        <v>82082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82082</v>
      </c>
      <c r="O48" s="47">
        <f t="shared" si="11"/>
        <v>0.42546067124530257</v>
      </c>
      <c r="P48" s="9"/>
    </row>
    <row r="49" spans="1:119">
      <c r="A49" s="12"/>
      <c r="B49" s="44">
        <v>603</v>
      </c>
      <c r="C49" s="20" t="s">
        <v>139</v>
      </c>
      <c r="D49" s="46">
        <v>937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937</v>
      </c>
      <c r="O49" s="47">
        <f t="shared" si="11"/>
        <v>4.8568096410522227E-3</v>
      </c>
      <c r="P49" s="9"/>
    </row>
    <row r="50" spans="1:119">
      <c r="A50" s="12"/>
      <c r="B50" s="44">
        <v>604</v>
      </c>
      <c r="C50" s="20" t="s">
        <v>140</v>
      </c>
      <c r="D50" s="46">
        <v>0</v>
      </c>
      <c r="E50" s="46">
        <v>4594831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4594831</v>
      </c>
      <c r="O50" s="47">
        <f t="shared" si="11"/>
        <v>23.816669690294155</v>
      </c>
      <c r="P50" s="9"/>
    </row>
    <row r="51" spans="1:119">
      <c r="A51" s="12"/>
      <c r="B51" s="44">
        <v>622</v>
      </c>
      <c r="C51" s="20" t="s">
        <v>65</v>
      </c>
      <c r="D51" s="46">
        <v>166220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166220</v>
      </c>
      <c r="O51" s="47">
        <f t="shared" si="11"/>
        <v>0.86157833354930669</v>
      </c>
      <c r="P51" s="9"/>
    </row>
    <row r="52" spans="1:119">
      <c r="A52" s="12"/>
      <c r="B52" s="44">
        <v>623</v>
      </c>
      <c r="C52" s="20" t="s">
        <v>66</v>
      </c>
      <c r="D52" s="46">
        <v>356637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356637</v>
      </c>
      <c r="O52" s="47">
        <f t="shared" si="11"/>
        <v>1.848578463133342</v>
      </c>
      <c r="P52" s="9"/>
    </row>
    <row r="53" spans="1:119">
      <c r="A53" s="12"/>
      <c r="B53" s="44">
        <v>664</v>
      </c>
      <c r="C53" s="20" t="s">
        <v>110</v>
      </c>
      <c r="D53" s="46">
        <v>24617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24617</v>
      </c>
      <c r="O53" s="47">
        <f t="shared" si="11"/>
        <v>0.12759880782687572</v>
      </c>
      <c r="P53" s="9"/>
    </row>
    <row r="54" spans="1:119">
      <c r="A54" s="12"/>
      <c r="B54" s="44">
        <v>669</v>
      </c>
      <c r="C54" s="20" t="s">
        <v>111</v>
      </c>
      <c r="D54" s="46">
        <v>155340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155340</v>
      </c>
      <c r="O54" s="47">
        <f t="shared" si="11"/>
        <v>0.80518336140987434</v>
      </c>
      <c r="P54" s="9"/>
    </row>
    <row r="55" spans="1:119">
      <c r="A55" s="12"/>
      <c r="B55" s="44">
        <v>671</v>
      </c>
      <c r="C55" s="20" t="s">
        <v>70</v>
      </c>
      <c r="D55" s="46">
        <v>0</v>
      </c>
      <c r="E55" s="46">
        <v>91771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91771</v>
      </c>
      <c r="O55" s="47">
        <f t="shared" si="11"/>
        <v>0.47568225994557473</v>
      </c>
      <c r="P55" s="9"/>
    </row>
    <row r="56" spans="1:119">
      <c r="A56" s="12"/>
      <c r="B56" s="44">
        <v>711</v>
      </c>
      <c r="C56" s="20" t="s">
        <v>112</v>
      </c>
      <c r="D56" s="46">
        <v>1619384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6">SUM(D56:M56)</f>
        <v>1619384</v>
      </c>
      <c r="O56" s="47">
        <f t="shared" si="11"/>
        <v>8.3938525333678893</v>
      </c>
      <c r="P56" s="9"/>
    </row>
    <row r="57" spans="1:119">
      <c r="A57" s="12"/>
      <c r="B57" s="44">
        <v>713</v>
      </c>
      <c r="C57" s="20" t="s">
        <v>141</v>
      </c>
      <c r="D57" s="46">
        <v>0</v>
      </c>
      <c r="E57" s="46">
        <v>365888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365888</v>
      </c>
      <c r="O57" s="47">
        <f t="shared" si="11"/>
        <v>1.8965297395360892</v>
      </c>
      <c r="P57" s="9"/>
    </row>
    <row r="58" spans="1:119">
      <c r="A58" s="12"/>
      <c r="B58" s="44">
        <v>714</v>
      </c>
      <c r="C58" s="20" t="s">
        <v>114</v>
      </c>
      <c r="D58" s="46">
        <v>0</v>
      </c>
      <c r="E58" s="46">
        <v>91770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91770</v>
      </c>
      <c r="O58" s="47">
        <f t="shared" si="11"/>
        <v>0.4756770765841648</v>
      </c>
      <c r="P58" s="9"/>
    </row>
    <row r="59" spans="1:119">
      <c r="A59" s="12"/>
      <c r="B59" s="44">
        <v>715</v>
      </c>
      <c r="C59" s="20" t="s">
        <v>115</v>
      </c>
      <c r="D59" s="46">
        <v>0</v>
      </c>
      <c r="E59" s="46">
        <v>91770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91770</v>
      </c>
      <c r="O59" s="47">
        <f t="shared" si="11"/>
        <v>0.4756770765841648</v>
      </c>
      <c r="P59" s="9"/>
    </row>
    <row r="60" spans="1:119">
      <c r="A60" s="12"/>
      <c r="B60" s="44">
        <v>719</v>
      </c>
      <c r="C60" s="20" t="s">
        <v>116</v>
      </c>
      <c r="D60" s="46">
        <v>0</v>
      </c>
      <c r="E60" s="46">
        <v>223863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223863</v>
      </c>
      <c r="O60" s="47">
        <f t="shared" si="11"/>
        <v>1.1603628352986912</v>
      </c>
      <c r="P60" s="9"/>
    </row>
    <row r="61" spans="1:119" ht="15.75" thickBot="1">
      <c r="A61" s="12"/>
      <c r="B61" s="44">
        <v>734</v>
      </c>
      <c r="C61" s="20" t="s">
        <v>76</v>
      </c>
      <c r="D61" s="46">
        <v>0</v>
      </c>
      <c r="E61" s="46">
        <v>6421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6421</v>
      </c>
      <c r="O61" s="47">
        <f t="shared" si="11"/>
        <v>3.3282363612802901E-2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7">SUM(D5,D13,D22,D27,D31,D35,D40,D44,D46)</f>
        <v>96564467</v>
      </c>
      <c r="E62" s="15">
        <f t="shared" si="17"/>
        <v>36401531</v>
      </c>
      <c r="F62" s="15">
        <f t="shared" si="17"/>
        <v>10625126</v>
      </c>
      <c r="G62" s="15">
        <f t="shared" si="17"/>
        <v>8559086</v>
      </c>
      <c r="H62" s="15">
        <f t="shared" si="17"/>
        <v>0</v>
      </c>
      <c r="I62" s="15">
        <f t="shared" si="17"/>
        <v>58152387</v>
      </c>
      <c r="J62" s="15">
        <f t="shared" si="17"/>
        <v>23384963</v>
      </c>
      <c r="K62" s="15">
        <f t="shared" si="17"/>
        <v>0</v>
      </c>
      <c r="L62" s="15">
        <f t="shared" si="17"/>
        <v>0</v>
      </c>
      <c r="M62" s="15">
        <f t="shared" si="17"/>
        <v>0</v>
      </c>
      <c r="N62" s="15">
        <f>SUM(D62:M62)</f>
        <v>233687560</v>
      </c>
      <c r="O62" s="37">
        <f t="shared" si="11"/>
        <v>1211.2870804716858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149</v>
      </c>
      <c r="M64" s="48"/>
      <c r="N64" s="48"/>
      <c r="O64" s="41">
        <v>192925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32276747</v>
      </c>
      <c r="E5" s="26">
        <f t="shared" si="0"/>
        <v>345260</v>
      </c>
      <c r="F5" s="26">
        <f t="shared" si="0"/>
        <v>5383918</v>
      </c>
      <c r="G5" s="26">
        <f t="shared" si="0"/>
        <v>12935308</v>
      </c>
      <c r="H5" s="26">
        <f t="shared" si="0"/>
        <v>0</v>
      </c>
      <c r="I5" s="26">
        <f t="shared" si="0"/>
        <v>0</v>
      </c>
      <c r="J5" s="26">
        <f t="shared" si="0"/>
        <v>17632340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68573573</v>
      </c>
      <c r="O5" s="32">
        <f t="shared" ref="O5:O36" si="1">(N5/O$64)</f>
        <v>357.34386496993193</v>
      </c>
      <c r="P5" s="6"/>
    </row>
    <row r="6" spans="1:133">
      <c r="A6" s="12"/>
      <c r="B6" s="44">
        <v>511</v>
      </c>
      <c r="C6" s="20" t="s">
        <v>20</v>
      </c>
      <c r="D6" s="46">
        <v>832272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832272</v>
      </c>
      <c r="O6" s="47">
        <f t="shared" si="1"/>
        <v>4.3370540599693586</v>
      </c>
      <c r="P6" s="9"/>
    </row>
    <row r="7" spans="1:133">
      <c r="A7" s="12"/>
      <c r="B7" s="44">
        <v>512</v>
      </c>
      <c r="C7" s="20" t="s">
        <v>21</v>
      </c>
      <c r="D7" s="46">
        <v>3629645</v>
      </c>
      <c r="E7" s="46">
        <v>345260</v>
      </c>
      <c r="F7" s="46">
        <v>0</v>
      </c>
      <c r="G7" s="46">
        <v>0</v>
      </c>
      <c r="H7" s="46">
        <v>0</v>
      </c>
      <c r="I7" s="46">
        <v>0</v>
      </c>
      <c r="J7" s="46">
        <v>89488</v>
      </c>
      <c r="K7" s="46">
        <v>0</v>
      </c>
      <c r="L7" s="46">
        <v>0</v>
      </c>
      <c r="M7" s="46">
        <v>0</v>
      </c>
      <c r="N7" s="46">
        <f t="shared" ref="N7:N12" si="2">SUM(D7:M7)</f>
        <v>4064393</v>
      </c>
      <c r="O7" s="47">
        <f t="shared" si="1"/>
        <v>21.179965398284505</v>
      </c>
      <c r="P7" s="9"/>
    </row>
    <row r="8" spans="1:133">
      <c r="A8" s="12"/>
      <c r="B8" s="44">
        <v>513</v>
      </c>
      <c r="C8" s="20" t="s">
        <v>22</v>
      </c>
      <c r="D8" s="46">
        <v>19079057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19079057</v>
      </c>
      <c r="O8" s="47">
        <f t="shared" si="1"/>
        <v>99.422906960989692</v>
      </c>
      <c r="P8" s="9"/>
    </row>
    <row r="9" spans="1:133">
      <c r="A9" s="12"/>
      <c r="B9" s="44">
        <v>514</v>
      </c>
      <c r="C9" s="20" t="s">
        <v>23</v>
      </c>
      <c r="D9" s="46">
        <v>331306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331306</v>
      </c>
      <c r="O9" s="47">
        <f t="shared" si="1"/>
        <v>1.7264692701330915</v>
      </c>
      <c r="P9" s="9"/>
    </row>
    <row r="10" spans="1:133">
      <c r="A10" s="12"/>
      <c r="B10" s="44">
        <v>515</v>
      </c>
      <c r="C10" s="20" t="s">
        <v>24</v>
      </c>
      <c r="D10" s="46">
        <v>825479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825479</v>
      </c>
      <c r="O10" s="47">
        <f t="shared" si="1"/>
        <v>4.301655045909806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5193168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5193168</v>
      </c>
      <c r="O11" s="47">
        <f t="shared" si="1"/>
        <v>27.062126754838509</v>
      </c>
      <c r="P11" s="9"/>
    </row>
    <row r="12" spans="1:133">
      <c r="A12" s="12"/>
      <c r="B12" s="44">
        <v>519</v>
      </c>
      <c r="C12" s="20" t="s">
        <v>121</v>
      </c>
      <c r="D12" s="46">
        <v>7578988</v>
      </c>
      <c r="E12" s="46">
        <v>0</v>
      </c>
      <c r="F12" s="46">
        <v>190750</v>
      </c>
      <c r="G12" s="46">
        <v>12935308</v>
      </c>
      <c r="H12" s="46">
        <v>0</v>
      </c>
      <c r="I12" s="46">
        <v>0</v>
      </c>
      <c r="J12" s="46">
        <v>17542852</v>
      </c>
      <c r="K12" s="46">
        <v>0</v>
      </c>
      <c r="L12" s="46">
        <v>0</v>
      </c>
      <c r="M12" s="46">
        <v>0</v>
      </c>
      <c r="N12" s="46">
        <f t="shared" si="2"/>
        <v>38247898</v>
      </c>
      <c r="O12" s="47">
        <f t="shared" si="1"/>
        <v>199.31368747980699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46818039</v>
      </c>
      <c r="E13" s="31">
        <f t="shared" si="3"/>
        <v>2189169</v>
      </c>
      <c r="F13" s="31">
        <f t="shared" si="3"/>
        <v>0</v>
      </c>
      <c r="G13" s="31">
        <f t="shared" si="3"/>
        <v>98813</v>
      </c>
      <c r="H13" s="31">
        <f t="shared" si="3"/>
        <v>0</v>
      </c>
      <c r="I13" s="31">
        <f t="shared" si="3"/>
        <v>9117380</v>
      </c>
      <c r="J13" s="31">
        <f t="shared" si="3"/>
        <v>4836718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63060119</v>
      </c>
      <c r="O13" s="43">
        <f t="shared" si="1"/>
        <v>328.61269528603736</v>
      </c>
      <c r="P13" s="10"/>
    </row>
    <row r="14" spans="1:133">
      <c r="A14" s="12"/>
      <c r="B14" s="44">
        <v>521</v>
      </c>
      <c r="C14" s="20" t="s">
        <v>28</v>
      </c>
      <c r="D14" s="46">
        <v>29894518</v>
      </c>
      <c r="E14" s="46">
        <v>324247</v>
      </c>
      <c r="F14" s="46">
        <v>0</v>
      </c>
      <c r="G14" s="46">
        <v>98813</v>
      </c>
      <c r="H14" s="46">
        <v>0</v>
      </c>
      <c r="I14" s="46">
        <v>0</v>
      </c>
      <c r="J14" s="46">
        <v>4836718</v>
      </c>
      <c r="K14" s="46">
        <v>0</v>
      </c>
      <c r="L14" s="46">
        <v>0</v>
      </c>
      <c r="M14" s="46">
        <v>0</v>
      </c>
      <c r="N14" s="46">
        <f>SUM(D14:M14)</f>
        <v>35154296</v>
      </c>
      <c r="O14" s="47">
        <f t="shared" si="1"/>
        <v>183.19261274218596</v>
      </c>
      <c r="P14" s="9"/>
    </row>
    <row r="15" spans="1:133">
      <c r="A15" s="12"/>
      <c r="B15" s="44">
        <v>522</v>
      </c>
      <c r="C15" s="20" t="s">
        <v>91</v>
      </c>
      <c r="D15" s="46">
        <v>53719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53719</v>
      </c>
      <c r="O15" s="47">
        <f t="shared" si="1"/>
        <v>0.27993517389446476</v>
      </c>
      <c r="P15" s="9"/>
    </row>
    <row r="16" spans="1:133">
      <c r="A16" s="12"/>
      <c r="B16" s="44">
        <v>523</v>
      </c>
      <c r="C16" s="20" t="s">
        <v>122</v>
      </c>
      <c r="D16" s="46">
        <v>13389039</v>
      </c>
      <c r="E16" s="46">
        <v>712415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14101454</v>
      </c>
      <c r="O16" s="47">
        <f t="shared" si="1"/>
        <v>73.484111350821792</v>
      </c>
      <c r="P16" s="9"/>
    </row>
    <row r="17" spans="1:16">
      <c r="A17" s="12"/>
      <c r="B17" s="44">
        <v>524</v>
      </c>
      <c r="C17" s="20" t="s">
        <v>30</v>
      </c>
      <c r="D17" s="46">
        <v>149029</v>
      </c>
      <c r="E17" s="46">
        <v>0</v>
      </c>
      <c r="F17" s="46">
        <v>0</v>
      </c>
      <c r="G17" s="46">
        <v>0</v>
      </c>
      <c r="H17" s="46">
        <v>0</v>
      </c>
      <c r="I17" s="46">
        <v>1677601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1826630</v>
      </c>
      <c r="O17" s="47">
        <f t="shared" si="1"/>
        <v>9.5187547551303293</v>
      </c>
      <c r="P17" s="9"/>
    </row>
    <row r="18" spans="1:16">
      <c r="A18" s="12"/>
      <c r="B18" s="44">
        <v>525</v>
      </c>
      <c r="C18" s="20" t="s">
        <v>31</v>
      </c>
      <c r="D18" s="46">
        <v>1455762</v>
      </c>
      <c r="E18" s="46">
        <v>1152507</v>
      </c>
      <c r="F18" s="46">
        <v>0</v>
      </c>
      <c r="G18" s="46">
        <v>0</v>
      </c>
      <c r="H18" s="46">
        <v>0</v>
      </c>
      <c r="I18" s="46">
        <v>7439779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10048048</v>
      </c>
      <c r="O18" s="47">
        <f t="shared" si="1"/>
        <v>52.361400327257186</v>
      </c>
      <c r="P18" s="9"/>
    </row>
    <row r="19" spans="1:16">
      <c r="A19" s="12"/>
      <c r="B19" s="44">
        <v>527</v>
      </c>
      <c r="C19" s="20" t="s">
        <v>33</v>
      </c>
      <c r="D19" s="46">
        <v>454709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454709</v>
      </c>
      <c r="O19" s="47">
        <f t="shared" si="1"/>
        <v>2.3695348570594796</v>
      </c>
      <c r="P19" s="9"/>
    </row>
    <row r="20" spans="1:16">
      <c r="A20" s="12"/>
      <c r="B20" s="44">
        <v>529</v>
      </c>
      <c r="C20" s="20" t="s">
        <v>34</v>
      </c>
      <c r="D20" s="46">
        <v>1421263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1421263</v>
      </c>
      <c r="O20" s="47">
        <f t="shared" si="1"/>
        <v>7.4063460796881673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354424</v>
      </c>
      <c r="E21" s="31">
        <f t="shared" si="5"/>
        <v>1303390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33594648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35252462</v>
      </c>
      <c r="O21" s="43">
        <f t="shared" si="1"/>
        <v>183.70416575472387</v>
      </c>
      <c r="P21" s="10"/>
    </row>
    <row r="22" spans="1:16">
      <c r="A22" s="12"/>
      <c r="B22" s="44">
        <v>534</v>
      </c>
      <c r="C22" s="20" t="s">
        <v>123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7155554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7155554</v>
      </c>
      <c r="O22" s="47">
        <f t="shared" si="1"/>
        <v>37.288319836579852</v>
      </c>
      <c r="P22" s="9"/>
    </row>
    <row r="23" spans="1:16">
      <c r="A23" s="12"/>
      <c r="B23" s="44">
        <v>536</v>
      </c>
      <c r="C23" s="20" t="s">
        <v>124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26439094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26439094</v>
      </c>
      <c r="O23" s="47">
        <f t="shared" si="1"/>
        <v>137.77680851285578</v>
      </c>
      <c r="P23" s="9"/>
    </row>
    <row r="24" spans="1:16">
      <c r="A24" s="12"/>
      <c r="B24" s="44">
        <v>537</v>
      </c>
      <c r="C24" s="20" t="s">
        <v>125</v>
      </c>
      <c r="D24" s="46">
        <v>354424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354424</v>
      </c>
      <c r="O24" s="47">
        <f t="shared" si="1"/>
        <v>1.8469395199533085</v>
      </c>
      <c r="P24" s="9"/>
    </row>
    <row r="25" spans="1:16">
      <c r="A25" s="12"/>
      <c r="B25" s="44">
        <v>538</v>
      </c>
      <c r="C25" s="20" t="s">
        <v>126</v>
      </c>
      <c r="D25" s="46">
        <v>0</v>
      </c>
      <c r="E25" s="46">
        <v>1303390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1303390</v>
      </c>
      <c r="O25" s="47">
        <f t="shared" si="1"/>
        <v>6.7920978853349174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1758457</v>
      </c>
      <c r="E26" s="31">
        <f t="shared" si="6"/>
        <v>8275809</v>
      </c>
      <c r="F26" s="31">
        <f t="shared" si="6"/>
        <v>0</v>
      </c>
      <c r="G26" s="31">
        <f t="shared" si="6"/>
        <v>4952281</v>
      </c>
      <c r="H26" s="31">
        <f t="shared" si="6"/>
        <v>0</v>
      </c>
      <c r="I26" s="31">
        <f t="shared" si="6"/>
        <v>12420423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27406970</v>
      </c>
      <c r="O26" s="43">
        <f t="shared" si="1"/>
        <v>142.82050881197301</v>
      </c>
      <c r="P26" s="10"/>
    </row>
    <row r="27" spans="1:16">
      <c r="A27" s="12"/>
      <c r="B27" s="44">
        <v>541</v>
      </c>
      <c r="C27" s="20" t="s">
        <v>127</v>
      </c>
      <c r="D27" s="46">
        <v>0</v>
      </c>
      <c r="E27" s="46">
        <v>8048188</v>
      </c>
      <c r="F27" s="46">
        <v>0</v>
      </c>
      <c r="G27" s="46">
        <v>4952281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13000469</v>
      </c>
      <c r="O27" s="47">
        <f t="shared" si="1"/>
        <v>67.746766511375839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12412004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12412004</v>
      </c>
      <c r="O28" s="47">
        <f t="shared" si="1"/>
        <v>64.680215531167605</v>
      </c>
      <c r="P28" s="9"/>
    </row>
    <row r="29" spans="1:16">
      <c r="A29" s="12"/>
      <c r="B29" s="44">
        <v>544</v>
      </c>
      <c r="C29" s="20" t="s">
        <v>128</v>
      </c>
      <c r="D29" s="46">
        <v>1758457</v>
      </c>
      <c r="E29" s="46">
        <v>227621</v>
      </c>
      <c r="F29" s="46">
        <v>0</v>
      </c>
      <c r="G29" s="46">
        <v>0</v>
      </c>
      <c r="H29" s="46">
        <v>0</v>
      </c>
      <c r="I29" s="46">
        <v>8419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1994497</v>
      </c>
      <c r="O29" s="47">
        <f t="shared" si="1"/>
        <v>10.393526769429593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1524319</v>
      </c>
      <c r="E30" s="31">
        <f t="shared" si="8"/>
        <v>5153332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6677651</v>
      </c>
      <c r="O30" s="43">
        <f t="shared" si="1"/>
        <v>34.79791868596859</v>
      </c>
      <c r="P30" s="10"/>
    </row>
    <row r="31" spans="1:16">
      <c r="A31" s="13"/>
      <c r="B31" s="45">
        <v>552</v>
      </c>
      <c r="C31" s="21" t="s">
        <v>45</v>
      </c>
      <c r="D31" s="46">
        <v>1363602</v>
      </c>
      <c r="E31" s="46">
        <v>4933270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6296872</v>
      </c>
      <c r="O31" s="47">
        <f t="shared" si="1"/>
        <v>32.813640579891398</v>
      </c>
      <c r="P31" s="9"/>
    </row>
    <row r="32" spans="1:16">
      <c r="A32" s="13"/>
      <c r="B32" s="45">
        <v>553</v>
      </c>
      <c r="C32" s="21" t="s">
        <v>129</v>
      </c>
      <c r="D32" s="46">
        <v>160717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160717</v>
      </c>
      <c r="O32" s="47">
        <f t="shared" si="1"/>
        <v>0.83751263692169797</v>
      </c>
      <c r="P32" s="9"/>
    </row>
    <row r="33" spans="1:16">
      <c r="A33" s="13"/>
      <c r="B33" s="45">
        <v>559</v>
      </c>
      <c r="C33" s="21" t="s">
        <v>47</v>
      </c>
      <c r="D33" s="46">
        <v>0</v>
      </c>
      <c r="E33" s="46">
        <v>220062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220062</v>
      </c>
      <c r="O33" s="47">
        <f t="shared" si="1"/>
        <v>1.1467654691554889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SUM(D35:D38)</f>
        <v>3611710</v>
      </c>
      <c r="E34" s="31">
        <f t="shared" si="9"/>
        <v>677243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4288953</v>
      </c>
      <c r="O34" s="43">
        <f t="shared" si="1"/>
        <v>22.350170403026606</v>
      </c>
      <c r="P34" s="10"/>
    </row>
    <row r="35" spans="1:16">
      <c r="A35" s="12"/>
      <c r="B35" s="44">
        <v>562</v>
      </c>
      <c r="C35" s="20" t="s">
        <v>130</v>
      </c>
      <c r="D35" s="46">
        <v>1002310</v>
      </c>
      <c r="E35" s="46">
        <v>677243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1679553</v>
      </c>
      <c r="O35" s="47">
        <f t="shared" si="1"/>
        <v>8.7523215458212178</v>
      </c>
      <c r="P35" s="9"/>
    </row>
    <row r="36" spans="1:16">
      <c r="A36" s="12"/>
      <c r="B36" s="44">
        <v>563</v>
      </c>
      <c r="C36" s="20" t="s">
        <v>131</v>
      </c>
      <c r="D36" s="46">
        <v>533088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533088</v>
      </c>
      <c r="O36" s="47">
        <f t="shared" si="1"/>
        <v>2.7779757996435608</v>
      </c>
      <c r="P36" s="9"/>
    </row>
    <row r="37" spans="1:16">
      <c r="A37" s="12"/>
      <c r="B37" s="44">
        <v>564</v>
      </c>
      <c r="C37" s="20" t="s">
        <v>132</v>
      </c>
      <c r="D37" s="46">
        <v>1799614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1799614</v>
      </c>
      <c r="O37" s="47">
        <f t="shared" ref="O37:O62" si="11">(N37/O$64)</f>
        <v>9.3779716307621754</v>
      </c>
      <c r="P37" s="9"/>
    </row>
    <row r="38" spans="1:16">
      <c r="A38" s="12"/>
      <c r="B38" s="44">
        <v>569</v>
      </c>
      <c r="C38" s="20" t="s">
        <v>52</v>
      </c>
      <c r="D38" s="46">
        <v>276698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276698</v>
      </c>
      <c r="O38" s="47">
        <f t="shared" si="11"/>
        <v>1.4419014267996539</v>
      </c>
      <c r="P38" s="9"/>
    </row>
    <row r="39" spans="1:16" ht="15.75">
      <c r="A39" s="28" t="s">
        <v>53</v>
      </c>
      <c r="B39" s="29"/>
      <c r="C39" s="30"/>
      <c r="D39" s="31">
        <f t="shared" ref="D39:M39" si="12">SUM(D40:D42)</f>
        <v>1772321</v>
      </c>
      <c r="E39" s="31">
        <f t="shared" si="12"/>
        <v>5270360</v>
      </c>
      <c r="F39" s="31">
        <f t="shared" si="12"/>
        <v>0</v>
      </c>
      <c r="G39" s="31">
        <f t="shared" si="12"/>
        <v>54992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7097673</v>
      </c>
      <c r="O39" s="43">
        <f t="shared" si="11"/>
        <v>36.986696057280433</v>
      </c>
      <c r="P39" s="9"/>
    </row>
    <row r="40" spans="1:16">
      <c r="A40" s="12"/>
      <c r="B40" s="44">
        <v>571</v>
      </c>
      <c r="C40" s="20" t="s">
        <v>54</v>
      </c>
      <c r="D40" s="46">
        <v>787925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787925</v>
      </c>
      <c r="O40" s="47">
        <f t="shared" si="11"/>
        <v>4.1059573314990256</v>
      </c>
      <c r="P40" s="9"/>
    </row>
    <row r="41" spans="1:16">
      <c r="A41" s="12"/>
      <c r="B41" s="44">
        <v>572</v>
      </c>
      <c r="C41" s="20" t="s">
        <v>133</v>
      </c>
      <c r="D41" s="46">
        <v>984396</v>
      </c>
      <c r="E41" s="46">
        <v>2141694</v>
      </c>
      <c r="F41" s="46">
        <v>0</v>
      </c>
      <c r="G41" s="46">
        <v>54992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3181082</v>
      </c>
      <c r="O41" s="47">
        <f t="shared" si="11"/>
        <v>16.576941917060104</v>
      </c>
      <c r="P41" s="9"/>
    </row>
    <row r="42" spans="1:16">
      <c r="A42" s="12"/>
      <c r="B42" s="44">
        <v>575</v>
      </c>
      <c r="C42" s="20" t="s">
        <v>134</v>
      </c>
      <c r="D42" s="46">
        <v>0</v>
      </c>
      <c r="E42" s="46">
        <v>3128666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3128666</v>
      </c>
      <c r="O42" s="47">
        <f t="shared" si="11"/>
        <v>16.303796808721298</v>
      </c>
      <c r="P42" s="9"/>
    </row>
    <row r="43" spans="1:16" ht="15.75">
      <c r="A43" s="28" t="s">
        <v>135</v>
      </c>
      <c r="B43" s="29"/>
      <c r="C43" s="30"/>
      <c r="D43" s="31">
        <f t="shared" ref="D43:M43" si="13">SUM(D44:D44)</f>
        <v>451881</v>
      </c>
      <c r="E43" s="31">
        <f t="shared" si="13"/>
        <v>3844971</v>
      </c>
      <c r="F43" s="31">
        <f t="shared" si="13"/>
        <v>3653424</v>
      </c>
      <c r="G43" s="31">
        <f t="shared" si="13"/>
        <v>550698</v>
      </c>
      <c r="H43" s="31">
        <f t="shared" si="13"/>
        <v>0</v>
      </c>
      <c r="I43" s="31">
        <f t="shared" si="13"/>
        <v>321441</v>
      </c>
      <c r="J43" s="31">
        <f t="shared" si="13"/>
        <v>880000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4" si="14">SUM(D43:M43)</f>
        <v>9702415</v>
      </c>
      <c r="O43" s="43">
        <f t="shared" si="11"/>
        <v>50.56027160262223</v>
      </c>
      <c r="P43" s="9"/>
    </row>
    <row r="44" spans="1:16">
      <c r="A44" s="12"/>
      <c r="B44" s="44">
        <v>581</v>
      </c>
      <c r="C44" s="20" t="s">
        <v>136</v>
      </c>
      <c r="D44" s="46">
        <v>451881</v>
      </c>
      <c r="E44" s="46">
        <v>3844971</v>
      </c>
      <c r="F44" s="46">
        <v>3653424</v>
      </c>
      <c r="G44" s="46">
        <v>550698</v>
      </c>
      <c r="H44" s="46">
        <v>0</v>
      </c>
      <c r="I44" s="46">
        <v>321441</v>
      </c>
      <c r="J44" s="46">
        <v>880000</v>
      </c>
      <c r="K44" s="46">
        <v>0</v>
      </c>
      <c r="L44" s="46">
        <v>0</v>
      </c>
      <c r="M44" s="46">
        <v>0</v>
      </c>
      <c r="N44" s="46">
        <f t="shared" si="14"/>
        <v>9702415</v>
      </c>
      <c r="O44" s="47">
        <f t="shared" si="11"/>
        <v>50.56027160262223</v>
      </c>
      <c r="P44" s="9"/>
    </row>
    <row r="45" spans="1:16" ht="15.75">
      <c r="A45" s="28" t="s">
        <v>59</v>
      </c>
      <c r="B45" s="29"/>
      <c r="C45" s="30"/>
      <c r="D45" s="31">
        <f t="shared" ref="D45:M45" si="15">SUM(D46:D61)</f>
        <v>2361558</v>
      </c>
      <c r="E45" s="31">
        <f t="shared" si="15"/>
        <v>6196579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8558137</v>
      </c>
      <c r="O45" s="43">
        <f t="shared" si="11"/>
        <v>44.597322535930545</v>
      </c>
      <c r="P45" s="9"/>
    </row>
    <row r="46" spans="1:16">
      <c r="A46" s="12"/>
      <c r="B46" s="44">
        <v>601</v>
      </c>
      <c r="C46" s="20" t="s">
        <v>137</v>
      </c>
      <c r="D46" s="46">
        <v>7386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7386</v>
      </c>
      <c r="O46" s="47">
        <f t="shared" si="11"/>
        <v>3.8489197386111375E-2</v>
      </c>
      <c r="P46" s="9"/>
    </row>
    <row r="47" spans="1:16">
      <c r="A47" s="12"/>
      <c r="B47" s="44">
        <v>602</v>
      </c>
      <c r="C47" s="20" t="s">
        <v>138</v>
      </c>
      <c r="D47" s="46">
        <v>81409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81409</v>
      </c>
      <c r="O47" s="47">
        <f t="shared" si="11"/>
        <v>0.42423058082939896</v>
      </c>
      <c r="P47" s="9"/>
    </row>
    <row r="48" spans="1:16">
      <c r="A48" s="12"/>
      <c r="B48" s="44">
        <v>603</v>
      </c>
      <c r="C48" s="20" t="s">
        <v>139</v>
      </c>
      <c r="D48" s="46">
        <v>895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895</v>
      </c>
      <c r="O48" s="47">
        <f t="shared" si="11"/>
        <v>4.663936049359556E-3</v>
      </c>
      <c r="P48" s="9"/>
    </row>
    <row r="49" spans="1:119">
      <c r="A49" s="12"/>
      <c r="B49" s="44">
        <v>604</v>
      </c>
      <c r="C49" s="20" t="s">
        <v>140</v>
      </c>
      <c r="D49" s="46">
        <v>0</v>
      </c>
      <c r="E49" s="46">
        <v>5346554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5346554</v>
      </c>
      <c r="O49" s="47">
        <f t="shared" si="11"/>
        <v>27.861436804969305</v>
      </c>
      <c r="P49" s="9"/>
    </row>
    <row r="50" spans="1:119">
      <c r="A50" s="12"/>
      <c r="B50" s="44">
        <v>622</v>
      </c>
      <c r="C50" s="20" t="s">
        <v>65</v>
      </c>
      <c r="D50" s="46">
        <v>163526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163526</v>
      </c>
      <c r="O50" s="47">
        <f t="shared" si="11"/>
        <v>0.85215062168443656</v>
      </c>
      <c r="P50" s="9"/>
    </row>
    <row r="51" spans="1:119">
      <c r="A51" s="12"/>
      <c r="B51" s="44">
        <v>623</v>
      </c>
      <c r="C51" s="20" t="s">
        <v>66</v>
      </c>
      <c r="D51" s="46">
        <v>344349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344349</v>
      </c>
      <c r="O51" s="47">
        <f t="shared" si="11"/>
        <v>1.794437670012194</v>
      </c>
      <c r="P51" s="9"/>
    </row>
    <row r="52" spans="1:119">
      <c r="A52" s="12"/>
      <c r="B52" s="44">
        <v>664</v>
      </c>
      <c r="C52" s="20" t="s">
        <v>110</v>
      </c>
      <c r="D52" s="46">
        <v>22207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22207</v>
      </c>
      <c r="O52" s="47">
        <f t="shared" si="11"/>
        <v>0.11572293614315939</v>
      </c>
      <c r="P52" s="9"/>
    </row>
    <row r="53" spans="1:119">
      <c r="A53" s="12"/>
      <c r="B53" s="44">
        <v>669</v>
      </c>
      <c r="C53" s="20" t="s">
        <v>111</v>
      </c>
      <c r="D53" s="46">
        <v>144521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144521</v>
      </c>
      <c r="O53" s="47">
        <f t="shared" si="11"/>
        <v>0.75311363328434899</v>
      </c>
      <c r="P53" s="9"/>
    </row>
    <row r="54" spans="1:119">
      <c r="A54" s="12"/>
      <c r="B54" s="44">
        <v>671</v>
      </c>
      <c r="C54" s="20" t="s">
        <v>70</v>
      </c>
      <c r="D54" s="46">
        <v>0</v>
      </c>
      <c r="E54" s="46">
        <v>87276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87276</v>
      </c>
      <c r="O54" s="47">
        <f t="shared" si="11"/>
        <v>0.45480411468592691</v>
      </c>
      <c r="P54" s="9"/>
    </row>
    <row r="55" spans="1:119">
      <c r="A55" s="12"/>
      <c r="B55" s="44">
        <v>711</v>
      </c>
      <c r="C55" s="20" t="s">
        <v>112</v>
      </c>
      <c r="D55" s="46">
        <v>1597265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6">SUM(D55:M55)</f>
        <v>1597265</v>
      </c>
      <c r="O55" s="47">
        <f t="shared" si="11"/>
        <v>8.3235104065701577</v>
      </c>
      <c r="P55" s="9"/>
    </row>
    <row r="56" spans="1:119">
      <c r="A56" s="12"/>
      <c r="B56" s="44">
        <v>713</v>
      </c>
      <c r="C56" s="20" t="s">
        <v>141</v>
      </c>
      <c r="D56" s="46">
        <v>0</v>
      </c>
      <c r="E56" s="46">
        <v>369962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369962</v>
      </c>
      <c r="O56" s="47">
        <f t="shared" si="11"/>
        <v>1.9279096186515754</v>
      </c>
      <c r="P56" s="9"/>
    </row>
    <row r="57" spans="1:119">
      <c r="A57" s="12"/>
      <c r="B57" s="44">
        <v>714</v>
      </c>
      <c r="C57" s="20" t="s">
        <v>114</v>
      </c>
      <c r="D57" s="46">
        <v>0</v>
      </c>
      <c r="E57" s="46">
        <v>87858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87858</v>
      </c>
      <c r="O57" s="47">
        <f t="shared" si="11"/>
        <v>0.45783697589344341</v>
      </c>
      <c r="P57" s="9"/>
    </row>
    <row r="58" spans="1:119">
      <c r="A58" s="12"/>
      <c r="B58" s="44">
        <v>715</v>
      </c>
      <c r="C58" s="20" t="s">
        <v>115</v>
      </c>
      <c r="D58" s="46">
        <v>0</v>
      </c>
      <c r="E58" s="46">
        <v>87276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87276</v>
      </c>
      <c r="O58" s="47">
        <f t="shared" si="11"/>
        <v>0.45480411468592691</v>
      </c>
      <c r="P58" s="9"/>
    </row>
    <row r="59" spans="1:119">
      <c r="A59" s="12"/>
      <c r="B59" s="44">
        <v>719</v>
      </c>
      <c r="C59" s="20" t="s">
        <v>116</v>
      </c>
      <c r="D59" s="46">
        <v>0</v>
      </c>
      <c r="E59" s="46">
        <v>162830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162830</v>
      </c>
      <c r="O59" s="47">
        <f t="shared" si="11"/>
        <v>0.84852369487957147</v>
      </c>
      <c r="P59" s="9"/>
    </row>
    <row r="60" spans="1:119">
      <c r="A60" s="12"/>
      <c r="B60" s="44">
        <v>734</v>
      </c>
      <c r="C60" s="20" t="s">
        <v>76</v>
      </c>
      <c r="D60" s="46">
        <v>0</v>
      </c>
      <c r="E60" s="46">
        <v>5532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5532</v>
      </c>
      <c r="O60" s="47">
        <f t="shared" si="11"/>
        <v>2.8827814776600069E-2</v>
      </c>
      <c r="P60" s="9"/>
    </row>
    <row r="61" spans="1:119" ht="15.75" thickBot="1">
      <c r="A61" s="12"/>
      <c r="B61" s="44">
        <v>769</v>
      </c>
      <c r="C61" s="20" t="s">
        <v>142</v>
      </c>
      <c r="D61" s="46">
        <v>0</v>
      </c>
      <c r="E61" s="46">
        <v>49291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49291</v>
      </c>
      <c r="O61" s="47">
        <f t="shared" si="11"/>
        <v>0.25686041542902999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7">SUM(D5,D13,D21,D26,D30,D34,D39,D43,D45)</f>
        <v>90929456</v>
      </c>
      <c r="E62" s="15">
        <f t="shared" si="17"/>
        <v>33256113</v>
      </c>
      <c r="F62" s="15">
        <f t="shared" si="17"/>
        <v>9037342</v>
      </c>
      <c r="G62" s="15">
        <f t="shared" si="17"/>
        <v>18592092</v>
      </c>
      <c r="H62" s="15">
        <f t="shared" si="17"/>
        <v>0</v>
      </c>
      <c r="I62" s="15">
        <f t="shared" si="17"/>
        <v>55453892</v>
      </c>
      <c r="J62" s="15">
        <f t="shared" si="17"/>
        <v>23349058</v>
      </c>
      <c r="K62" s="15">
        <f t="shared" si="17"/>
        <v>0</v>
      </c>
      <c r="L62" s="15">
        <f t="shared" si="17"/>
        <v>0</v>
      </c>
      <c r="M62" s="15">
        <f t="shared" si="17"/>
        <v>0</v>
      </c>
      <c r="N62" s="15">
        <f>SUM(D62:M62)</f>
        <v>230617953</v>
      </c>
      <c r="O62" s="37">
        <f t="shared" si="11"/>
        <v>1201.7736141074945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147</v>
      </c>
      <c r="M64" s="48"/>
      <c r="N64" s="48"/>
      <c r="O64" s="41">
        <v>191898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2024-06-21T20:45:47Z</cp:lastPrinted>
  <dcterms:created xsi:type="dcterms:W3CDTF">2000-08-31T21:26:31Z</dcterms:created>
  <dcterms:modified xsi:type="dcterms:W3CDTF">2024-06-21T20:45:50Z</dcterms:modified>
</cp:coreProperties>
</file>