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AFR Data\EDR County Revenues\"/>
    </mc:Choice>
  </mc:AlternateContent>
  <bookViews>
    <workbookView xWindow="360" yWindow="315" windowWidth="15480" windowHeight="6090" tabRatio="786"/>
  </bookViews>
  <sheets>
    <sheet name="2023" sheetId="51" r:id="rId1"/>
    <sheet name="2022" sheetId="50" r:id="rId2"/>
    <sheet name="2021" sheetId="49" r:id="rId3"/>
    <sheet name="2020" sheetId="47" r:id="rId4"/>
    <sheet name="2019" sheetId="46" r:id="rId5"/>
    <sheet name="2018" sheetId="45" r:id="rId6"/>
    <sheet name="2017" sheetId="44" r:id="rId7"/>
    <sheet name="2016" sheetId="43" r:id="rId8"/>
    <sheet name="2015" sheetId="40" r:id="rId9"/>
    <sheet name="2014" sheetId="39" r:id="rId10"/>
    <sheet name="2013" sheetId="38" r:id="rId11"/>
    <sheet name="2012" sheetId="37" r:id="rId12"/>
    <sheet name="2011" sheetId="35" r:id="rId13"/>
    <sheet name="2010" sheetId="34" r:id="rId14"/>
    <sheet name="2009" sheetId="33" r:id="rId15"/>
    <sheet name="2008" sheetId="36" r:id="rId16"/>
    <sheet name="2007" sheetId="41" r:id="rId17"/>
    <sheet name="2006" sheetId="42" r:id="rId18"/>
  </sheets>
  <definedNames>
    <definedName name="_xlnm.Print_Area" localSheetId="17">'2006'!$A$1:$O$126</definedName>
    <definedName name="_xlnm.Print_Area" localSheetId="16">'2007'!$A$1:$O$108</definedName>
    <definedName name="_xlnm.Print_Area" localSheetId="15">'2008'!$A$1:$O$115</definedName>
    <definedName name="_xlnm.Print_Area" localSheetId="14">'2009'!$A$1:$O$125</definedName>
    <definedName name="_xlnm.Print_Area" localSheetId="13">'2010'!$A$1:$O$101</definedName>
    <definedName name="_xlnm.Print_Area" localSheetId="12">'2011'!$A$1:$O$95</definedName>
    <definedName name="_xlnm.Print_Area" localSheetId="11">'2012'!$A$1:$O$97</definedName>
    <definedName name="_xlnm.Print_Area" localSheetId="10">'2013'!$A$1:$O$117</definedName>
    <definedName name="_xlnm.Print_Area" localSheetId="9">'2014'!$A$1:$O$122</definedName>
    <definedName name="_xlnm.Print_Area" localSheetId="8">'2015'!$A$1:$O$123</definedName>
    <definedName name="_xlnm.Print_Area" localSheetId="7">'2016'!$A$1:$O$121</definedName>
    <definedName name="_xlnm.Print_Area" localSheetId="6">'2017'!$A$1:$O$125</definedName>
    <definedName name="_xlnm.Print_Area" localSheetId="5">'2018'!$A$1:$O$116</definedName>
    <definedName name="_xlnm.Print_Area" localSheetId="4">'2019'!$A$1:$O$122</definedName>
    <definedName name="_xlnm.Print_Area" localSheetId="3">'2020'!$A$1:$O$130</definedName>
    <definedName name="_xlnm.Print_Area" localSheetId="2">'2021'!$A$1:$P$132</definedName>
    <definedName name="_xlnm.Print_Area" localSheetId="1">'2022'!$A$1:$P$146</definedName>
    <definedName name="_xlnm.Print_Area" localSheetId="0">'2023'!$A$1:$P$146</definedName>
    <definedName name="_xlnm.Print_Titles" localSheetId="17">'2006'!$1:$4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62913"/>
</workbook>
</file>

<file path=xl/calcChain.xml><?xml version="1.0" encoding="utf-8"?>
<calcChain xmlns="http://schemas.openxmlformats.org/spreadsheetml/2006/main">
  <c r="O141" i="51" l="1"/>
  <c r="P141" i="51" s="1"/>
  <c r="O140" i="51"/>
  <c r="P140" i="51" s="1"/>
  <c r="O139" i="51"/>
  <c r="P139" i="51" s="1"/>
  <c r="O138" i="51"/>
  <c r="P138" i="51" s="1"/>
  <c r="O137" i="51"/>
  <c r="P137" i="51" s="1"/>
  <c r="O136" i="51"/>
  <c r="P136" i="51" s="1"/>
  <c r="O135" i="51"/>
  <c r="P135" i="51" s="1"/>
  <c r="O134" i="51"/>
  <c r="P134" i="51" s="1"/>
  <c r="O133" i="51"/>
  <c r="P133" i="51" s="1"/>
  <c r="N132" i="51"/>
  <c r="M132" i="51"/>
  <c r="L132" i="51"/>
  <c r="K132" i="51"/>
  <c r="J132" i="51"/>
  <c r="I132" i="51"/>
  <c r="H132" i="51"/>
  <c r="G132" i="51"/>
  <c r="F132" i="51"/>
  <c r="E132" i="51"/>
  <c r="D132" i="51"/>
  <c r="O131" i="51"/>
  <c r="P131" i="51" s="1"/>
  <c r="O130" i="51"/>
  <c r="P130" i="51" s="1"/>
  <c r="O129" i="51"/>
  <c r="P129" i="51" s="1"/>
  <c r="O128" i="51"/>
  <c r="P128" i="51" s="1"/>
  <c r="O127" i="51"/>
  <c r="P127" i="51" s="1"/>
  <c r="O126" i="51"/>
  <c r="P126" i="51" s="1"/>
  <c r="O125" i="51"/>
  <c r="P125" i="51" s="1"/>
  <c r="O124" i="51"/>
  <c r="P124" i="51" s="1"/>
  <c r="O123" i="51"/>
  <c r="P123" i="51" s="1"/>
  <c r="O122" i="51"/>
  <c r="P122" i="51" s="1"/>
  <c r="O121" i="51"/>
  <c r="P121" i="51" s="1"/>
  <c r="N120" i="51"/>
  <c r="M120" i="51"/>
  <c r="L120" i="51"/>
  <c r="K120" i="51"/>
  <c r="J120" i="51"/>
  <c r="I120" i="51"/>
  <c r="H120" i="51"/>
  <c r="G120" i="51"/>
  <c r="F120" i="51"/>
  <c r="E120" i="51"/>
  <c r="D120" i="51"/>
  <c r="O119" i="51"/>
  <c r="P119" i="51" s="1"/>
  <c r="O118" i="51"/>
  <c r="P118" i="51" s="1"/>
  <c r="O117" i="51"/>
  <c r="P117" i="51" s="1"/>
  <c r="O116" i="51"/>
  <c r="P116" i="51" s="1"/>
  <c r="O115" i="51"/>
  <c r="P115" i="51" s="1"/>
  <c r="O114" i="51"/>
  <c r="P114" i="51" s="1"/>
  <c r="O113" i="51"/>
  <c r="P113" i="51" s="1"/>
  <c r="O112" i="51"/>
  <c r="P112" i="51" s="1"/>
  <c r="O111" i="51"/>
  <c r="P111" i="51" s="1"/>
  <c r="O110" i="51"/>
  <c r="P110" i="51" s="1"/>
  <c r="O109" i="51"/>
  <c r="P109" i="51" s="1"/>
  <c r="N108" i="51"/>
  <c r="M108" i="51"/>
  <c r="L108" i="51"/>
  <c r="K108" i="51"/>
  <c r="J108" i="51"/>
  <c r="I108" i="51"/>
  <c r="H108" i="51"/>
  <c r="G108" i="51"/>
  <c r="F108" i="51"/>
  <c r="E108" i="51"/>
  <c r="D108" i="51"/>
  <c r="O107" i="51"/>
  <c r="P107" i="51" s="1"/>
  <c r="O106" i="51"/>
  <c r="P106" i="51" s="1"/>
  <c r="O105" i="51"/>
  <c r="P105" i="51" s="1"/>
  <c r="O104" i="51"/>
  <c r="P104" i="51" s="1"/>
  <c r="O103" i="51"/>
  <c r="P103" i="51" s="1"/>
  <c r="O102" i="51"/>
  <c r="P102" i="51" s="1"/>
  <c r="O101" i="51"/>
  <c r="P101" i="51" s="1"/>
  <c r="O100" i="51"/>
  <c r="P100" i="51" s="1"/>
  <c r="O99" i="51"/>
  <c r="P99" i="51" s="1"/>
  <c r="O98" i="51"/>
  <c r="P98" i="51" s="1"/>
  <c r="O97" i="51"/>
  <c r="P97" i="51" s="1"/>
  <c r="O96" i="51"/>
  <c r="P96" i="51" s="1"/>
  <c r="O95" i="51"/>
  <c r="P95" i="51" s="1"/>
  <c r="O94" i="51"/>
  <c r="P94" i="51" s="1"/>
  <c r="O93" i="51"/>
  <c r="P93" i="51" s="1"/>
  <c r="O92" i="51"/>
  <c r="P92" i="51" s="1"/>
  <c r="O91" i="51"/>
  <c r="P91" i="51" s="1"/>
  <c r="O90" i="51"/>
  <c r="P90" i="51" s="1"/>
  <c r="O89" i="51"/>
  <c r="P89" i="51" s="1"/>
  <c r="O88" i="51"/>
  <c r="P88" i="51" s="1"/>
  <c r="O87" i="51"/>
  <c r="P87" i="51" s="1"/>
  <c r="O86" i="51"/>
  <c r="P86" i="51" s="1"/>
  <c r="O85" i="51"/>
  <c r="P85" i="51" s="1"/>
  <c r="O84" i="51"/>
  <c r="P84" i="51" s="1"/>
  <c r="O83" i="51"/>
  <c r="P83" i="51" s="1"/>
  <c r="O82" i="51"/>
  <c r="P82" i="51" s="1"/>
  <c r="O81" i="51"/>
  <c r="P81" i="51" s="1"/>
  <c r="O80" i="51"/>
  <c r="P80" i="51" s="1"/>
  <c r="O79" i="51"/>
  <c r="P79" i="51" s="1"/>
  <c r="O78" i="51"/>
  <c r="P78" i="51" s="1"/>
  <c r="O77" i="51"/>
  <c r="P77" i="51" s="1"/>
  <c r="O76" i="51"/>
  <c r="P76" i="51" s="1"/>
  <c r="O75" i="51"/>
  <c r="P75" i="51" s="1"/>
  <c r="O74" i="51"/>
  <c r="P74" i="51" s="1"/>
  <c r="O73" i="51"/>
  <c r="P73" i="51" s="1"/>
  <c r="O72" i="51"/>
  <c r="P72" i="51" s="1"/>
  <c r="O71" i="51"/>
  <c r="P71" i="51" s="1"/>
  <c r="O70" i="51"/>
  <c r="P70" i="51" s="1"/>
  <c r="O69" i="51"/>
  <c r="P69" i="51" s="1"/>
  <c r="O68" i="51"/>
  <c r="P68" i="51" s="1"/>
  <c r="O67" i="51"/>
  <c r="P67" i="51" s="1"/>
  <c r="O66" i="51"/>
  <c r="P66" i="51" s="1"/>
  <c r="O65" i="51"/>
  <c r="P65" i="51" s="1"/>
  <c r="O64" i="51"/>
  <c r="P64" i="51" s="1"/>
  <c r="O63" i="51"/>
  <c r="P63" i="51" s="1"/>
  <c r="O62" i="51"/>
  <c r="P62" i="51" s="1"/>
  <c r="O61" i="51"/>
  <c r="P61" i="51" s="1"/>
  <c r="N60" i="51"/>
  <c r="M60" i="51"/>
  <c r="L60" i="51"/>
  <c r="K60" i="51"/>
  <c r="J60" i="51"/>
  <c r="I60" i="51"/>
  <c r="H60" i="51"/>
  <c r="G60" i="51"/>
  <c r="F60" i="51"/>
  <c r="E60" i="51"/>
  <c r="D60" i="51"/>
  <c r="O59" i="51"/>
  <c r="P59" i="51" s="1"/>
  <c r="O58" i="51"/>
  <c r="P58" i="51" s="1"/>
  <c r="O57" i="51"/>
  <c r="P57" i="51" s="1"/>
  <c r="O56" i="51"/>
  <c r="P56" i="51" s="1"/>
  <c r="O55" i="51"/>
  <c r="P55" i="51" s="1"/>
  <c r="O54" i="51"/>
  <c r="P54" i="51" s="1"/>
  <c r="O53" i="51"/>
  <c r="P53" i="51" s="1"/>
  <c r="O52" i="51"/>
  <c r="P52" i="51" s="1"/>
  <c r="O51" i="51"/>
  <c r="P51" i="51" s="1"/>
  <c r="O50" i="51"/>
  <c r="P50" i="51" s="1"/>
  <c r="O49" i="51"/>
  <c r="P49" i="51" s="1"/>
  <c r="O48" i="51"/>
  <c r="P48" i="51" s="1"/>
  <c r="O47" i="51"/>
  <c r="P47" i="51" s="1"/>
  <c r="O46" i="51"/>
  <c r="P46" i="51" s="1"/>
  <c r="O45" i="51"/>
  <c r="P45" i="51" s="1"/>
  <c r="O44" i="51"/>
  <c r="P44" i="51" s="1"/>
  <c r="O43" i="51"/>
  <c r="P43" i="51" s="1"/>
  <c r="O42" i="51"/>
  <c r="P42" i="51" s="1"/>
  <c r="O41" i="51"/>
  <c r="P41" i="51" s="1"/>
  <c r="O40" i="51"/>
  <c r="P40" i="51" s="1"/>
  <c r="O39" i="51"/>
  <c r="P39" i="51" s="1"/>
  <c r="O38" i="51"/>
  <c r="P38" i="51" s="1"/>
  <c r="O37" i="51"/>
  <c r="P37" i="51" s="1"/>
  <c r="O36" i="51"/>
  <c r="P36" i="51" s="1"/>
  <c r="O35" i="51"/>
  <c r="P35" i="51" s="1"/>
  <c r="O34" i="51"/>
  <c r="P34" i="51" s="1"/>
  <c r="O33" i="51"/>
  <c r="P33" i="51" s="1"/>
  <c r="O32" i="51"/>
  <c r="P32" i="51" s="1"/>
  <c r="O31" i="51"/>
  <c r="P31" i="51" s="1"/>
  <c r="O30" i="51"/>
  <c r="P30" i="51" s="1"/>
  <c r="N29" i="51"/>
  <c r="M29" i="51"/>
  <c r="L29" i="51"/>
  <c r="K29" i="51"/>
  <c r="J29" i="51"/>
  <c r="I29" i="51"/>
  <c r="H29" i="51"/>
  <c r="G29" i="51"/>
  <c r="F29" i="51"/>
  <c r="E29" i="51"/>
  <c r="D29" i="51"/>
  <c r="O28" i="51"/>
  <c r="P28" i="51" s="1"/>
  <c r="O27" i="51"/>
  <c r="P27" i="51" s="1"/>
  <c r="O26" i="51"/>
  <c r="P26" i="51" s="1"/>
  <c r="O25" i="51"/>
  <c r="P25" i="51" s="1"/>
  <c r="O24" i="51"/>
  <c r="P24" i="51" s="1"/>
  <c r="O23" i="51"/>
  <c r="P23" i="51" s="1"/>
  <c r="O22" i="51"/>
  <c r="P22" i="51" s="1"/>
  <c r="O21" i="51"/>
  <c r="P21" i="51" s="1"/>
  <c r="O20" i="51"/>
  <c r="P20" i="51" s="1"/>
  <c r="O19" i="51"/>
  <c r="P19" i="51" s="1"/>
  <c r="O18" i="51"/>
  <c r="P18" i="51" s="1"/>
  <c r="O17" i="51"/>
  <c r="P17" i="51" s="1"/>
  <c r="O16" i="51"/>
  <c r="P16" i="51" s="1"/>
  <c r="O15" i="51"/>
  <c r="P15" i="51" s="1"/>
  <c r="O14" i="51"/>
  <c r="P14" i="51" s="1"/>
  <c r="N13" i="51"/>
  <c r="M13" i="51"/>
  <c r="L13" i="51"/>
  <c r="K13" i="51"/>
  <c r="J13" i="51"/>
  <c r="I13" i="51"/>
  <c r="H13" i="51"/>
  <c r="G13" i="51"/>
  <c r="F13" i="51"/>
  <c r="E13" i="51"/>
  <c r="D13" i="51"/>
  <c r="O12" i="51"/>
  <c r="P12" i="51" s="1"/>
  <c r="O11" i="51"/>
  <c r="P11" i="51" s="1"/>
  <c r="O10" i="51"/>
  <c r="P10" i="51" s="1"/>
  <c r="O9" i="51"/>
  <c r="P9" i="51" s="1"/>
  <c r="O8" i="51"/>
  <c r="P8" i="51" s="1"/>
  <c r="O7" i="51"/>
  <c r="P7" i="51" s="1"/>
  <c r="O6" i="51"/>
  <c r="P6" i="51" s="1"/>
  <c r="N5" i="51"/>
  <c r="M5" i="51"/>
  <c r="L5" i="51"/>
  <c r="K5" i="51"/>
  <c r="J5" i="51"/>
  <c r="I5" i="51"/>
  <c r="H5" i="51"/>
  <c r="G5" i="51"/>
  <c r="F5" i="51"/>
  <c r="E5" i="51"/>
  <c r="D5" i="51"/>
  <c r="O132" i="51" l="1"/>
  <c r="P132" i="51" s="1"/>
  <c r="O120" i="51"/>
  <c r="P120" i="51" s="1"/>
  <c r="O108" i="51"/>
  <c r="P108" i="51" s="1"/>
  <c r="O60" i="51"/>
  <c r="P60" i="51" s="1"/>
  <c r="E142" i="51"/>
  <c r="O29" i="51"/>
  <c r="P29" i="51" s="1"/>
  <c r="G142" i="51"/>
  <c r="D142" i="51"/>
  <c r="F142" i="51"/>
  <c r="J142" i="51"/>
  <c r="O13" i="51"/>
  <c r="P13" i="51" s="1"/>
  <c r="L142" i="51"/>
  <c r="N142" i="51"/>
  <c r="H142" i="51"/>
  <c r="O5" i="51"/>
  <c r="P5" i="51" s="1"/>
  <c r="K142" i="51"/>
  <c r="M142" i="51"/>
  <c r="I142" i="51"/>
  <c r="O141" i="50"/>
  <c r="P141" i="50" s="1"/>
  <c r="O140" i="50"/>
  <c r="P140" i="50" s="1"/>
  <c r="O139" i="50"/>
  <c r="P139" i="50" s="1"/>
  <c r="O138" i="50"/>
  <c r="P138" i="50" s="1"/>
  <c r="O137" i="50"/>
  <c r="P137" i="50" s="1"/>
  <c r="O136" i="50"/>
  <c r="P136" i="50" s="1"/>
  <c r="O135" i="50"/>
  <c r="P135" i="50" s="1"/>
  <c r="O134" i="50"/>
  <c r="P134" i="50" s="1"/>
  <c r="N133" i="50"/>
  <c r="M133" i="50"/>
  <c r="L133" i="50"/>
  <c r="K133" i="50"/>
  <c r="J133" i="50"/>
  <c r="I133" i="50"/>
  <c r="H133" i="50"/>
  <c r="G133" i="50"/>
  <c r="F133" i="50"/>
  <c r="E133" i="50"/>
  <c r="D133" i="50"/>
  <c r="O132" i="50"/>
  <c r="P132" i="50" s="1"/>
  <c r="O131" i="50"/>
  <c r="P131" i="50" s="1"/>
  <c r="O130" i="50"/>
  <c r="P130" i="50" s="1"/>
  <c r="O129" i="50"/>
  <c r="P129" i="50" s="1"/>
  <c r="O128" i="50"/>
  <c r="P128" i="50" s="1"/>
  <c r="O127" i="50"/>
  <c r="P127" i="50" s="1"/>
  <c r="O126" i="50"/>
  <c r="P126" i="50" s="1"/>
  <c r="O125" i="50"/>
  <c r="P125" i="50" s="1"/>
  <c r="O124" i="50"/>
  <c r="P124" i="50" s="1"/>
  <c r="O123" i="50"/>
  <c r="P123" i="50" s="1"/>
  <c r="O122" i="50"/>
  <c r="P122" i="50" s="1"/>
  <c r="N121" i="50"/>
  <c r="M121" i="50"/>
  <c r="L121" i="50"/>
  <c r="K121" i="50"/>
  <c r="J121" i="50"/>
  <c r="I121" i="50"/>
  <c r="H121" i="50"/>
  <c r="G121" i="50"/>
  <c r="F121" i="50"/>
  <c r="E121" i="50"/>
  <c r="D121" i="50"/>
  <c r="O120" i="50"/>
  <c r="P120" i="50" s="1"/>
  <c r="O119" i="50"/>
  <c r="P119" i="50" s="1"/>
  <c r="O118" i="50"/>
  <c r="P118" i="50" s="1"/>
  <c r="O117" i="50"/>
  <c r="P117" i="50" s="1"/>
  <c r="O116" i="50"/>
  <c r="P116" i="50" s="1"/>
  <c r="O115" i="50"/>
  <c r="P115" i="50" s="1"/>
  <c r="O114" i="50"/>
  <c r="P114" i="50" s="1"/>
  <c r="O113" i="50"/>
  <c r="P113" i="50" s="1"/>
  <c r="O112" i="50"/>
  <c r="P112" i="50" s="1"/>
  <c r="O111" i="50"/>
  <c r="P111" i="50" s="1"/>
  <c r="O110" i="50"/>
  <c r="P110" i="50" s="1"/>
  <c r="O109" i="50"/>
  <c r="P109" i="50" s="1"/>
  <c r="N108" i="50"/>
  <c r="M108" i="50"/>
  <c r="L108" i="50"/>
  <c r="K108" i="50"/>
  <c r="J108" i="50"/>
  <c r="I108" i="50"/>
  <c r="H108" i="50"/>
  <c r="G108" i="50"/>
  <c r="F108" i="50"/>
  <c r="E108" i="50"/>
  <c r="D108" i="50"/>
  <c r="O107" i="50"/>
  <c r="P107" i="50" s="1"/>
  <c r="O106" i="50"/>
  <c r="P106" i="50" s="1"/>
  <c r="O105" i="50"/>
  <c r="P105" i="50" s="1"/>
  <c r="O104" i="50"/>
  <c r="P104" i="50" s="1"/>
  <c r="O103" i="50"/>
  <c r="P103" i="50" s="1"/>
  <c r="O102" i="50"/>
  <c r="P102" i="50" s="1"/>
  <c r="O101" i="50"/>
  <c r="P101" i="50" s="1"/>
  <c r="O100" i="50"/>
  <c r="P100" i="50" s="1"/>
  <c r="O99" i="50"/>
  <c r="P99" i="50" s="1"/>
  <c r="O98" i="50"/>
  <c r="P98" i="50" s="1"/>
  <c r="O97" i="50"/>
  <c r="P97" i="50" s="1"/>
  <c r="O96" i="50"/>
  <c r="P96" i="50" s="1"/>
  <c r="O95" i="50"/>
  <c r="P95" i="50" s="1"/>
  <c r="O94" i="50"/>
  <c r="P94" i="50" s="1"/>
  <c r="O93" i="50"/>
  <c r="P93" i="50" s="1"/>
  <c r="O92" i="50"/>
  <c r="P92" i="50" s="1"/>
  <c r="O91" i="50"/>
  <c r="P91" i="50" s="1"/>
  <c r="O90" i="50"/>
  <c r="P90" i="50" s="1"/>
  <c r="O89" i="50"/>
  <c r="P89" i="50" s="1"/>
  <c r="O88" i="50"/>
  <c r="P88" i="50" s="1"/>
  <c r="O87" i="50"/>
  <c r="P87" i="50" s="1"/>
  <c r="O86" i="50"/>
  <c r="P86" i="50" s="1"/>
  <c r="O85" i="50"/>
  <c r="P85" i="50" s="1"/>
  <c r="O84" i="50"/>
  <c r="P84" i="50" s="1"/>
  <c r="O83" i="50"/>
  <c r="P83" i="50" s="1"/>
  <c r="O82" i="50"/>
  <c r="P82" i="50" s="1"/>
  <c r="O81" i="50"/>
  <c r="P81" i="50" s="1"/>
  <c r="O80" i="50"/>
  <c r="P80" i="50" s="1"/>
  <c r="O79" i="50"/>
  <c r="P79" i="50" s="1"/>
  <c r="O78" i="50"/>
  <c r="P78" i="50" s="1"/>
  <c r="O77" i="50"/>
  <c r="P77" i="50" s="1"/>
  <c r="O76" i="50"/>
  <c r="P76" i="50" s="1"/>
  <c r="O75" i="50"/>
  <c r="P75" i="50" s="1"/>
  <c r="O74" i="50"/>
  <c r="P74" i="50" s="1"/>
  <c r="O73" i="50"/>
  <c r="P73" i="50" s="1"/>
  <c r="O72" i="50"/>
  <c r="P72" i="50" s="1"/>
  <c r="O71" i="50"/>
  <c r="P71" i="50" s="1"/>
  <c r="O70" i="50"/>
  <c r="P70" i="50" s="1"/>
  <c r="O69" i="50"/>
  <c r="P69" i="50" s="1"/>
  <c r="O68" i="50"/>
  <c r="P68" i="50" s="1"/>
  <c r="O67" i="50"/>
  <c r="P67" i="50" s="1"/>
  <c r="O66" i="50"/>
  <c r="P66" i="50" s="1"/>
  <c r="O65" i="50"/>
  <c r="P65" i="50" s="1"/>
  <c r="O64" i="50"/>
  <c r="P64" i="50" s="1"/>
  <c r="O63" i="50"/>
  <c r="P63" i="50" s="1"/>
  <c r="N62" i="50"/>
  <c r="M62" i="50"/>
  <c r="L62" i="50"/>
  <c r="K62" i="50"/>
  <c r="J62" i="50"/>
  <c r="I62" i="50"/>
  <c r="H62" i="50"/>
  <c r="G62" i="50"/>
  <c r="F62" i="50"/>
  <c r="E62" i="50"/>
  <c r="D62" i="50"/>
  <c r="O61" i="50"/>
  <c r="P61" i="50" s="1"/>
  <c r="O60" i="50"/>
  <c r="P60" i="50" s="1"/>
  <c r="O59" i="50"/>
  <c r="P59" i="50" s="1"/>
  <c r="O58" i="50"/>
  <c r="P58" i="50" s="1"/>
  <c r="O57" i="50"/>
  <c r="P57" i="50" s="1"/>
  <c r="O56" i="50"/>
  <c r="P56" i="50" s="1"/>
  <c r="O55" i="50"/>
  <c r="P55" i="50" s="1"/>
  <c r="O54" i="50"/>
  <c r="P54" i="50" s="1"/>
  <c r="O53" i="50"/>
  <c r="P53" i="50" s="1"/>
  <c r="O52" i="50"/>
  <c r="P52" i="50" s="1"/>
  <c r="O51" i="50"/>
  <c r="P51" i="50" s="1"/>
  <c r="O50" i="50"/>
  <c r="P50" i="50" s="1"/>
  <c r="O49" i="50"/>
  <c r="P49" i="50" s="1"/>
  <c r="O48" i="50"/>
  <c r="P48" i="50" s="1"/>
  <c r="O47" i="50"/>
  <c r="P47" i="50" s="1"/>
  <c r="O46" i="50"/>
  <c r="P46" i="50" s="1"/>
  <c r="O45" i="50"/>
  <c r="P45" i="50" s="1"/>
  <c r="O44" i="50"/>
  <c r="P44" i="50" s="1"/>
  <c r="O43" i="50"/>
  <c r="P43" i="50" s="1"/>
  <c r="O42" i="50"/>
  <c r="P42" i="50" s="1"/>
  <c r="O41" i="50"/>
  <c r="P41" i="50" s="1"/>
  <c r="O40" i="50"/>
  <c r="P40" i="50" s="1"/>
  <c r="O39" i="50"/>
  <c r="P39" i="50" s="1"/>
  <c r="O38" i="50"/>
  <c r="P38" i="50" s="1"/>
  <c r="O37" i="50"/>
  <c r="P37" i="50" s="1"/>
  <c r="O36" i="50"/>
  <c r="P36" i="50" s="1"/>
  <c r="O35" i="50"/>
  <c r="P35" i="50" s="1"/>
  <c r="O34" i="50"/>
  <c r="P34" i="50" s="1"/>
  <c r="O33" i="50"/>
  <c r="P33" i="50" s="1"/>
  <c r="O32" i="50"/>
  <c r="P32" i="50" s="1"/>
  <c r="O31" i="50"/>
  <c r="P31" i="50" s="1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O27" i="50"/>
  <c r="P27" i="50" s="1"/>
  <c r="O26" i="50"/>
  <c r="P26" i="50" s="1"/>
  <c r="O25" i="50"/>
  <c r="P25" i="50" s="1"/>
  <c r="O24" i="50"/>
  <c r="P24" i="50" s="1"/>
  <c r="O23" i="50"/>
  <c r="P23" i="50" s="1"/>
  <c r="O22" i="50"/>
  <c r="P22" i="50" s="1"/>
  <c r="O21" i="50"/>
  <c r="P21" i="50" s="1"/>
  <c r="O20" i="50"/>
  <c r="P20" i="50" s="1"/>
  <c r="O19" i="50"/>
  <c r="P19" i="50" s="1"/>
  <c r="O18" i="50"/>
  <c r="P18" i="50" s="1"/>
  <c r="O17" i="50"/>
  <c r="P17" i="50" s="1"/>
  <c r="O16" i="50"/>
  <c r="P16" i="50" s="1"/>
  <c r="O15" i="50"/>
  <c r="P15" i="50" s="1"/>
  <c r="O14" i="50"/>
  <c r="P14" i="50" s="1"/>
  <c r="N13" i="50"/>
  <c r="M13" i="50"/>
  <c r="L13" i="50"/>
  <c r="K13" i="50"/>
  <c r="J13" i="50"/>
  <c r="I13" i="50"/>
  <c r="H13" i="50"/>
  <c r="G13" i="50"/>
  <c r="F13" i="50"/>
  <c r="E13" i="50"/>
  <c r="D13" i="50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142" i="51" l="1"/>
  <c r="P142" i="51" s="1"/>
  <c r="O133" i="50"/>
  <c r="P133" i="50" s="1"/>
  <c r="O121" i="50"/>
  <c r="P121" i="50" s="1"/>
  <c r="O108" i="50"/>
  <c r="P108" i="50" s="1"/>
  <c r="O62" i="50"/>
  <c r="P62" i="50" s="1"/>
  <c r="O29" i="50"/>
  <c r="P29" i="50" s="1"/>
  <c r="D142" i="50"/>
  <c r="I142" i="50"/>
  <c r="L142" i="50"/>
  <c r="J142" i="50"/>
  <c r="G142" i="50"/>
  <c r="M142" i="50"/>
  <c r="N142" i="50"/>
  <c r="O13" i="50"/>
  <c r="P13" i="50" s="1"/>
  <c r="H142" i="50"/>
  <c r="K142" i="50"/>
  <c r="O5" i="50"/>
  <c r="P5" i="50" s="1"/>
  <c r="E142" i="50"/>
  <c r="F142" i="50"/>
  <c r="N23" i="47"/>
  <c r="O23" i="47"/>
  <c r="N22" i="47"/>
  <c r="O22" i="47" s="1"/>
  <c r="O127" i="49"/>
  <c r="P127" i="49"/>
  <c r="O126" i="49"/>
  <c r="P126" i="49" s="1"/>
  <c r="N125" i="49"/>
  <c r="M125" i="49"/>
  <c r="L125" i="49"/>
  <c r="K125" i="49"/>
  <c r="J125" i="49"/>
  <c r="I125" i="49"/>
  <c r="H125" i="49"/>
  <c r="G125" i="49"/>
  <c r="F125" i="49"/>
  <c r="E125" i="49"/>
  <c r="D125" i="49"/>
  <c r="O124" i="49"/>
  <c r="P124" i="49"/>
  <c r="O123" i="49"/>
  <c r="P123" i="49"/>
  <c r="O122" i="49"/>
  <c r="P122" i="49"/>
  <c r="O121" i="49"/>
  <c r="P121" i="49" s="1"/>
  <c r="O120" i="49"/>
  <c r="P120" i="49" s="1"/>
  <c r="O119" i="49"/>
  <c r="P119" i="49"/>
  <c r="O118" i="49"/>
  <c r="P118" i="49"/>
  <c r="O117" i="49"/>
  <c r="P117" i="49" s="1"/>
  <c r="O116" i="49"/>
  <c r="P116" i="49"/>
  <c r="O115" i="49"/>
  <c r="P115" i="49" s="1"/>
  <c r="O114" i="49"/>
  <c r="P114" i="49" s="1"/>
  <c r="N113" i="49"/>
  <c r="M113" i="49"/>
  <c r="L113" i="49"/>
  <c r="K113" i="49"/>
  <c r="J113" i="49"/>
  <c r="I113" i="49"/>
  <c r="H113" i="49"/>
  <c r="G113" i="49"/>
  <c r="F113" i="49"/>
  <c r="E113" i="49"/>
  <c r="D113" i="49"/>
  <c r="O112" i="49"/>
  <c r="P112" i="49"/>
  <c r="O111" i="49"/>
  <c r="P111" i="49" s="1"/>
  <c r="O110" i="49"/>
  <c r="P110" i="49"/>
  <c r="O109" i="49"/>
  <c r="P109" i="49" s="1"/>
  <c r="O108" i="49"/>
  <c r="P108" i="49"/>
  <c r="O107" i="49"/>
  <c r="P107" i="49" s="1"/>
  <c r="O106" i="49"/>
  <c r="P106" i="49"/>
  <c r="O105" i="49"/>
  <c r="P105" i="49" s="1"/>
  <c r="O104" i="49"/>
  <c r="P104" i="49"/>
  <c r="O103" i="49"/>
  <c r="P103" i="49" s="1"/>
  <c r="O102" i="49"/>
  <c r="P102" i="49"/>
  <c r="N101" i="49"/>
  <c r="M101" i="49"/>
  <c r="L101" i="49"/>
  <c r="K101" i="49"/>
  <c r="J101" i="49"/>
  <c r="I101" i="49"/>
  <c r="H101" i="49"/>
  <c r="G101" i="49"/>
  <c r="O101" i="49" s="1"/>
  <c r="P101" i="49" s="1"/>
  <c r="F101" i="49"/>
  <c r="E101" i="49"/>
  <c r="D101" i="49"/>
  <c r="O100" i="49"/>
  <c r="P100" i="49" s="1"/>
  <c r="O99" i="49"/>
  <c r="P99" i="49" s="1"/>
  <c r="O98" i="49"/>
  <c r="P98" i="49"/>
  <c r="O97" i="49"/>
  <c r="P97" i="49"/>
  <c r="O96" i="49"/>
  <c r="P96" i="49"/>
  <c r="O95" i="49"/>
  <c r="P95" i="49"/>
  <c r="O94" i="49"/>
  <c r="P94" i="49" s="1"/>
  <c r="O93" i="49"/>
  <c r="P93" i="49" s="1"/>
  <c r="O92" i="49"/>
  <c r="P92" i="49"/>
  <c r="O91" i="49"/>
  <c r="P91" i="49"/>
  <c r="O90" i="49"/>
  <c r="P90" i="49" s="1"/>
  <c r="O89" i="49"/>
  <c r="P89" i="49"/>
  <c r="O88" i="49"/>
  <c r="P88" i="49" s="1"/>
  <c r="O87" i="49"/>
  <c r="P87" i="49" s="1"/>
  <c r="O86" i="49"/>
  <c r="P86" i="49"/>
  <c r="O85" i="49"/>
  <c r="P85" i="49"/>
  <c r="O84" i="49"/>
  <c r="P84" i="49" s="1"/>
  <c r="O83" i="49"/>
  <c r="P83" i="49"/>
  <c r="O82" i="49"/>
  <c r="P82" i="49" s="1"/>
  <c r="O81" i="49"/>
  <c r="P81" i="49" s="1"/>
  <c r="O80" i="49"/>
  <c r="P80" i="49"/>
  <c r="O79" i="49"/>
  <c r="P79" i="49"/>
  <c r="O78" i="49"/>
  <c r="P78" i="49" s="1"/>
  <c r="O77" i="49"/>
  <c r="P77" i="49"/>
  <c r="O76" i="49"/>
  <c r="P76" i="49" s="1"/>
  <c r="O75" i="49"/>
  <c r="P75" i="49" s="1"/>
  <c r="O74" i="49"/>
  <c r="P74" i="49"/>
  <c r="O73" i="49"/>
  <c r="P73" i="49"/>
  <c r="O72" i="49"/>
  <c r="P72" i="49" s="1"/>
  <c r="O71" i="49"/>
  <c r="P71" i="49"/>
  <c r="O70" i="49"/>
  <c r="P70" i="49" s="1"/>
  <c r="O69" i="49"/>
  <c r="P69" i="49" s="1"/>
  <c r="O68" i="49"/>
  <c r="P68" i="49"/>
  <c r="O67" i="49"/>
  <c r="P67" i="49"/>
  <c r="O66" i="49"/>
  <c r="P66" i="49" s="1"/>
  <c r="O65" i="49"/>
  <c r="P65" i="49"/>
  <c r="O64" i="49"/>
  <c r="P64" i="49" s="1"/>
  <c r="O63" i="49"/>
  <c r="P63" i="49" s="1"/>
  <c r="O62" i="49"/>
  <c r="P62" i="49"/>
  <c r="O61" i="49"/>
  <c r="P61" i="49"/>
  <c r="O60" i="49"/>
  <c r="P60" i="49"/>
  <c r="O59" i="49"/>
  <c r="P59" i="49"/>
  <c r="O58" i="49"/>
  <c r="P58" i="49" s="1"/>
  <c r="O57" i="49"/>
  <c r="P57" i="49" s="1"/>
  <c r="O56" i="49"/>
  <c r="P56" i="49"/>
  <c r="N55" i="49"/>
  <c r="M55" i="49"/>
  <c r="L55" i="49"/>
  <c r="K55" i="49"/>
  <c r="J55" i="49"/>
  <c r="I55" i="49"/>
  <c r="H55" i="49"/>
  <c r="G55" i="49"/>
  <c r="F55" i="49"/>
  <c r="E55" i="49"/>
  <c r="D55" i="49"/>
  <c r="O54" i="49"/>
  <c r="P54" i="49" s="1"/>
  <c r="O53" i="49"/>
  <c r="P53" i="49"/>
  <c r="O52" i="49"/>
  <c r="P52" i="49" s="1"/>
  <c r="O51" i="49"/>
  <c r="P51" i="49"/>
  <c r="O50" i="49"/>
  <c r="P50" i="49" s="1"/>
  <c r="O49" i="49"/>
  <c r="P49" i="49" s="1"/>
  <c r="O48" i="49"/>
  <c r="P48" i="49" s="1"/>
  <c r="O47" i="49"/>
  <c r="P47" i="49"/>
  <c r="O46" i="49"/>
  <c r="P46" i="49" s="1"/>
  <c r="O45" i="49"/>
  <c r="P45" i="49"/>
  <c r="O44" i="49"/>
  <c r="P44" i="49" s="1"/>
  <c r="O43" i="49"/>
  <c r="P43" i="49" s="1"/>
  <c r="O42" i="49"/>
  <c r="P42" i="49" s="1"/>
  <c r="O41" i="49"/>
  <c r="P41" i="49"/>
  <c r="O40" i="49"/>
  <c r="P40" i="49" s="1"/>
  <c r="O39" i="49"/>
  <c r="P39" i="49"/>
  <c r="O38" i="49"/>
  <c r="P38" i="49" s="1"/>
  <c r="O37" i="49"/>
  <c r="P37" i="49" s="1"/>
  <c r="O36" i="49"/>
  <c r="P36" i="49" s="1"/>
  <c r="O35" i="49"/>
  <c r="P35" i="49"/>
  <c r="O34" i="49"/>
  <c r="P34" i="49" s="1"/>
  <c r="O33" i="49"/>
  <c r="P33" i="49"/>
  <c r="O32" i="49"/>
  <c r="P32" i="49" s="1"/>
  <c r="O31" i="49"/>
  <c r="P31" i="49" s="1"/>
  <c r="O30" i="49"/>
  <c r="P30" i="49" s="1"/>
  <c r="O29" i="49"/>
  <c r="P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/>
  <c r="O25" i="49"/>
  <c r="P25" i="49" s="1"/>
  <c r="O24" i="49"/>
  <c r="P24" i="49"/>
  <c r="O23" i="49"/>
  <c r="P23" i="49"/>
  <c r="O22" i="49"/>
  <c r="P22" i="49"/>
  <c r="O21" i="49"/>
  <c r="P21" i="49" s="1"/>
  <c r="O20" i="49"/>
  <c r="P20" i="49"/>
  <c r="O19" i="49"/>
  <c r="P19" i="49" s="1"/>
  <c r="O18" i="49"/>
  <c r="P18" i="49"/>
  <c r="O17" i="49"/>
  <c r="P17" i="49"/>
  <c r="O16" i="49"/>
  <c r="P16" i="49"/>
  <c r="O15" i="49"/>
  <c r="P15" i="49" s="1"/>
  <c r="O14" i="49"/>
  <c r="P14" i="49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/>
  <c r="O11" i="49"/>
  <c r="P11" i="49" s="1"/>
  <c r="O10" i="49"/>
  <c r="P10" i="49" s="1"/>
  <c r="O9" i="49"/>
  <c r="P9" i="49" s="1"/>
  <c r="O8" i="49"/>
  <c r="P8" i="49"/>
  <c r="O7" i="49"/>
  <c r="P7" i="49" s="1"/>
  <c r="O6" i="49"/>
  <c r="P6" i="49"/>
  <c r="N5" i="49"/>
  <c r="M5" i="49"/>
  <c r="L5" i="49"/>
  <c r="K5" i="49"/>
  <c r="J5" i="49"/>
  <c r="I5" i="49"/>
  <c r="H5" i="49"/>
  <c r="G5" i="49"/>
  <c r="F5" i="49"/>
  <c r="E5" i="49"/>
  <c r="D5" i="49"/>
  <c r="N125" i="47"/>
  <c r="O125" i="47" s="1"/>
  <c r="N124" i="47"/>
  <c r="O124" i="47" s="1"/>
  <c r="N123" i="47"/>
  <c r="O123" i="47"/>
  <c r="M122" i="47"/>
  <c r="L122" i="47"/>
  <c r="K122" i="47"/>
  <c r="J122" i="47"/>
  <c r="I122" i="47"/>
  <c r="H122" i="47"/>
  <c r="G122" i="47"/>
  <c r="F122" i="47"/>
  <c r="E122" i="47"/>
  <c r="D122" i="47"/>
  <c r="N122" i="47" s="1"/>
  <c r="O122" i="47" s="1"/>
  <c r="N121" i="47"/>
  <c r="O121" i="47"/>
  <c r="N120" i="47"/>
  <c r="O120" i="47" s="1"/>
  <c r="N119" i="47"/>
  <c r="O119" i="47"/>
  <c r="N118" i="47"/>
  <c r="O118" i="47" s="1"/>
  <c r="N117" i="47"/>
  <c r="O117" i="47"/>
  <c r="N116" i="47"/>
  <c r="O116" i="47"/>
  <c r="N115" i="47"/>
  <c r="O115" i="47"/>
  <c r="N114" i="47"/>
  <c r="O114" i="47"/>
  <c r="N113" i="47"/>
  <c r="O113" i="47"/>
  <c r="N112" i="47"/>
  <c r="O112" i="47" s="1"/>
  <c r="N111" i="47"/>
  <c r="O111" i="47"/>
  <c r="M110" i="47"/>
  <c r="L110" i="47"/>
  <c r="K110" i="47"/>
  <c r="J110" i="47"/>
  <c r="I110" i="47"/>
  <c r="H110" i="47"/>
  <c r="G110" i="47"/>
  <c r="F110" i="47"/>
  <c r="E110" i="47"/>
  <c r="D110" i="47"/>
  <c r="N109" i="47"/>
  <c r="O109" i="47"/>
  <c r="N108" i="47"/>
  <c r="O108" i="47"/>
  <c r="N107" i="47"/>
  <c r="O107" i="47" s="1"/>
  <c r="N106" i="47"/>
  <c r="O106" i="47"/>
  <c r="N105" i="47"/>
  <c r="O105" i="47" s="1"/>
  <c r="N104" i="47"/>
  <c r="O104" i="47"/>
  <c r="N103" i="47"/>
  <c r="O103" i="47"/>
  <c r="N102" i="47"/>
  <c r="O102" i="47"/>
  <c r="N101" i="47"/>
  <c r="O101" i="47"/>
  <c r="N100" i="47"/>
  <c r="O100" i="47"/>
  <c r="N99" i="47"/>
  <c r="O99" i="47" s="1"/>
  <c r="N98" i="47"/>
  <c r="O98" i="47"/>
  <c r="M97" i="47"/>
  <c r="L97" i="47"/>
  <c r="K97" i="47"/>
  <c r="J97" i="47"/>
  <c r="I97" i="47"/>
  <c r="H97" i="47"/>
  <c r="G97" i="47"/>
  <c r="F97" i="47"/>
  <c r="E97" i="47"/>
  <c r="D97" i="47"/>
  <c r="N96" i="47"/>
  <c r="O96" i="47"/>
  <c r="N95" i="47"/>
  <c r="O95" i="47"/>
  <c r="N94" i="47"/>
  <c r="O94" i="47"/>
  <c r="N93" i="47"/>
  <c r="O93" i="47"/>
  <c r="N92" i="47"/>
  <c r="O92" i="47"/>
  <c r="N91" i="47"/>
  <c r="O91" i="47" s="1"/>
  <c r="N90" i="47"/>
  <c r="O90" i="47" s="1"/>
  <c r="N89" i="47"/>
  <c r="O89" i="47"/>
  <c r="N88" i="47"/>
  <c r="O88" i="47"/>
  <c r="N87" i="47"/>
  <c r="O87" i="47" s="1"/>
  <c r="N86" i="47"/>
  <c r="O86" i="47"/>
  <c r="N85" i="47"/>
  <c r="O85" i="47" s="1"/>
  <c r="N84" i="47"/>
  <c r="O84" i="47" s="1"/>
  <c r="N83" i="47"/>
  <c r="O83" i="47"/>
  <c r="N82" i="47"/>
  <c r="O82" i="47"/>
  <c r="N81" i="47"/>
  <c r="O81" i="47" s="1"/>
  <c r="N80" i="47"/>
  <c r="O80" i="47"/>
  <c r="N79" i="47"/>
  <c r="O79" i="47" s="1"/>
  <c r="N78" i="47"/>
  <c r="O78" i="47" s="1"/>
  <c r="N77" i="47"/>
  <c r="O77" i="47"/>
  <c r="N76" i="47"/>
  <c r="O76" i="47"/>
  <c r="N75" i="47"/>
  <c r="O75" i="47" s="1"/>
  <c r="N74" i="47"/>
  <c r="O74" i="47"/>
  <c r="N73" i="47"/>
  <c r="O73" i="47" s="1"/>
  <c r="N72" i="47"/>
  <c r="O72" i="47" s="1"/>
  <c r="N71" i="47"/>
  <c r="O71" i="47"/>
  <c r="N70" i="47"/>
  <c r="O70" i="47" s="1"/>
  <c r="N69" i="47"/>
  <c r="O69" i="47" s="1"/>
  <c r="N68" i="47"/>
  <c r="O68" i="47"/>
  <c r="N67" i="47"/>
  <c r="O67" i="47" s="1"/>
  <c r="N66" i="47"/>
  <c r="O66" i="47" s="1"/>
  <c r="N65" i="47"/>
  <c r="O65" i="47"/>
  <c r="N64" i="47"/>
  <c r="O64" i="47"/>
  <c r="N63" i="47"/>
  <c r="O63" i="47"/>
  <c r="N62" i="47"/>
  <c r="O62" i="47"/>
  <c r="N61" i="47"/>
  <c r="O61" i="47" s="1"/>
  <c r="N60" i="47"/>
  <c r="O60" i="47" s="1"/>
  <c r="N59" i="47"/>
  <c r="O59" i="47"/>
  <c r="N58" i="47"/>
  <c r="O58" i="47"/>
  <c r="N57" i="47"/>
  <c r="O57" i="47"/>
  <c r="N56" i="47"/>
  <c r="O56" i="47"/>
  <c r="N55" i="47"/>
  <c r="O55" i="47" s="1"/>
  <c r="M54" i="47"/>
  <c r="L54" i="47"/>
  <c r="K54" i="47"/>
  <c r="J54" i="47"/>
  <c r="I54" i="47"/>
  <c r="H54" i="47"/>
  <c r="G54" i="47"/>
  <c r="F54" i="47"/>
  <c r="E54" i="47"/>
  <c r="D54" i="47"/>
  <c r="N53" i="47"/>
  <c r="O53" i="47" s="1"/>
  <c r="N52" i="47"/>
  <c r="O52" i="47" s="1"/>
  <c r="N51" i="47"/>
  <c r="O51" i="47"/>
  <c r="N50" i="47"/>
  <c r="O50" i="47" s="1"/>
  <c r="N49" i="47"/>
  <c r="O49" i="47"/>
  <c r="N48" i="47"/>
  <c r="O48" i="47"/>
  <c r="N47" i="47"/>
  <c r="O47" i="47" s="1"/>
  <c r="N46" i="47"/>
  <c r="O46" i="47" s="1"/>
  <c r="N45" i="47"/>
  <c r="O45" i="47"/>
  <c r="N44" i="47"/>
  <c r="O44" i="47" s="1"/>
  <c r="N43" i="47"/>
  <c r="O43" i="47"/>
  <c r="N42" i="47"/>
  <c r="O42" i="47"/>
  <c r="N41" i="47"/>
  <c r="O41" i="47" s="1"/>
  <c r="N40" i="47"/>
  <c r="O40" i="47" s="1"/>
  <c r="N39" i="47"/>
  <c r="O39" i="47"/>
  <c r="N38" i="47"/>
  <c r="O38" i="47" s="1"/>
  <c r="N37" i="47"/>
  <c r="O37" i="47"/>
  <c r="N36" i="47"/>
  <c r="O36" i="47"/>
  <c r="N35" i="47"/>
  <c r="O35" i="47" s="1"/>
  <c r="N34" i="47"/>
  <c r="O34" i="47" s="1"/>
  <c r="N33" i="47"/>
  <c r="O33" i="47"/>
  <c r="N32" i="47"/>
  <c r="O32" i="47" s="1"/>
  <c r="N31" i="47"/>
  <c r="O31" i="47" s="1"/>
  <c r="N30" i="47"/>
  <c r="O30" i="47"/>
  <c r="N29" i="47"/>
  <c r="O29" i="47" s="1"/>
  <c r="N28" i="47"/>
  <c r="O28" i="47" s="1"/>
  <c r="N27" i="47"/>
  <c r="O27" i="47"/>
  <c r="M26" i="47"/>
  <c r="L26" i="47"/>
  <c r="K26" i="47"/>
  <c r="J26" i="47"/>
  <c r="I26" i="47"/>
  <c r="H26" i="47"/>
  <c r="G26" i="47"/>
  <c r="F26" i="47"/>
  <c r="E26" i="47"/>
  <c r="D26" i="47"/>
  <c r="N25" i="47"/>
  <c r="O25" i="47"/>
  <c r="N24" i="47"/>
  <c r="O24" i="47" s="1"/>
  <c r="N21" i="47"/>
  <c r="O21" i="47"/>
  <c r="N20" i="47"/>
  <c r="O20" i="47"/>
  <c r="N19" i="47"/>
  <c r="O19" i="47" s="1"/>
  <c r="N18" i="47"/>
  <c r="O18" i="47" s="1"/>
  <c r="N17" i="47"/>
  <c r="O17" i="47"/>
  <c r="N16" i="47"/>
  <c r="O16" i="47" s="1"/>
  <c r="N15" i="47"/>
  <c r="O15" i="47"/>
  <c r="N14" i="47"/>
  <c r="O14" i="47"/>
  <c r="M13" i="47"/>
  <c r="L13" i="47"/>
  <c r="K13" i="47"/>
  <c r="J13" i="47"/>
  <c r="I13" i="47"/>
  <c r="I126" i="47"/>
  <c r="H13" i="47"/>
  <c r="G13" i="47"/>
  <c r="F13" i="47"/>
  <c r="E13" i="47"/>
  <c r="D13" i="47"/>
  <c r="N12" i="47"/>
  <c r="O12" i="47"/>
  <c r="N11" i="47"/>
  <c r="O11" i="47" s="1"/>
  <c r="N10" i="47"/>
  <c r="O10" i="47" s="1"/>
  <c r="N9" i="47"/>
  <c r="O9" i="47"/>
  <c r="N8" i="47"/>
  <c r="O8" i="47" s="1"/>
  <c r="N7" i="47"/>
  <c r="O7" i="47" s="1"/>
  <c r="N6" i="47"/>
  <c r="O6" i="47"/>
  <c r="M5" i="47"/>
  <c r="M126" i="47" s="1"/>
  <c r="L5" i="47"/>
  <c r="L126" i="47" s="1"/>
  <c r="K5" i="47"/>
  <c r="J5" i="47"/>
  <c r="I5" i="47"/>
  <c r="H5" i="47"/>
  <c r="G5" i="47"/>
  <c r="G126" i="47" s="1"/>
  <c r="F5" i="47"/>
  <c r="E5" i="47"/>
  <c r="D5" i="47"/>
  <c r="N117" i="46"/>
  <c r="O117" i="46"/>
  <c r="N116" i="46"/>
  <c r="O116" i="46" s="1"/>
  <c r="M115" i="46"/>
  <c r="L115" i="46"/>
  <c r="K115" i="46"/>
  <c r="J115" i="46"/>
  <c r="I115" i="46"/>
  <c r="H115" i="46"/>
  <c r="G115" i="46"/>
  <c r="F115" i="46"/>
  <c r="E115" i="46"/>
  <c r="D115" i="46"/>
  <c r="N114" i="46"/>
  <c r="O114" i="46" s="1"/>
  <c r="N113" i="46"/>
  <c r="O113" i="46" s="1"/>
  <c r="N112" i="46"/>
  <c r="O112" i="46"/>
  <c r="N111" i="46"/>
  <c r="O111" i="46" s="1"/>
  <c r="N110" i="46"/>
  <c r="O110" i="46" s="1"/>
  <c r="N109" i="46"/>
  <c r="O109" i="46"/>
  <c r="N108" i="46"/>
  <c r="O108" i="46" s="1"/>
  <c r="N107" i="46"/>
  <c r="O107" i="46" s="1"/>
  <c r="M106" i="46"/>
  <c r="L106" i="46"/>
  <c r="K106" i="46"/>
  <c r="J106" i="46"/>
  <c r="I106" i="46"/>
  <c r="H106" i="46"/>
  <c r="G106" i="46"/>
  <c r="F106" i="46"/>
  <c r="E106" i="46"/>
  <c r="D106" i="46"/>
  <c r="N105" i="46"/>
  <c r="O105" i="46" s="1"/>
  <c r="N104" i="46"/>
  <c r="O104" i="46"/>
  <c r="N103" i="46"/>
  <c r="O103" i="46" s="1"/>
  <c r="N102" i="46"/>
  <c r="O102" i="46" s="1"/>
  <c r="N101" i="46"/>
  <c r="O101" i="46"/>
  <c r="N100" i="46"/>
  <c r="O100" i="46" s="1"/>
  <c r="N99" i="46"/>
  <c r="O99" i="46"/>
  <c r="N98" i="46"/>
  <c r="O98" i="46"/>
  <c r="N97" i="46"/>
  <c r="O97" i="46" s="1"/>
  <c r="N96" i="46"/>
  <c r="O96" i="46" s="1"/>
  <c r="N95" i="46"/>
  <c r="O95" i="46"/>
  <c r="N94" i="46"/>
  <c r="O94" i="46" s="1"/>
  <c r="M93" i="46"/>
  <c r="L93" i="46"/>
  <c r="K93" i="46"/>
  <c r="J93" i="46"/>
  <c r="I93" i="46"/>
  <c r="H93" i="46"/>
  <c r="G93" i="46"/>
  <c r="F93" i="46"/>
  <c r="E93" i="46"/>
  <c r="D93" i="46"/>
  <c r="N92" i="46"/>
  <c r="O92" i="46" s="1"/>
  <c r="N91" i="46"/>
  <c r="O91" i="46" s="1"/>
  <c r="N90" i="46"/>
  <c r="O90" i="46"/>
  <c r="N89" i="46"/>
  <c r="O89" i="46" s="1"/>
  <c r="N88" i="46"/>
  <c r="O88" i="46" s="1"/>
  <c r="N87" i="46"/>
  <c r="O87" i="46"/>
  <c r="N86" i="46"/>
  <c r="O86" i="46" s="1"/>
  <c r="N85" i="46"/>
  <c r="O85" i="46"/>
  <c r="N84" i="46"/>
  <c r="O84" i="46"/>
  <c r="N83" i="46"/>
  <c r="O83" i="46" s="1"/>
  <c r="N82" i="46"/>
  <c r="O82" i="46" s="1"/>
  <c r="N81" i="46"/>
  <c r="O81" i="46"/>
  <c r="N80" i="46"/>
  <c r="O80" i="46" s="1"/>
  <c r="N79" i="46"/>
  <c r="O79" i="46" s="1"/>
  <c r="N78" i="46"/>
  <c r="O78" i="46"/>
  <c r="N77" i="46"/>
  <c r="O77" i="46" s="1"/>
  <c r="N76" i="46"/>
  <c r="O76" i="46" s="1"/>
  <c r="N75" i="46"/>
  <c r="O75" i="46"/>
  <c r="N74" i="46"/>
  <c r="O74" i="46" s="1"/>
  <c r="N73" i="46"/>
  <c r="O73" i="46"/>
  <c r="N72" i="46"/>
  <c r="O72" i="46"/>
  <c r="N71" i="46"/>
  <c r="O71" i="46" s="1"/>
  <c r="N70" i="46"/>
  <c r="O70" i="46" s="1"/>
  <c r="N69" i="46"/>
  <c r="O69" i="46"/>
  <c r="N68" i="46"/>
  <c r="O68" i="46" s="1"/>
  <c r="N67" i="46"/>
  <c r="O67" i="46" s="1"/>
  <c r="N66" i="46"/>
  <c r="O66" i="46"/>
  <c r="N65" i="46"/>
  <c r="O65" i="46" s="1"/>
  <c r="N64" i="46"/>
  <c r="O64" i="46" s="1"/>
  <c r="N63" i="46"/>
  <c r="O63" i="46"/>
  <c r="N62" i="46"/>
  <c r="O62" i="46" s="1"/>
  <c r="N61" i="46"/>
  <c r="O61" i="46"/>
  <c r="N60" i="46"/>
  <c r="O60" i="46"/>
  <c r="N59" i="46"/>
  <c r="O59" i="46" s="1"/>
  <c r="N58" i="46"/>
  <c r="O58" i="46" s="1"/>
  <c r="N57" i="46"/>
  <c r="O57" i="46"/>
  <c r="N56" i="46"/>
  <c r="O56" i="46" s="1"/>
  <c r="N55" i="46"/>
  <c r="O55" i="46" s="1"/>
  <c r="N54" i="46"/>
  <c r="O54" i="46"/>
  <c r="N53" i="46"/>
  <c r="O53" i="46" s="1"/>
  <c r="N52" i="46"/>
  <c r="O52" i="46" s="1"/>
  <c r="M51" i="46"/>
  <c r="L51" i="46"/>
  <c r="K51" i="46"/>
  <c r="J51" i="46"/>
  <c r="I51" i="46"/>
  <c r="H51" i="46"/>
  <c r="G51" i="46"/>
  <c r="F51" i="46"/>
  <c r="E51" i="46"/>
  <c r="D51" i="46"/>
  <c r="N50" i="46"/>
  <c r="O50" i="46" s="1"/>
  <c r="N49" i="46"/>
  <c r="O49" i="46"/>
  <c r="N48" i="46"/>
  <c r="O48" i="46" s="1"/>
  <c r="N47" i="46"/>
  <c r="O47" i="46" s="1"/>
  <c r="N46" i="46"/>
  <c r="O46" i="46"/>
  <c r="N45" i="46"/>
  <c r="O45" i="46" s="1"/>
  <c r="N44" i="46"/>
  <c r="O44" i="46" s="1"/>
  <c r="N43" i="46"/>
  <c r="O43" i="46"/>
  <c r="N42" i="46"/>
  <c r="O42" i="46" s="1"/>
  <c r="N41" i="46"/>
  <c r="O41" i="46"/>
  <c r="N40" i="46"/>
  <c r="O40" i="46"/>
  <c r="N39" i="46"/>
  <c r="O39" i="46" s="1"/>
  <c r="N38" i="46"/>
  <c r="O38" i="46" s="1"/>
  <c r="N37" i="46"/>
  <c r="O37" i="46"/>
  <c r="N36" i="46"/>
  <c r="O36" i="46" s="1"/>
  <c r="N35" i="46"/>
  <c r="O35" i="46" s="1"/>
  <c r="N34" i="46"/>
  <c r="O34" i="46"/>
  <c r="N33" i="46"/>
  <c r="O33" i="46" s="1"/>
  <c r="N32" i="46"/>
  <c r="O32" i="46" s="1"/>
  <c r="N31" i="46"/>
  <c r="O31" i="46"/>
  <c r="N30" i="46"/>
  <c r="O30" i="46" s="1"/>
  <c r="N29" i="46"/>
  <c r="O29" i="46"/>
  <c r="N28" i="46"/>
  <c r="O28" i="46"/>
  <c r="N27" i="46"/>
  <c r="O27" i="46" s="1"/>
  <c r="N26" i="46"/>
  <c r="O26" i="46" s="1"/>
  <c r="M25" i="46"/>
  <c r="L25" i="46"/>
  <c r="K25" i="46"/>
  <c r="J25" i="46"/>
  <c r="I25" i="46"/>
  <c r="H25" i="46"/>
  <c r="G25" i="46"/>
  <c r="F25" i="46"/>
  <c r="E25" i="46"/>
  <c r="D25" i="46"/>
  <c r="N24" i="46"/>
  <c r="O24" i="46" s="1"/>
  <c r="N23" i="46"/>
  <c r="O23" i="46"/>
  <c r="N22" i="46"/>
  <c r="O22" i="46" s="1"/>
  <c r="N21" i="46"/>
  <c r="O21" i="46"/>
  <c r="N20" i="46"/>
  <c r="O20" i="46"/>
  <c r="N19" i="46"/>
  <c r="O19" i="46" s="1"/>
  <c r="N18" i="46"/>
  <c r="O18" i="46" s="1"/>
  <c r="N17" i="46"/>
  <c r="O17" i="46"/>
  <c r="N16" i="46"/>
  <c r="O16" i="46" s="1"/>
  <c r="N15" i="46"/>
  <c r="O15" i="46" s="1"/>
  <c r="N14" i="46"/>
  <c r="O14" i="46"/>
  <c r="N13" i="46"/>
  <c r="O13" i="46" s="1"/>
  <c r="M12" i="46"/>
  <c r="L12" i="46"/>
  <c r="K12" i="46"/>
  <c r="J12" i="46"/>
  <c r="I12" i="46"/>
  <c r="H12" i="46"/>
  <c r="G12" i="46"/>
  <c r="F12" i="46"/>
  <c r="E12" i="46"/>
  <c r="D12" i="46"/>
  <c r="N11" i="46"/>
  <c r="O11" i="46" s="1"/>
  <c r="N10" i="46"/>
  <c r="O10" i="46" s="1"/>
  <c r="N9" i="46"/>
  <c r="O9" i="46"/>
  <c r="N8" i="46"/>
  <c r="O8" i="46" s="1"/>
  <c r="N7" i="46"/>
  <c r="O7" i="46" s="1"/>
  <c r="N6" i="46"/>
  <c r="O6" i="46"/>
  <c r="M5" i="46"/>
  <c r="L5" i="46"/>
  <c r="K5" i="46"/>
  <c r="J5" i="46"/>
  <c r="I5" i="46"/>
  <c r="H5" i="46"/>
  <c r="G5" i="46"/>
  <c r="F5" i="46"/>
  <c r="E5" i="46"/>
  <c r="D5" i="46"/>
  <c r="N111" i="45"/>
  <c r="O111" i="45"/>
  <c r="M110" i="45"/>
  <c r="L110" i="45"/>
  <c r="K110" i="45"/>
  <c r="J110" i="45"/>
  <c r="I110" i="45"/>
  <c r="H110" i="45"/>
  <c r="G110" i="45"/>
  <c r="F110" i="45"/>
  <c r="E110" i="45"/>
  <c r="D110" i="45"/>
  <c r="N109" i="45"/>
  <c r="O109" i="45"/>
  <c r="N108" i="45"/>
  <c r="O108" i="45" s="1"/>
  <c r="N107" i="45"/>
  <c r="O107" i="45" s="1"/>
  <c r="N106" i="45"/>
  <c r="O106" i="45"/>
  <c r="N105" i="45"/>
  <c r="O105" i="45" s="1"/>
  <c r="N104" i="45"/>
  <c r="O104" i="45"/>
  <c r="N103" i="45"/>
  <c r="O103" i="45"/>
  <c r="N102" i="45"/>
  <c r="O102" i="45" s="1"/>
  <c r="M101" i="45"/>
  <c r="L101" i="45"/>
  <c r="K101" i="45"/>
  <c r="J101" i="45"/>
  <c r="I101" i="45"/>
  <c r="H101" i="45"/>
  <c r="G101" i="45"/>
  <c r="F101" i="45"/>
  <c r="E101" i="45"/>
  <c r="D101" i="45"/>
  <c r="N100" i="45"/>
  <c r="O100" i="45" s="1"/>
  <c r="N99" i="45"/>
  <c r="O99" i="45" s="1"/>
  <c r="N98" i="45"/>
  <c r="O98" i="45"/>
  <c r="N97" i="45"/>
  <c r="O97" i="45" s="1"/>
  <c r="N96" i="45"/>
  <c r="O96" i="45"/>
  <c r="N95" i="45"/>
  <c r="O95" i="45"/>
  <c r="N94" i="45"/>
  <c r="O94" i="45" s="1"/>
  <c r="N93" i="45"/>
  <c r="O93" i="45" s="1"/>
  <c r="N92" i="45"/>
  <c r="O92" i="45"/>
  <c r="N91" i="45"/>
  <c r="O91" i="45" s="1"/>
  <c r="N90" i="45"/>
  <c r="O90" i="45"/>
  <c r="M89" i="45"/>
  <c r="L89" i="45"/>
  <c r="K89" i="45"/>
  <c r="J89" i="45"/>
  <c r="I89" i="45"/>
  <c r="H89" i="45"/>
  <c r="G89" i="45"/>
  <c r="F89" i="45"/>
  <c r="E89" i="45"/>
  <c r="D89" i="45"/>
  <c r="N88" i="45"/>
  <c r="O88" i="45"/>
  <c r="N87" i="45"/>
  <c r="O87" i="45"/>
  <c r="N86" i="45"/>
  <c r="O86" i="45" s="1"/>
  <c r="N85" i="45"/>
  <c r="O85" i="45" s="1"/>
  <c r="N84" i="45"/>
  <c r="O84" i="45"/>
  <c r="N83" i="45"/>
  <c r="O83" i="45" s="1"/>
  <c r="N82" i="45"/>
  <c r="O82" i="45"/>
  <c r="N81" i="45"/>
  <c r="O81" i="45"/>
  <c r="N80" i="45"/>
  <c r="O80" i="45" s="1"/>
  <c r="N79" i="45"/>
  <c r="O79" i="45" s="1"/>
  <c r="N78" i="45"/>
  <c r="O78" i="45"/>
  <c r="N77" i="45"/>
  <c r="O77" i="45" s="1"/>
  <c r="N76" i="45"/>
  <c r="O76" i="45" s="1"/>
  <c r="N75" i="45"/>
  <c r="O75" i="45"/>
  <c r="N74" i="45"/>
  <c r="O74" i="45" s="1"/>
  <c r="N73" i="45"/>
  <c r="O73" i="45" s="1"/>
  <c r="N72" i="45"/>
  <c r="O72" i="45"/>
  <c r="N71" i="45"/>
  <c r="O71" i="45" s="1"/>
  <c r="N70" i="45"/>
  <c r="O70" i="45"/>
  <c r="N69" i="45"/>
  <c r="O69" i="45"/>
  <c r="N68" i="45"/>
  <c r="O68" i="45" s="1"/>
  <c r="N67" i="45"/>
  <c r="O67" i="45" s="1"/>
  <c r="N66" i="45"/>
  <c r="O66" i="45"/>
  <c r="N65" i="45"/>
  <c r="O65" i="45" s="1"/>
  <c r="N64" i="45"/>
  <c r="O64" i="45"/>
  <c r="N63" i="45"/>
  <c r="O63" i="45"/>
  <c r="N62" i="45"/>
  <c r="O62" i="45" s="1"/>
  <c r="N61" i="45"/>
  <c r="O61" i="45" s="1"/>
  <c r="N60" i="45"/>
  <c r="O60" i="45"/>
  <c r="N59" i="45"/>
  <c r="O59" i="45" s="1"/>
  <c r="N58" i="45"/>
  <c r="O58" i="45"/>
  <c r="N57" i="45"/>
  <c r="O57" i="45"/>
  <c r="N56" i="45"/>
  <c r="O56" i="45" s="1"/>
  <c r="N55" i="45"/>
  <c r="O55" i="45" s="1"/>
  <c r="N54" i="45"/>
  <c r="O54" i="45"/>
  <c r="N53" i="45"/>
  <c r="O53" i="45" s="1"/>
  <c r="N52" i="45"/>
  <c r="O52" i="45" s="1"/>
  <c r="N51" i="45"/>
  <c r="O51" i="45"/>
  <c r="N50" i="45"/>
  <c r="O50" i="45" s="1"/>
  <c r="N49" i="45"/>
  <c r="O49" i="45" s="1"/>
  <c r="N48" i="45"/>
  <c r="O48" i="45"/>
  <c r="N47" i="45"/>
  <c r="O47" i="45" s="1"/>
  <c r="M46" i="45"/>
  <c r="L46" i="45"/>
  <c r="K46" i="45"/>
  <c r="J46" i="45"/>
  <c r="I46" i="45"/>
  <c r="H46" i="45"/>
  <c r="G46" i="45"/>
  <c r="F46" i="45"/>
  <c r="E46" i="45"/>
  <c r="D46" i="45"/>
  <c r="N45" i="45"/>
  <c r="O45" i="45" s="1"/>
  <c r="N44" i="45"/>
  <c r="O44" i="45" s="1"/>
  <c r="N43" i="45"/>
  <c r="O43" i="45"/>
  <c r="N42" i="45"/>
  <c r="O42" i="45" s="1"/>
  <c r="N41" i="45"/>
  <c r="O41" i="45" s="1"/>
  <c r="N40" i="45"/>
  <c r="O40" i="45"/>
  <c r="N39" i="45"/>
  <c r="O39" i="45" s="1"/>
  <c r="N38" i="45"/>
  <c r="O38" i="45" s="1"/>
  <c r="N37" i="45"/>
  <c r="O37" i="45"/>
  <c r="N36" i="45"/>
  <c r="O36" i="45" s="1"/>
  <c r="N35" i="45"/>
  <c r="O35" i="45" s="1"/>
  <c r="N34" i="45"/>
  <c r="O34" i="45"/>
  <c r="N33" i="45"/>
  <c r="O33" i="45" s="1"/>
  <c r="N32" i="45"/>
  <c r="O32" i="45"/>
  <c r="N31" i="45"/>
  <c r="O31" i="45"/>
  <c r="N30" i="45"/>
  <c r="O30" i="45" s="1"/>
  <c r="N29" i="45"/>
  <c r="O29" i="45" s="1"/>
  <c r="N28" i="45"/>
  <c r="O28" i="45"/>
  <c r="N27" i="45"/>
  <c r="O27" i="45" s="1"/>
  <c r="N26" i="45"/>
  <c r="O26" i="45"/>
  <c r="N25" i="45"/>
  <c r="O25" i="45"/>
  <c r="N24" i="45"/>
  <c r="O24" i="45" s="1"/>
  <c r="N23" i="45"/>
  <c r="O23" i="45" s="1"/>
  <c r="N22" i="45"/>
  <c r="O22" i="45"/>
  <c r="N21" i="45"/>
  <c r="O21" i="45" s="1"/>
  <c r="M20" i="45"/>
  <c r="L20" i="45"/>
  <c r="K20" i="45"/>
  <c r="J20" i="45"/>
  <c r="I20" i="45"/>
  <c r="H20" i="45"/>
  <c r="G20" i="45"/>
  <c r="F20" i="45"/>
  <c r="E20" i="45"/>
  <c r="D20" i="45"/>
  <c r="N19" i="45"/>
  <c r="O19" i="45" s="1"/>
  <c r="N18" i="45"/>
  <c r="O18" i="45"/>
  <c r="N17" i="45"/>
  <c r="O17" i="45"/>
  <c r="N16" i="45"/>
  <c r="O16" i="45" s="1"/>
  <c r="N15" i="45"/>
  <c r="O15" i="45" s="1"/>
  <c r="N14" i="45"/>
  <c r="O14" i="45"/>
  <c r="N13" i="45"/>
  <c r="O13" i="45" s="1"/>
  <c r="N12" i="45"/>
  <c r="O12" i="45" s="1"/>
  <c r="M11" i="45"/>
  <c r="L11" i="45"/>
  <c r="K11" i="45"/>
  <c r="J11" i="45"/>
  <c r="I11" i="45"/>
  <c r="H11" i="45"/>
  <c r="G11" i="45"/>
  <c r="F11" i="45"/>
  <c r="E11" i="45"/>
  <c r="D11" i="45"/>
  <c r="N10" i="45"/>
  <c r="O10" i="45" s="1"/>
  <c r="N9" i="45"/>
  <c r="O9" i="45"/>
  <c r="N8" i="45"/>
  <c r="O8" i="45" s="1"/>
  <c r="N7" i="45"/>
  <c r="O7" i="45" s="1"/>
  <c r="N6" i="45"/>
  <c r="O6" i="45"/>
  <c r="M5" i="45"/>
  <c r="L5" i="45"/>
  <c r="K5" i="45"/>
  <c r="J5" i="45"/>
  <c r="I5" i="45"/>
  <c r="H5" i="45"/>
  <c r="G5" i="45"/>
  <c r="F5" i="45"/>
  <c r="E5" i="45"/>
  <c r="D5" i="45"/>
  <c r="N120" i="44"/>
  <c r="O120" i="44"/>
  <c r="N119" i="44"/>
  <c r="O119" i="44" s="1"/>
  <c r="M118" i="44"/>
  <c r="L118" i="44"/>
  <c r="K118" i="44"/>
  <c r="J118" i="44"/>
  <c r="I118" i="44"/>
  <c r="H118" i="44"/>
  <c r="G118" i="44"/>
  <c r="F118" i="44"/>
  <c r="E118" i="44"/>
  <c r="D118" i="44"/>
  <c r="N117" i="44"/>
  <c r="O117" i="44" s="1"/>
  <c r="N116" i="44"/>
  <c r="O116" i="44" s="1"/>
  <c r="N115" i="44"/>
  <c r="O115" i="44"/>
  <c r="N114" i="44"/>
  <c r="O114" i="44" s="1"/>
  <c r="N113" i="44"/>
  <c r="O113" i="44" s="1"/>
  <c r="N112" i="44"/>
  <c r="O112" i="44"/>
  <c r="N111" i="44"/>
  <c r="O111" i="44" s="1"/>
  <c r="N110" i="44"/>
  <c r="O110" i="44"/>
  <c r="M109" i="44"/>
  <c r="L109" i="44"/>
  <c r="K109" i="44"/>
  <c r="J109" i="44"/>
  <c r="I109" i="44"/>
  <c r="H109" i="44"/>
  <c r="G109" i="44"/>
  <c r="F109" i="44"/>
  <c r="E109" i="44"/>
  <c r="D109" i="44"/>
  <c r="N108" i="44"/>
  <c r="O108" i="44"/>
  <c r="N107" i="44"/>
  <c r="O107" i="44"/>
  <c r="N106" i="44"/>
  <c r="O106" i="44" s="1"/>
  <c r="N105" i="44"/>
  <c r="O105" i="44" s="1"/>
  <c r="N104" i="44"/>
  <c r="O104" i="44"/>
  <c r="N103" i="44"/>
  <c r="O103" i="44" s="1"/>
  <c r="N102" i="44"/>
  <c r="O102" i="44"/>
  <c r="N101" i="44"/>
  <c r="O101" i="44"/>
  <c r="N100" i="44"/>
  <c r="O100" i="44" s="1"/>
  <c r="N99" i="44"/>
  <c r="O99" i="44" s="1"/>
  <c r="N98" i="44"/>
  <c r="O98" i="44"/>
  <c r="N97" i="44"/>
  <c r="O97" i="44" s="1"/>
  <c r="M96" i="44"/>
  <c r="L96" i="44"/>
  <c r="K96" i="44"/>
  <c r="J96" i="44"/>
  <c r="I96" i="44"/>
  <c r="H96" i="44"/>
  <c r="G96" i="44"/>
  <c r="F96" i="44"/>
  <c r="E96" i="44"/>
  <c r="D96" i="44"/>
  <c r="N95" i="44"/>
  <c r="O95" i="44" s="1"/>
  <c r="N94" i="44"/>
  <c r="O94" i="44"/>
  <c r="N93" i="44"/>
  <c r="O93" i="44"/>
  <c r="N92" i="44"/>
  <c r="O92" i="44" s="1"/>
  <c r="N91" i="44"/>
  <c r="O91" i="44" s="1"/>
  <c r="N90" i="44"/>
  <c r="O90" i="44"/>
  <c r="N89" i="44"/>
  <c r="O89" i="44" s="1"/>
  <c r="N88" i="44"/>
  <c r="O88" i="44"/>
  <c r="N87" i="44"/>
  <c r="O87" i="44"/>
  <c r="N86" i="44"/>
  <c r="O86" i="44" s="1"/>
  <c r="N85" i="44"/>
  <c r="O85" i="44" s="1"/>
  <c r="N84" i="44"/>
  <c r="O84" i="44"/>
  <c r="N83" i="44"/>
  <c r="O83" i="44" s="1"/>
  <c r="N82" i="44"/>
  <c r="O82" i="44" s="1"/>
  <c r="N81" i="44"/>
  <c r="O81" i="44"/>
  <c r="N80" i="44"/>
  <c r="O80" i="44" s="1"/>
  <c r="N79" i="44"/>
  <c r="O79" i="44" s="1"/>
  <c r="N78" i="44"/>
  <c r="O78" i="44"/>
  <c r="N77" i="44"/>
  <c r="O77" i="44" s="1"/>
  <c r="N76" i="44"/>
  <c r="O76" i="44" s="1"/>
  <c r="N75" i="44"/>
  <c r="O75" i="44"/>
  <c r="N74" i="44"/>
  <c r="O74" i="44" s="1"/>
  <c r="N73" i="44"/>
  <c r="O73" i="44" s="1"/>
  <c r="N72" i="44"/>
  <c r="O72" i="44"/>
  <c r="N71" i="44"/>
  <c r="O71" i="44" s="1"/>
  <c r="N70" i="44"/>
  <c r="O70" i="44"/>
  <c r="N69" i="44"/>
  <c r="O69" i="44"/>
  <c r="N68" i="44"/>
  <c r="O68" i="44" s="1"/>
  <c r="N67" i="44"/>
  <c r="O67" i="44" s="1"/>
  <c r="N66" i="44"/>
  <c r="O66" i="44"/>
  <c r="N65" i="44"/>
  <c r="O65" i="44" s="1"/>
  <c r="N64" i="44"/>
  <c r="O64" i="44"/>
  <c r="N63" i="44"/>
  <c r="O63" i="44"/>
  <c r="N62" i="44"/>
  <c r="O62" i="44" s="1"/>
  <c r="N61" i="44"/>
  <c r="O61" i="44" s="1"/>
  <c r="N60" i="44"/>
  <c r="O60" i="44"/>
  <c r="N59" i="44"/>
  <c r="O59" i="44" s="1"/>
  <c r="N58" i="44"/>
  <c r="O58" i="44" s="1"/>
  <c r="N57" i="44"/>
  <c r="O57" i="44"/>
  <c r="N56" i="44"/>
  <c r="O56" i="44" s="1"/>
  <c r="N55" i="44"/>
  <c r="O55" i="44" s="1"/>
  <c r="N54" i="44"/>
  <c r="O54" i="44"/>
  <c r="N53" i="44"/>
  <c r="O53" i="44" s="1"/>
  <c r="M52" i="44"/>
  <c r="L52" i="44"/>
  <c r="K52" i="44"/>
  <c r="J52" i="44"/>
  <c r="I52" i="44"/>
  <c r="H52" i="44"/>
  <c r="G52" i="44"/>
  <c r="F52" i="44"/>
  <c r="E52" i="44"/>
  <c r="D52" i="44"/>
  <c r="N51" i="44"/>
  <c r="O51" i="44" s="1"/>
  <c r="N50" i="44"/>
  <c r="O50" i="44" s="1"/>
  <c r="N49" i="44"/>
  <c r="O49" i="44"/>
  <c r="N48" i="44"/>
  <c r="O48" i="44" s="1"/>
  <c r="N47" i="44"/>
  <c r="O47" i="44" s="1"/>
  <c r="N46" i="44"/>
  <c r="O46" i="44"/>
  <c r="N45" i="44"/>
  <c r="O45" i="44" s="1"/>
  <c r="N44" i="44"/>
  <c r="O44" i="44"/>
  <c r="N43" i="44"/>
  <c r="O43" i="44"/>
  <c r="N42" i="44"/>
  <c r="O42" i="44" s="1"/>
  <c r="N41" i="44"/>
  <c r="O41" i="44" s="1"/>
  <c r="N40" i="44"/>
  <c r="O40" i="44"/>
  <c r="N39" i="44"/>
  <c r="O39" i="44" s="1"/>
  <c r="N38" i="44"/>
  <c r="O38" i="44" s="1"/>
  <c r="N37" i="44"/>
  <c r="O37" i="44"/>
  <c r="N36" i="44"/>
  <c r="O36" i="44" s="1"/>
  <c r="N35" i="44"/>
  <c r="O35" i="44" s="1"/>
  <c r="N34" i="44"/>
  <c r="O34" i="44"/>
  <c r="N33" i="44"/>
  <c r="O33" i="44" s="1"/>
  <c r="N32" i="44"/>
  <c r="O32" i="44"/>
  <c r="N31" i="44"/>
  <c r="O31" i="44"/>
  <c r="N30" i="44"/>
  <c r="O30" i="44" s="1"/>
  <c r="N29" i="44"/>
  <c r="O29" i="44" s="1"/>
  <c r="N28" i="44"/>
  <c r="O28" i="44"/>
  <c r="N27" i="44"/>
  <c r="O27" i="44" s="1"/>
  <c r="M26" i="44"/>
  <c r="L26" i="44"/>
  <c r="K26" i="44"/>
  <c r="J26" i="44"/>
  <c r="I26" i="44"/>
  <c r="H26" i="44"/>
  <c r="G26" i="44"/>
  <c r="F26" i="44"/>
  <c r="E26" i="44"/>
  <c r="D26" i="44"/>
  <c r="N25" i="44"/>
  <c r="O25" i="44" s="1"/>
  <c r="N24" i="44"/>
  <c r="O24" i="44"/>
  <c r="N23" i="44"/>
  <c r="O23" i="44"/>
  <c r="N22" i="44"/>
  <c r="O22" i="44" s="1"/>
  <c r="N21" i="44"/>
  <c r="O21" i="44" s="1"/>
  <c r="N20" i="44"/>
  <c r="O20" i="44"/>
  <c r="N19" i="44"/>
  <c r="O19" i="44" s="1"/>
  <c r="N18" i="44"/>
  <c r="O18" i="44" s="1"/>
  <c r="N17" i="44"/>
  <c r="O17" i="44"/>
  <c r="N16" i="44"/>
  <c r="O16" i="44" s="1"/>
  <c r="N15" i="44"/>
  <c r="O15" i="44" s="1"/>
  <c r="N14" i="44"/>
  <c r="O14" i="44"/>
  <c r="N13" i="44"/>
  <c r="O13" i="44" s="1"/>
  <c r="M12" i="44"/>
  <c r="L12" i="44"/>
  <c r="K12" i="44"/>
  <c r="J12" i="44"/>
  <c r="I12" i="44"/>
  <c r="H12" i="44"/>
  <c r="G12" i="44"/>
  <c r="F12" i="44"/>
  <c r="E12" i="44"/>
  <c r="D12" i="44"/>
  <c r="N11" i="44"/>
  <c r="O11" i="44" s="1"/>
  <c r="N10" i="44"/>
  <c r="O10" i="44" s="1"/>
  <c r="N9" i="44"/>
  <c r="O9" i="44"/>
  <c r="N8" i="44"/>
  <c r="O8" i="44" s="1"/>
  <c r="N7" i="44"/>
  <c r="O7" i="44" s="1"/>
  <c r="N6" i="44"/>
  <c r="O6" i="44"/>
  <c r="M5" i="44"/>
  <c r="L5" i="44"/>
  <c r="K5" i="44"/>
  <c r="J5" i="44"/>
  <c r="I5" i="44"/>
  <c r="H5" i="44"/>
  <c r="G5" i="44"/>
  <c r="F5" i="44"/>
  <c r="E5" i="44"/>
  <c r="D5" i="44"/>
  <c r="N116" i="43"/>
  <c r="O116" i="43"/>
  <c r="N115" i="43"/>
  <c r="O115" i="43" s="1"/>
  <c r="N114" i="43"/>
  <c r="O114" i="43" s="1"/>
  <c r="N113" i="43"/>
  <c r="O113" i="43"/>
  <c r="M112" i="43"/>
  <c r="L112" i="43"/>
  <c r="K112" i="43"/>
  <c r="J112" i="43"/>
  <c r="I112" i="43"/>
  <c r="H112" i="43"/>
  <c r="G112" i="43"/>
  <c r="F112" i="43"/>
  <c r="E112" i="43"/>
  <c r="D112" i="43"/>
  <c r="N111" i="43"/>
  <c r="O111" i="43"/>
  <c r="N110" i="43"/>
  <c r="O110" i="43" s="1"/>
  <c r="N109" i="43"/>
  <c r="O109" i="43" s="1"/>
  <c r="N108" i="43"/>
  <c r="O108" i="43"/>
  <c r="N107" i="43"/>
  <c r="O107" i="43" s="1"/>
  <c r="N106" i="43"/>
  <c r="O106" i="43"/>
  <c r="N105" i="43"/>
  <c r="O105" i="43"/>
  <c r="N104" i="43"/>
  <c r="O104" i="43" s="1"/>
  <c r="M103" i="43"/>
  <c r="L103" i="43"/>
  <c r="K103" i="43"/>
  <c r="J103" i="43"/>
  <c r="I103" i="43"/>
  <c r="H103" i="43"/>
  <c r="G103" i="43"/>
  <c r="F103" i="43"/>
  <c r="E103" i="43"/>
  <c r="D103" i="43"/>
  <c r="N102" i="43"/>
  <c r="O102" i="43" s="1"/>
  <c r="N101" i="43"/>
  <c r="O101" i="43"/>
  <c r="N100" i="43"/>
  <c r="O100" i="43" s="1"/>
  <c r="N99" i="43"/>
  <c r="O99" i="43" s="1"/>
  <c r="N98" i="43"/>
  <c r="O98" i="43" s="1"/>
  <c r="N97" i="43"/>
  <c r="O97" i="43"/>
  <c r="N96" i="43"/>
  <c r="O96" i="43" s="1"/>
  <c r="N95" i="43"/>
  <c r="O95" i="43"/>
  <c r="N94" i="43"/>
  <c r="O94" i="43" s="1"/>
  <c r="N93" i="43"/>
  <c r="O93" i="43" s="1"/>
  <c r="N92" i="43"/>
  <c r="O92" i="43" s="1"/>
  <c r="N91" i="43"/>
  <c r="O91" i="43"/>
  <c r="M90" i="43"/>
  <c r="L90" i="43"/>
  <c r="K90" i="43"/>
  <c r="J90" i="43"/>
  <c r="I90" i="43"/>
  <c r="H90" i="43"/>
  <c r="G90" i="43"/>
  <c r="F90" i="43"/>
  <c r="E90" i="43"/>
  <c r="D90" i="43"/>
  <c r="N89" i="43"/>
  <c r="O89" i="43"/>
  <c r="N88" i="43"/>
  <c r="O88" i="43" s="1"/>
  <c r="N87" i="43"/>
  <c r="O87" i="43"/>
  <c r="N86" i="43"/>
  <c r="O86" i="43" s="1"/>
  <c r="N85" i="43"/>
  <c r="O85" i="43" s="1"/>
  <c r="N84" i="43"/>
  <c r="O84" i="43" s="1"/>
  <c r="N83" i="43"/>
  <c r="O83" i="43"/>
  <c r="N82" i="43"/>
  <c r="O82" i="43" s="1"/>
  <c r="N81" i="43"/>
  <c r="O81" i="43"/>
  <c r="N80" i="43"/>
  <c r="O80" i="43" s="1"/>
  <c r="N79" i="43"/>
  <c r="O79" i="43" s="1"/>
  <c r="N78" i="43"/>
  <c r="O78" i="43" s="1"/>
  <c r="N77" i="43"/>
  <c r="O77" i="43"/>
  <c r="N76" i="43"/>
  <c r="O76" i="43" s="1"/>
  <c r="N75" i="43"/>
  <c r="O75" i="43"/>
  <c r="N74" i="43"/>
  <c r="O74" i="43" s="1"/>
  <c r="N73" i="43"/>
  <c r="O73" i="43" s="1"/>
  <c r="N72" i="43"/>
  <c r="O72" i="43" s="1"/>
  <c r="N71" i="43"/>
  <c r="O71" i="43"/>
  <c r="N70" i="43"/>
  <c r="O70" i="43" s="1"/>
  <c r="N69" i="43"/>
  <c r="O69" i="43"/>
  <c r="N68" i="43"/>
  <c r="O68" i="43" s="1"/>
  <c r="N67" i="43"/>
  <c r="O67" i="43" s="1"/>
  <c r="N66" i="43"/>
  <c r="O66" i="43" s="1"/>
  <c r="N65" i="43"/>
  <c r="O65" i="43"/>
  <c r="N64" i="43"/>
  <c r="O64" i="43" s="1"/>
  <c r="N63" i="43"/>
  <c r="O63" i="43"/>
  <c r="N62" i="43"/>
  <c r="O62" i="43" s="1"/>
  <c r="N61" i="43"/>
  <c r="O61" i="43" s="1"/>
  <c r="N60" i="43"/>
  <c r="O60" i="43" s="1"/>
  <c r="N59" i="43"/>
  <c r="O59" i="43"/>
  <c r="N58" i="43"/>
  <c r="O58" i="43" s="1"/>
  <c r="N57" i="43"/>
  <c r="O57" i="43"/>
  <c r="N56" i="43"/>
  <c r="O56" i="43" s="1"/>
  <c r="N55" i="43"/>
  <c r="O55" i="43" s="1"/>
  <c r="N54" i="43"/>
  <c r="O54" i="43" s="1"/>
  <c r="N53" i="43"/>
  <c r="O53" i="43"/>
  <c r="N52" i="43"/>
  <c r="O52" i="43" s="1"/>
  <c r="N51" i="43"/>
  <c r="O51" i="43"/>
  <c r="N50" i="43"/>
  <c r="O50" i="43" s="1"/>
  <c r="M49" i="43"/>
  <c r="L49" i="43"/>
  <c r="K49" i="43"/>
  <c r="J49" i="43"/>
  <c r="I49" i="43"/>
  <c r="H49" i="43"/>
  <c r="G49" i="43"/>
  <c r="F49" i="43"/>
  <c r="E49" i="43"/>
  <c r="D49" i="43"/>
  <c r="N48" i="43"/>
  <c r="O48" i="43" s="1"/>
  <c r="N47" i="43"/>
  <c r="O47" i="43" s="1"/>
  <c r="N46" i="43"/>
  <c r="O46" i="43" s="1"/>
  <c r="N45" i="43"/>
  <c r="O45" i="43" s="1"/>
  <c r="N44" i="43"/>
  <c r="O44" i="43" s="1"/>
  <c r="N43" i="43"/>
  <c r="O43" i="43"/>
  <c r="N42" i="43"/>
  <c r="O42" i="43" s="1"/>
  <c r="N41" i="43"/>
  <c r="O41" i="43" s="1"/>
  <c r="N40" i="43"/>
  <c r="O40" i="43" s="1"/>
  <c r="N39" i="43"/>
  <c r="O39" i="43" s="1"/>
  <c r="N38" i="43"/>
  <c r="O38" i="43" s="1"/>
  <c r="N37" i="43"/>
  <c r="O37" i="43"/>
  <c r="N36" i="43"/>
  <c r="O36" i="43" s="1"/>
  <c r="N35" i="43"/>
  <c r="O35" i="43" s="1"/>
  <c r="N34" i="43"/>
  <c r="O34" i="43" s="1"/>
  <c r="N33" i="43"/>
  <c r="O33" i="43" s="1"/>
  <c r="N32" i="43"/>
  <c r="O32" i="43" s="1"/>
  <c r="N31" i="43"/>
  <c r="O31" i="43"/>
  <c r="N30" i="43"/>
  <c r="O30" i="43" s="1"/>
  <c r="N29" i="43"/>
  <c r="O29" i="43" s="1"/>
  <c r="N28" i="43"/>
  <c r="O28" i="43" s="1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N24" i="43"/>
  <c r="O24" i="43" s="1"/>
  <c r="N23" i="43"/>
  <c r="O23" i="43"/>
  <c r="N22" i="43"/>
  <c r="O22" i="43" s="1"/>
  <c r="N21" i="43"/>
  <c r="O21" i="43" s="1"/>
  <c r="N20" i="43"/>
  <c r="O20" i="43" s="1"/>
  <c r="N19" i="43"/>
  <c r="O19" i="43" s="1"/>
  <c r="N18" i="43"/>
  <c r="O18" i="43" s="1"/>
  <c r="N17" i="43"/>
  <c r="O17" i="43"/>
  <c r="N16" i="43"/>
  <c r="O16" i="43" s="1"/>
  <c r="N15" i="43"/>
  <c r="O15" i="43" s="1"/>
  <c r="N14" i="43"/>
  <c r="O14" i="43" s="1"/>
  <c r="N13" i="43"/>
  <c r="O13" i="43" s="1"/>
  <c r="M12" i="43"/>
  <c r="L12" i="43"/>
  <c r="K12" i="43"/>
  <c r="J12" i="43"/>
  <c r="I12" i="43"/>
  <c r="H12" i="43"/>
  <c r="G12" i="43"/>
  <c r="F12" i="43"/>
  <c r="E12" i="43"/>
  <c r="D12" i="43"/>
  <c r="N11" i="43"/>
  <c r="O11" i="43" s="1"/>
  <c r="N10" i="43"/>
  <c r="O10" i="43" s="1"/>
  <c r="N9" i="43"/>
  <c r="O9" i="43"/>
  <c r="N8" i="43"/>
  <c r="O8" i="43" s="1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N121" i="42"/>
  <c r="O121" i="42" s="1"/>
  <c r="N120" i="42"/>
  <c r="O120" i="42"/>
  <c r="N119" i="42"/>
  <c r="O119" i="42" s="1"/>
  <c r="N118" i="42"/>
  <c r="O118" i="42"/>
  <c r="N117" i="42"/>
  <c r="O117" i="42" s="1"/>
  <c r="N116" i="42"/>
  <c r="O116" i="42" s="1"/>
  <c r="N115" i="42"/>
  <c r="O115" i="42" s="1"/>
  <c r="N114" i="42"/>
  <c r="O114" i="42"/>
  <c r="N113" i="42"/>
  <c r="O113" i="42" s="1"/>
  <c r="N112" i="42"/>
  <c r="O112" i="42"/>
  <c r="N111" i="42"/>
  <c r="O111" i="42" s="1"/>
  <c r="N110" i="42"/>
  <c r="O110" i="42" s="1"/>
  <c r="M109" i="42"/>
  <c r="L109" i="42"/>
  <c r="K109" i="42"/>
  <c r="J109" i="42"/>
  <c r="I109" i="42"/>
  <c r="H109" i="42"/>
  <c r="G109" i="42"/>
  <c r="F109" i="42"/>
  <c r="E109" i="42"/>
  <c r="D109" i="42"/>
  <c r="N108" i="42"/>
  <c r="O108" i="42" s="1"/>
  <c r="N107" i="42"/>
  <c r="O107" i="42" s="1"/>
  <c r="N106" i="42"/>
  <c r="O106" i="42"/>
  <c r="N105" i="42"/>
  <c r="O105" i="42" s="1"/>
  <c r="N104" i="42"/>
  <c r="O104" i="42"/>
  <c r="N103" i="42"/>
  <c r="O103" i="42" s="1"/>
  <c r="N102" i="42"/>
  <c r="O102" i="42" s="1"/>
  <c r="N101" i="42"/>
  <c r="O101" i="42" s="1"/>
  <c r="N100" i="42"/>
  <c r="O100" i="42" s="1"/>
  <c r="N99" i="42"/>
  <c r="O99" i="42" s="1"/>
  <c r="N98" i="42"/>
  <c r="O98" i="42"/>
  <c r="N97" i="42"/>
  <c r="O97" i="42" s="1"/>
  <c r="M96" i="42"/>
  <c r="L96" i="42"/>
  <c r="K96" i="42"/>
  <c r="J96" i="42"/>
  <c r="I96" i="42"/>
  <c r="I122" i="42" s="1"/>
  <c r="H96" i="42"/>
  <c r="G96" i="42"/>
  <c r="F96" i="42"/>
  <c r="E96" i="42"/>
  <c r="D96" i="42"/>
  <c r="N95" i="42"/>
  <c r="O95" i="42" s="1"/>
  <c r="N94" i="42"/>
  <c r="O94" i="42" s="1"/>
  <c r="N93" i="42"/>
  <c r="O93" i="42" s="1"/>
  <c r="N92" i="42"/>
  <c r="O92" i="42"/>
  <c r="N91" i="42"/>
  <c r="O91" i="42" s="1"/>
  <c r="N90" i="42"/>
  <c r="O90" i="42"/>
  <c r="N89" i="42"/>
  <c r="O89" i="42" s="1"/>
  <c r="N88" i="42"/>
  <c r="O88" i="42" s="1"/>
  <c r="N87" i="42"/>
  <c r="O87" i="42" s="1"/>
  <c r="M86" i="42"/>
  <c r="L86" i="42"/>
  <c r="K86" i="42"/>
  <c r="J86" i="42"/>
  <c r="I86" i="42"/>
  <c r="H86" i="42"/>
  <c r="G86" i="42"/>
  <c r="F86" i="42"/>
  <c r="E86" i="42"/>
  <c r="D86" i="42"/>
  <c r="N85" i="42"/>
  <c r="O85" i="42" s="1"/>
  <c r="N84" i="42"/>
  <c r="O84" i="42" s="1"/>
  <c r="N83" i="42"/>
  <c r="O83" i="42" s="1"/>
  <c r="N82" i="42"/>
  <c r="O82" i="42"/>
  <c r="N81" i="42"/>
  <c r="O81" i="42" s="1"/>
  <c r="N80" i="42"/>
  <c r="O80" i="42" s="1"/>
  <c r="N79" i="42"/>
  <c r="O79" i="42" s="1"/>
  <c r="N78" i="42"/>
  <c r="O78" i="42" s="1"/>
  <c r="N77" i="42"/>
  <c r="O77" i="42" s="1"/>
  <c r="N76" i="42"/>
  <c r="O76" i="42"/>
  <c r="N75" i="42"/>
  <c r="O75" i="42" s="1"/>
  <c r="N74" i="42"/>
  <c r="O74" i="42" s="1"/>
  <c r="N73" i="42"/>
  <c r="O73" i="42" s="1"/>
  <c r="N72" i="42"/>
  <c r="O72" i="42" s="1"/>
  <c r="N71" i="42"/>
  <c r="O71" i="42" s="1"/>
  <c r="N70" i="42"/>
  <c r="O70" i="42"/>
  <c r="N69" i="42"/>
  <c r="O69" i="42" s="1"/>
  <c r="N68" i="42"/>
  <c r="O68" i="42" s="1"/>
  <c r="N67" i="42"/>
  <c r="O67" i="42" s="1"/>
  <c r="N66" i="42"/>
  <c r="O66" i="42" s="1"/>
  <c r="N65" i="42"/>
  <c r="O65" i="42" s="1"/>
  <c r="N64" i="42"/>
  <c r="O64" i="42"/>
  <c r="N63" i="42"/>
  <c r="O63" i="42" s="1"/>
  <c r="N62" i="42"/>
  <c r="O62" i="42" s="1"/>
  <c r="N61" i="42"/>
  <c r="O61" i="42" s="1"/>
  <c r="N60" i="42"/>
  <c r="O60" i="42" s="1"/>
  <c r="N59" i="42"/>
  <c r="O59" i="42" s="1"/>
  <c r="N58" i="42"/>
  <c r="O58" i="42"/>
  <c r="N57" i="42"/>
  <c r="O57" i="42" s="1"/>
  <c r="N56" i="42"/>
  <c r="O56" i="42" s="1"/>
  <c r="N55" i="42"/>
  <c r="O55" i="42" s="1"/>
  <c r="N54" i="42"/>
  <c r="O54" i="42" s="1"/>
  <c r="N53" i="42"/>
  <c r="O53" i="42" s="1"/>
  <c r="N52" i="42"/>
  <c r="O52" i="42"/>
  <c r="N51" i="42"/>
  <c r="O51" i="42" s="1"/>
  <c r="N50" i="42"/>
  <c r="O50" i="42" s="1"/>
  <c r="N49" i="42"/>
  <c r="O49" i="42" s="1"/>
  <c r="N48" i="42"/>
  <c r="O48" i="42" s="1"/>
  <c r="N47" i="42"/>
  <c r="O47" i="42" s="1"/>
  <c r="N46" i="42"/>
  <c r="O46" i="42"/>
  <c r="M45" i="42"/>
  <c r="L45" i="42"/>
  <c r="K45" i="42"/>
  <c r="J45" i="42"/>
  <c r="I45" i="42"/>
  <c r="H45" i="42"/>
  <c r="G45" i="42"/>
  <c r="F45" i="42"/>
  <c r="E45" i="42"/>
  <c r="D45" i="42"/>
  <c r="N44" i="42"/>
  <c r="O44" i="42"/>
  <c r="N43" i="42"/>
  <c r="O43" i="42" s="1"/>
  <c r="N42" i="42"/>
  <c r="O42" i="42" s="1"/>
  <c r="N41" i="42"/>
  <c r="O41" i="42" s="1"/>
  <c r="N40" i="42"/>
  <c r="O40" i="42" s="1"/>
  <c r="N39" i="42"/>
  <c r="O39" i="42" s="1"/>
  <c r="N38" i="42"/>
  <c r="O38" i="42"/>
  <c r="N37" i="42"/>
  <c r="O37" i="42" s="1"/>
  <c r="N36" i="42"/>
  <c r="O36" i="42" s="1"/>
  <c r="N35" i="42"/>
  <c r="O35" i="42" s="1"/>
  <c r="N34" i="42"/>
  <c r="O34" i="42" s="1"/>
  <c r="N33" i="42"/>
  <c r="O33" i="42" s="1"/>
  <c r="N32" i="42"/>
  <c r="O32" i="42"/>
  <c r="N31" i="42"/>
  <c r="O31" i="42" s="1"/>
  <c r="N30" i="42"/>
  <c r="O30" i="42" s="1"/>
  <c r="N29" i="42"/>
  <c r="O29" i="42" s="1"/>
  <c r="N28" i="42"/>
  <c r="O28" i="42" s="1"/>
  <c r="N27" i="42"/>
  <c r="O27" i="42" s="1"/>
  <c r="N26" i="42"/>
  <c r="O26" i="42"/>
  <c r="N25" i="42"/>
  <c r="O25" i="42" s="1"/>
  <c r="N24" i="42"/>
  <c r="O24" i="42" s="1"/>
  <c r="N23" i="42"/>
  <c r="O23" i="42" s="1"/>
  <c r="N22" i="42"/>
  <c r="O22" i="42" s="1"/>
  <c r="N21" i="42"/>
  <c r="O21" i="42" s="1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/>
  <c r="N9" i="42"/>
  <c r="O9" i="42" s="1"/>
  <c r="N8" i="42"/>
  <c r="O8" i="42" s="1"/>
  <c r="N7" i="42"/>
  <c r="O7" i="42" s="1"/>
  <c r="N6" i="42"/>
  <c r="O6" i="42"/>
  <c r="M5" i="42"/>
  <c r="L5" i="42"/>
  <c r="K5" i="42"/>
  <c r="J5" i="42"/>
  <c r="I5" i="42"/>
  <c r="H5" i="42"/>
  <c r="G5" i="42"/>
  <c r="F5" i="42"/>
  <c r="E5" i="42"/>
  <c r="D5" i="42"/>
  <c r="N103" i="41"/>
  <c r="O103" i="41"/>
  <c r="N102" i="41"/>
  <c r="O102" i="41" s="1"/>
  <c r="N101" i="41"/>
  <c r="O101" i="41"/>
  <c r="N100" i="41"/>
  <c r="O100" i="41" s="1"/>
  <c r="N99" i="41"/>
  <c r="O99" i="41" s="1"/>
  <c r="N98" i="41"/>
  <c r="O98" i="41" s="1"/>
  <c r="N97" i="41"/>
  <c r="O97" i="41"/>
  <c r="N96" i="41"/>
  <c r="O96" i="41" s="1"/>
  <c r="N95" i="41"/>
  <c r="O95" i="41"/>
  <c r="N94" i="41"/>
  <c r="O94" i="41" s="1"/>
  <c r="N93" i="41"/>
  <c r="O93" i="41" s="1"/>
  <c r="M92" i="41"/>
  <c r="L92" i="41"/>
  <c r="K92" i="41"/>
  <c r="J92" i="41"/>
  <c r="I92" i="41"/>
  <c r="H92" i="41"/>
  <c r="G92" i="41"/>
  <c r="F92" i="41"/>
  <c r="E92" i="41"/>
  <c r="D92" i="41"/>
  <c r="N91" i="41"/>
  <c r="O91" i="41" s="1"/>
  <c r="N90" i="41"/>
  <c r="O90" i="41" s="1"/>
  <c r="N89" i="41"/>
  <c r="O89" i="41" s="1"/>
  <c r="N88" i="41"/>
  <c r="O88" i="41" s="1"/>
  <c r="N87" i="41"/>
  <c r="O87" i="41"/>
  <c r="N86" i="41"/>
  <c r="O86" i="41" s="1"/>
  <c r="N85" i="41"/>
  <c r="O85" i="41" s="1"/>
  <c r="N84" i="41"/>
  <c r="O84" i="41" s="1"/>
  <c r="N83" i="41"/>
  <c r="O83" i="41" s="1"/>
  <c r="N82" i="41"/>
  <c r="O82" i="41" s="1"/>
  <c r="N81" i="41"/>
  <c r="O81" i="41"/>
  <c r="M80" i="41"/>
  <c r="L80" i="41"/>
  <c r="K80" i="41"/>
  <c r="J80" i="41"/>
  <c r="I80" i="41"/>
  <c r="H80" i="41"/>
  <c r="G80" i="41"/>
  <c r="F80" i="41"/>
  <c r="E80" i="41"/>
  <c r="D80" i="41"/>
  <c r="N79" i="41"/>
  <c r="O79" i="41"/>
  <c r="N78" i="41"/>
  <c r="O78" i="41" s="1"/>
  <c r="N77" i="41"/>
  <c r="O77" i="41" s="1"/>
  <c r="N76" i="41"/>
  <c r="O76" i="41" s="1"/>
  <c r="N75" i="41"/>
  <c r="O75" i="41"/>
  <c r="N74" i="41"/>
  <c r="O74" i="41" s="1"/>
  <c r="M73" i="41"/>
  <c r="L73" i="41"/>
  <c r="K73" i="41"/>
  <c r="J73" i="41"/>
  <c r="I73" i="41"/>
  <c r="H73" i="41"/>
  <c r="G73" i="41"/>
  <c r="F73" i="41"/>
  <c r="E73" i="41"/>
  <c r="D73" i="41"/>
  <c r="N72" i="41"/>
  <c r="O72" i="41" s="1"/>
  <c r="N71" i="41"/>
  <c r="O71" i="41"/>
  <c r="N70" i="41"/>
  <c r="O70" i="41" s="1"/>
  <c r="N69" i="41"/>
  <c r="O69" i="41" s="1"/>
  <c r="N68" i="41"/>
  <c r="O68" i="41" s="1"/>
  <c r="N67" i="41"/>
  <c r="O67" i="41"/>
  <c r="N66" i="41"/>
  <c r="O66" i="41" s="1"/>
  <c r="N65" i="41"/>
  <c r="O65" i="41"/>
  <c r="N64" i="41"/>
  <c r="O64" i="41" s="1"/>
  <c r="N63" i="41"/>
  <c r="O63" i="41" s="1"/>
  <c r="N62" i="41"/>
  <c r="O62" i="41" s="1"/>
  <c r="N61" i="41"/>
  <c r="O61" i="41"/>
  <c r="N60" i="41"/>
  <c r="O60" i="41" s="1"/>
  <c r="N59" i="41"/>
  <c r="O59" i="41"/>
  <c r="N58" i="41"/>
  <c r="O58" i="41" s="1"/>
  <c r="N57" i="41"/>
  <c r="O57" i="41" s="1"/>
  <c r="N56" i="41"/>
  <c r="O56" i="41" s="1"/>
  <c r="N55" i="41"/>
  <c r="O55" i="41"/>
  <c r="N54" i="41"/>
  <c r="O54" i="41" s="1"/>
  <c r="N53" i="41"/>
  <c r="O53" i="41"/>
  <c r="N52" i="41"/>
  <c r="O52" i="41" s="1"/>
  <c r="N51" i="41"/>
  <c r="O51" i="41" s="1"/>
  <c r="N50" i="41"/>
  <c r="O50" i="41" s="1"/>
  <c r="N49" i="41"/>
  <c r="O49" i="41"/>
  <c r="N48" i="41"/>
  <c r="O48" i="41" s="1"/>
  <c r="N47" i="41"/>
  <c r="O47" i="41"/>
  <c r="M46" i="41"/>
  <c r="L46" i="41"/>
  <c r="K46" i="41"/>
  <c r="J46" i="41"/>
  <c r="I46" i="41"/>
  <c r="H46" i="41"/>
  <c r="G46" i="41"/>
  <c r="F46" i="41"/>
  <c r="E46" i="41"/>
  <c r="D46" i="41"/>
  <c r="N45" i="41"/>
  <c r="O45" i="41"/>
  <c r="N44" i="41"/>
  <c r="O44" i="41" s="1"/>
  <c r="N43" i="41"/>
  <c r="O43" i="41" s="1"/>
  <c r="N42" i="41"/>
  <c r="O42" i="41" s="1"/>
  <c r="N41" i="41"/>
  <c r="O41" i="41"/>
  <c r="N40" i="41"/>
  <c r="O40" i="41" s="1"/>
  <c r="N39" i="41"/>
  <c r="O39" i="41"/>
  <c r="N38" i="41"/>
  <c r="O38" i="41" s="1"/>
  <c r="N37" i="41"/>
  <c r="O37" i="41" s="1"/>
  <c r="N36" i="41"/>
  <c r="O36" i="41" s="1"/>
  <c r="N35" i="41"/>
  <c r="O35" i="41"/>
  <c r="N34" i="41"/>
  <c r="O34" i="41" s="1"/>
  <c r="N33" i="41"/>
  <c r="O33" i="41"/>
  <c r="N32" i="41"/>
  <c r="O32" i="41" s="1"/>
  <c r="N31" i="41"/>
  <c r="O31" i="41" s="1"/>
  <c r="N30" i="41"/>
  <c r="O30" i="41" s="1"/>
  <c r="N29" i="41"/>
  <c r="O29" i="41"/>
  <c r="N28" i="41"/>
  <c r="O28" i="41" s="1"/>
  <c r="N27" i="41"/>
  <c r="O27" i="41"/>
  <c r="N26" i="41"/>
  <c r="O26" i="41" s="1"/>
  <c r="N25" i="41"/>
  <c r="O25" i="41" s="1"/>
  <c r="N24" i="41"/>
  <c r="O24" i="41" s="1"/>
  <c r="N23" i="41"/>
  <c r="O23" i="41"/>
  <c r="N22" i="41"/>
  <c r="O22" i="41" s="1"/>
  <c r="N21" i="41"/>
  <c r="O21" i="41"/>
  <c r="N20" i="41"/>
  <c r="O20" i="41" s="1"/>
  <c r="N19" i="41"/>
  <c r="O19" i="41" s="1"/>
  <c r="M18" i="41"/>
  <c r="L18" i="41"/>
  <c r="K18" i="41"/>
  <c r="J18" i="41"/>
  <c r="J104" i="41" s="1"/>
  <c r="I18" i="41"/>
  <c r="H18" i="41"/>
  <c r="G18" i="41"/>
  <c r="F18" i="41"/>
  <c r="E18" i="41"/>
  <c r="D18" i="41"/>
  <c r="N17" i="41"/>
  <c r="O17" i="41" s="1"/>
  <c r="N16" i="41"/>
  <c r="O16" i="41" s="1"/>
  <c r="N15" i="41"/>
  <c r="O15" i="41" s="1"/>
  <c r="M14" i="41"/>
  <c r="L14" i="41"/>
  <c r="K14" i="41"/>
  <c r="J14" i="41"/>
  <c r="I14" i="41"/>
  <c r="H14" i="41"/>
  <c r="G14" i="41"/>
  <c r="F14" i="41"/>
  <c r="E14" i="41"/>
  <c r="D14" i="41"/>
  <c r="N13" i="41"/>
  <c r="O13" i="41" s="1"/>
  <c r="N12" i="41"/>
  <c r="O12" i="41" s="1"/>
  <c r="N11" i="41"/>
  <c r="O11" i="41"/>
  <c r="N10" i="41"/>
  <c r="O10" i="41" s="1"/>
  <c r="N9" i="41"/>
  <c r="O9" i="41" s="1"/>
  <c r="N8" i="41"/>
  <c r="O8" i="41" s="1"/>
  <c r="N7" i="41"/>
  <c r="O7" i="41" s="1"/>
  <c r="N6" i="41"/>
  <c r="O6" i="41" s="1"/>
  <c r="M5" i="41"/>
  <c r="L5" i="41"/>
  <c r="K5" i="41"/>
  <c r="J5" i="41"/>
  <c r="I5" i="41"/>
  <c r="H5" i="41"/>
  <c r="G5" i="41"/>
  <c r="F5" i="41"/>
  <c r="E5" i="41"/>
  <c r="D5" i="41"/>
  <c r="N118" i="40"/>
  <c r="O118" i="40" s="1"/>
  <c r="N117" i="40"/>
  <c r="O117" i="40"/>
  <c r="N116" i="40"/>
  <c r="O116" i="40" s="1"/>
  <c r="N115" i="40"/>
  <c r="O115" i="40" s="1"/>
  <c r="N114" i="40"/>
  <c r="O114" i="40" s="1"/>
  <c r="M113" i="40"/>
  <c r="L113" i="40"/>
  <c r="N113" i="40" s="1"/>
  <c r="O113" i="40" s="1"/>
  <c r="K113" i="40"/>
  <c r="J113" i="40"/>
  <c r="I113" i="40"/>
  <c r="H113" i="40"/>
  <c r="G113" i="40"/>
  <c r="F113" i="40"/>
  <c r="E113" i="40"/>
  <c r="D113" i="40"/>
  <c r="N112" i="40"/>
  <c r="O112" i="40" s="1"/>
  <c r="N111" i="40"/>
  <c r="O111" i="40"/>
  <c r="N110" i="40"/>
  <c r="O110" i="40" s="1"/>
  <c r="N109" i="40"/>
  <c r="O109" i="40"/>
  <c r="N108" i="40"/>
  <c r="O108" i="40" s="1"/>
  <c r="N107" i="40"/>
  <c r="O107" i="40" s="1"/>
  <c r="N106" i="40"/>
  <c r="O106" i="40" s="1"/>
  <c r="N105" i="40"/>
  <c r="O105" i="40" s="1"/>
  <c r="N104" i="40"/>
  <c r="O104" i="40" s="1"/>
  <c r="M103" i="40"/>
  <c r="L103" i="40"/>
  <c r="K103" i="40"/>
  <c r="J103" i="40"/>
  <c r="I103" i="40"/>
  <c r="H103" i="40"/>
  <c r="G103" i="40"/>
  <c r="F103" i="40"/>
  <c r="E103" i="40"/>
  <c r="D103" i="40"/>
  <c r="N102" i="40"/>
  <c r="O102" i="40" s="1"/>
  <c r="N101" i="40"/>
  <c r="O101" i="40"/>
  <c r="N100" i="40"/>
  <c r="O100" i="40" s="1"/>
  <c r="N99" i="40"/>
  <c r="O99" i="40" s="1"/>
  <c r="N98" i="40"/>
  <c r="O98" i="40" s="1"/>
  <c r="N97" i="40"/>
  <c r="O97" i="40"/>
  <c r="N96" i="40"/>
  <c r="O96" i="40" s="1"/>
  <c r="N95" i="40"/>
  <c r="O95" i="40"/>
  <c r="N94" i="40"/>
  <c r="O94" i="40" s="1"/>
  <c r="N93" i="40"/>
  <c r="O93" i="40" s="1"/>
  <c r="N92" i="40"/>
  <c r="O92" i="40" s="1"/>
  <c r="M91" i="40"/>
  <c r="L91" i="40"/>
  <c r="K91" i="40"/>
  <c r="J91" i="40"/>
  <c r="I91" i="40"/>
  <c r="H91" i="40"/>
  <c r="G91" i="40"/>
  <c r="F91" i="40"/>
  <c r="E91" i="40"/>
  <c r="D91" i="40"/>
  <c r="N90" i="40"/>
  <c r="O90" i="40" s="1"/>
  <c r="N89" i="40"/>
  <c r="O89" i="40" s="1"/>
  <c r="N88" i="40"/>
  <c r="O88" i="40" s="1"/>
  <c r="N87" i="40"/>
  <c r="O87" i="40"/>
  <c r="N86" i="40"/>
  <c r="O86" i="40" s="1"/>
  <c r="N85" i="40"/>
  <c r="O85" i="40" s="1"/>
  <c r="N84" i="40"/>
  <c r="O84" i="40" s="1"/>
  <c r="N83" i="40"/>
  <c r="O83" i="40" s="1"/>
  <c r="N82" i="40"/>
  <c r="O82" i="40" s="1"/>
  <c r="N81" i="40"/>
  <c r="O81" i="40"/>
  <c r="N80" i="40"/>
  <c r="O80" i="40" s="1"/>
  <c r="N79" i="40"/>
  <c r="O79" i="40" s="1"/>
  <c r="N78" i="40"/>
  <c r="O78" i="40" s="1"/>
  <c r="N77" i="40"/>
  <c r="O77" i="40" s="1"/>
  <c r="N76" i="40"/>
  <c r="O76" i="40" s="1"/>
  <c r="N75" i="40"/>
  <c r="O75" i="40"/>
  <c r="N74" i="40"/>
  <c r="O74" i="40" s="1"/>
  <c r="N73" i="40"/>
  <c r="O73" i="40" s="1"/>
  <c r="N72" i="40"/>
  <c r="O72" i="40" s="1"/>
  <c r="N71" i="40"/>
  <c r="O71" i="40" s="1"/>
  <c r="N70" i="40"/>
  <c r="O70" i="40" s="1"/>
  <c r="N69" i="40"/>
  <c r="O69" i="40"/>
  <c r="N68" i="40"/>
  <c r="O68" i="40" s="1"/>
  <c r="N67" i="40"/>
  <c r="O67" i="40" s="1"/>
  <c r="N66" i="40"/>
  <c r="O66" i="40" s="1"/>
  <c r="N65" i="40"/>
  <c r="O65" i="40" s="1"/>
  <c r="N64" i="40"/>
  <c r="O64" i="40" s="1"/>
  <c r="N63" i="40"/>
  <c r="O63" i="40"/>
  <c r="N62" i="40"/>
  <c r="O62" i="40" s="1"/>
  <c r="N61" i="40"/>
  <c r="O61" i="40" s="1"/>
  <c r="N60" i="40"/>
  <c r="O60" i="40" s="1"/>
  <c r="N59" i="40"/>
  <c r="O59" i="40" s="1"/>
  <c r="N58" i="40"/>
  <c r="O58" i="40" s="1"/>
  <c r="N57" i="40"/>
  <c r="O57" i="40"/>
  <c r="N56" i="40"/>
  <c r="O56" i="40" s="1"/>
  <c r="N55" i="40"/>
  <c r="O55" i="40" s="1"/>
  <c r="N54" i="40"/>
  <c r="O54" i="40" s="1"/>
  <c r="N53" i="40"/>
  <c r="O53" i="40" s="1"/>
  <c r="N52" i="40"/>
  <c r="O52" i="40" s="1"/>
  <c r="N51" i="40"/>
  <c r="O51" i="40"/>
  <c r="N50" i="40"/>
  <c r="O50" i="40" s="1"/>
  <c r="M49" i="40"/>
  <c r="L49" i="40"/>
  <c r="K49" i="40"/>
  <c r="J49" i="40"/>
  <c r="I49" i="40"/>
  <c r="H49" i="40"/>
  <c r="G49" i="40"/>
  <c r="F49" i="40"/>
  <c r="E49" i="40"/>
  <c r="D49" i="40"/>
  <c r="D119" i="40" s="1"/>
  <c r="N48" i="40"/>
  <c r="O48" i="40" s="1"/>
  <c r="N47" i="40"/>
  <c r="O47" i="40" s="1"/>
  <c r="N46" i="40"/>
  <c r="O46" i="40" s="1"/>
  <c r="N45" i="40"/>
  <c r="O45" i="40"/>
  <c r="N44" i="40"/>
  <c r="O44" i="40" s="1"/>
  <c r="N43" i="40"/>
  <c r="O43" i="40"/>
  <c r="N42" i="40"/>
  <c r="O42" i="40" s="1"/>
  <c r="N41" i="40"/>
  <c r="O41" i="40" s="1"/>
  <c r="N40" i="40"/>
  <c r="O40" i="40" s="1"/>
  <c r="N39" i="40"/>
  <c r="O39" i="40"/>
  <c r="N38" i="40"/>
  <c r="O38" i="40" s="1"/>
  <c r="N37" i="40"/>
  <c r="O37" i="40"/>
  <c r="N36" i="40"/>
  <c r="O36" i="40" s="1"/>
  <c r="N35" i="40"/>
  <c r="O35" i="40" s="1"/>
  <c r="N34" i="40"/>
  <c r="O34" i="40" s="1"/>
  <c r="N33" i="40"/>
  <c r="O33" i="40" s="1"/>
  <c r="N32" i="40"/>
  <c r="O32" i="40" s="1"/>
  <c r="N31" i="40"/>
  <c r="O31" i="40"/>
  <c r="N30" i="40"/>
  <c r="O30" i="40" s="1"/>
  <c r="N29" i="40"/>
  <c r="O29" i="40" s="1"/>
  <c r="N28" i="40"/>
  <c r="O28" i="40" s="1"/>
  <c r="N27" i="40"/>
  <c r="O27" i="40"/>
  <c r="N26" i="40"/>
  <c r="O26" i="40" s="1"/>
  <c r="M25" i="40"/>
  <c r="L25" i="40"/>
  <c r="K25" i="40"/>
  <c r="J25" i="40"/>
  <c r="I25" i="40"/>
  <c r="H25" i="40"/>
  <c r="G25" i="40"/>
  <c r="F25" i="40"/>
  <c r="E25" i="40"/>
  <c r="E119" i="40" s="1"/>
  <c r="D25" i="40"/>
  <c r="N24" i="40"/>
  <c r="O24" i="40" s="1"/>
  <c r="N23" i="40"/>
  <c r="O23" i="40"/>
  <c r="N22" i="40"/>
  <c r="O22" i="40" s="1"/>
  <c r="N21" i="40"/>
  <c r="O21" i="40" s="1"/>
  <c r="N20" i="40"/>
  <c r="O20" i="40" s="1"/>
  <c r="N19" i="40"/>
  <c r="O19" i="40"/>
  <c r="N18" i="40"/>
  <c r="O18" i="40" s="1"/>
  <c r="N17" i="40"/>
  <c r="O17" i="40"/>
  <c r="N16" i="40"/>
  <c r="O16" i="40" s="1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E12" i="40"/>
  <c r="D12" i="40"/>
  <c r="N11" i="40"/>
  <c r="O11" i="40" s="1"/>
  <c r="N10" i="40"/>
  <c r="O10" i="40" s="1"/>
  <c r="N9" i="40"/>
  <c r="O9" i="40"/>
  <c r="N8" i="40"/>
  <c r="O8" i="40" s="1"/>
  <c r="N7" i="40"/>
  <c r="O7" i="40" s="1"/>
  <c r="N6" i="40"/>
  <c r="O6" i="40" s="1"/>
  <c r="M5" i="40"/>
  <c r="M119" i="40" s="1"/>
  <c r="L5" i="40"/>
  <c r="K5" i="40"/>
  <c r="J5" i="40"/>
  <c r="I5" i="40"/>
  <c r="H5" i="40"/>
  <c r="G5" i="40"/>
  <c r="F5" i="40"/>
  <c r="E5" i="40"/>
  <c r="D5" i="40"/>
  <c r="N117" i="39"/>
  <c r="O117" i="39" s="1"/>
  <c r="N116" i="39"/>
  <c r="O116" i="39"/>
  <c r="N115" i="39"/>
  <c r="O115" i="39" s="1"/>
  <c r="N114" i="39"/>
  <c r="O114" i="39" s="1"/>
  <c r="M113" i="39"/>
  <c r="L113" i="39"/>
  <c r="K113" i="39"/>
  <c r="J113" i="39"/>
  <c r="I113" i="39"/>
  <c r="H113" i="39"/>
  <c r="G113" i="39"/>
  <c r="N113" i="39"/>
  <c r="O113" i="39" s="1"/>
  <c r="F113" i="39"/>
  <c r="E113" i="39"/>
  <c r="D113" i="39"/>
  <c r="N112" i="39"/>
  <c r="O112" i="39" s="1"/>
  <c r="N111" i="39"/>
  <c r="O111" i="39" s="1"/>
  <c r="N110" i="39"/>
  <c r="O110" i="39" s="1"/>
  <c r="N109" i="39"/>
  <c r="O109" i="39"/>
  <c r="N108" i="39"/>
  <c r="O108" i="39" s="1"/>
  <c r="N107" i="39"/>
  <c r="O107" i="39" s="1"/>
  <c r="N106" i="39"/>
  <c r="O106" i="39" s="1"/>
  <c r="N105" i="39"/>
  <c r="O105" i="39"/>
  <c r="N104" i="39"/>
  <c r="O104" i="39" s="1"/>
  <c r="M103" i="39"/>
  <c r="L103" i="39"/>
  <c r="K103" i="39"/>
  <c r="J103" i="39"/>
  <c r="I103" i="39"/>
  <c r="H103" i="39"/>
  <c r="G103" i="39"/>
  <c r="N103" i="39" s="1"/>
  <c r="O103" i="39" s="1"/>
  <c r="F103" i="39"/>
  <c r="E103" i="39"/>
  <c r="D103" i="39"/>
  <c r="N102" i="39"/>
  <c r="O102" i="39" s="1"/>
  <c r="N101" i="39"/>
  <c r="O101" i="39"/>
  <c r="N100" i="39"/>
  <c r="O100" i="39" s="1"/>
  <c r="N99" i="39"/>
  <c r="O99" i="39" s="1"/>
  <c r="N98" i="39"/>
  <c r="O98" i="39" s="1"/>
  <c r="N97" i="39"/>
  <c r="O97" i="39"/>
  <c r="N96" i="39"/>
  <c r="O96" i="39" s="1"/>
  <c r="N95" i="39"/>
  <c r="O95" i="39"/>
  <c r="N94" i="39"/>
  <c r="O94" i="39" s="1"/>
  <c r="N93" i="39"/>
  <c r="O93" i="39" s="1"/>
  <c r="N92" i="39"/>
  <c r="O92" i="39" s="1"/>
  <c r="M91" i="39"/>
  <c r="L91" i="39"/>
  <c r="K91" i="39"/>
  <c r="J91" i="39"/>
  <c r="I91" i="39"/>
  <c r="H91" i="39"/>
  <c r="H118" i="39" s="1"/>
  <c r="G91" i="39"/>
  <c r="F91" i="39"/>
  <c r="E91" i="39"/>
  <c r="D91" i="39"/>
  <c r="N90" i="39"/>
  <c r="O90" i="39" s="1"/>
  <c r="N89" i="39"/>
  <c r="O89" i="39" s="1"/>
  <c r="N88" i="39"/>
  <c r="O88" i="39" s="1"/>
  <c r="N87" i="39"/>
  <c r="O87" i="39" s="1"/>
  <c r="N86" i="39"/>
  <c r="O86" i="39" s="1"/>
  <c r="N85" i="39"/>
  <c r="O85" i="39" s="1"/>
  <c r="N84" i="39"/>
  <c r="O84" i="39" s="1"/>
  <c r="N83" i="39"/>
  <c r="O83" i="39" s="1"/>
  <c r="N82" i="39"/>
  <c r="O82" i="39"/>
  <c r="N81" i="39"/>
  <c r="O81" i="39" s="1"/>
  <c r="N80" i="39"/>
  <c r="O80" i="39" s="1"/>
  <c r="N79" i="39"/>
  <c r="O79" i="39" s="1"/>
  <c r="N78" i="39"/>
  <c r="O78" i="39"/>
  <c r="N77" i="39"/>
  <c r="O77" i="39" s="1"/>
  <c r="N76" i="39"/>
  <c r="O76" i="39"/>
  <c r="N75" i="39"/>
  <c r="O75" i="39" s="1"/>
  <c r="N74" i="39"/>
  <c r="O74" i="39" s="1"/>
  <c r="N73" i="39"/>
  <c r="O73" i="39" s="1"/>
  <c r="N72" i="39"/>
  <c r="O72" i="39" s="1"/>
  <c r="N71" i="39"/>
  <c r="O71" i="39" s="1"/>
  <c r="N70" i="39"/>
  <c r="O70" i="39" s="1"/>
  <c r="N69" i="39"/>
  <c r="O69" i="39" s="1"/>
  <c r="N68" i="39"/>
  <c r="O68" i="39" s="1"/>
  <c r="N67" i="39"/>
  <c r="O67" i="39" s="1"/>
  <c r="N66" i="39"/>
  <c r="O66" i="39" s="1"/>
  <c r="N65" i="39"/>
  <c r="O65" i="39" s="1"/>
  <c r="N64" i="39"/>
  <c r="O64" i="39"/>
  <c r="N63" i="39"/>
  <c r="O63" i="39" s="1"/>
  <c r="N62" i="39"/>
  <c r="O62" i="39" s="1"/>
  <c r="N61" i="39"/>
  <c r="O61" i="39" s="1"/>
  <c r="N60" i="39"/>
  <c r="O60" i="39"/>
  <c r="N59" i="39"/>
  <c r="O59" i="39" s="1"/>
  <c r="N58" i="39"/>
  <c r="O58" i="39"/>
  <c r="N57" i="39"/>
  <c r="O57" i="39" s="1"/>
  <c r="N56" i="39"/>
  <c r="O56" i="39" s="1"/>
  <c r="N55" i="39"/>
  <c r="O55" i="39" s="1"/>
  <c r="N54" i="39"/>
  <c r="O54" i="39" s="1"/>
  <c r="N53" i="39"/>
  <c r="O53" i="39" s="1"/>
  <c r="N52" i="39"/>
  <c r="O52" i="39"/>
  <c r="N51" i="39"/>
  <c r="O51" i="39"/>
  <c r="N50" i="39"/>
  <c r="O50" i="39" s="1"/>
  <c r="M49" i="39"/>
  <c r="L49" i="39"/>
  <c r="K49" i="39"/>
  <c r="J49" i="39"/>
  <c r="I49" i="39"/>
  <c r="H49" i="39"/>
  <c r="G49" i="39"/>
  <c r="F49" i="39"/>
  <c r="E49" i="39"/>
  <c r="E118" i="39" s="1"/>
  <c r="D49" i="39"/>
  <c r="D118" i="39" s="1"/>
  <c r="N48" i="39"/>
  <c r="O48" i="39"/>
  <c r="N47" i="39"/>
  <c r="O47" i="39"/>
  <c r="N46" i="39"/>
  <c r="O46" i="39"/>
  <c r="N45" i="39"/>
  <c r="O45" i="39" s="1"/>
  <c r="N44" i="39"/>
  <c r="O44" i="39"/>
  <c r="N43" i="39"/>
  <c r="O43" i="39"/>
  <c r="N42" i="39"/>
  <c r="O42" i="39"/>
  <c r="N41" i="39"/>
  <c r="O41" i="39"/>
  <c r="N40" i="39"/>
  <c r="O40" i="39"/>
  <c r="N39" i="39"/>
  <c r="O39" i="39" s="1"/>
  <c r="N38" i="39"/>
  <c r="O38" i="39"/>
  <c r="N37" i="39"/>
  <c r="O37" i="39"/>
  <c r="N36" i="39"/>
  <c r="O36" i="39"/>
  <c r="N35" i="39"/>
  <c r="O35" i="39"/>
  <c r="N34" i="39"/>
  <c r="O34" i="39"/>
  <c r="N33" i="39"/>
  <c r="O33" i="39" s="1"/>
  <c r="N32" i="39"/>
  <c r="O32" i="39"/>
  <c r="N31" i="39"/>
  <c r="O31" i="39"/>
  <c r="N30" i="39"/>
  <c r="O30" i="39"/>
  <c r="N29" i="39"/>
  <c r="O29" i="39"/>
  <c r="N28" i="39"/>
  <c r="O28" i="39"/>
  <c r="N27" i="39"/>
  <c r="O27" i="39" s="1"/>
  <c r="N26" i="39"/>
  <c r="O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N22" i="39"/>
  <c r="O22" i="39"/>
  <c r="N21" i="39"/>
  <c r="O21" i="39"/>
  <c r="N20" i="39"/>
  <c r="O20" i="39"/>
  <c r="N19" i="39"/>
  <c r="O19" i="39" s="1"/>
  <c r="N18" i="39"/>
  <c r="O18" i="39"/>
  <c r="N17" i="39"/>
  <c r="O17" i="39"/>
  <c r="N16" i="39"/>
  <c r="O16" i="39"/>
  <c r="N15" i="39"/>
  <c r="O15" i="39"/>
  <c r="N14" i="39"/>
  <c r="O14" i="39"/>
  <c r="N13" i="39"/>
  <c r="O13" i="39" s="1"/>
  <c r="M12" i="39"/>
  <c r="L12" i="39"/>
  <c r="K12" i="39"/>
  <c r="J12" i="39"/>
  <c r="I12" i="39"/>
  <c r="H12" i="39"/>
  <c r="G12" i="39"/>
  <c r="F12" i="39"/>
  <c r="E12" i="39"/>
  <c r="N12" i="39" s="1"/>
  <c r="O12" i="39" s="1"/>
  <c r="D12" i="39"/>
  <c r="N11" i="39"/>
  <c r="O11" i="39"/>
  <c r="N10" i="39"/>
  <c r="O10" i="39" s="1"/>
  <c r="N9" i="39"/>
  <c r="O9" i="39" s="1"/>
  <c r="N8" i="39"/>
  <c r="O8" i="39" s="1"/>
  <c r="N7" i="39"/>
  <c r="O7" i="39" s="1"/>
  <c r="N6" i="39"/>
  <c r="O6" i="39"/>
  <c r="M5" i="39"/>
  <c r="L5" i="39"/>
  <c r="K5" i="39"/>
  <c r="N5" i="39" s="1"/>
  <c r="O5" i="39" s="1"/>
  <c r="J5" i="39"/>
  <c r="J118" i="39" s="1"/>
  <c r="I5" i="39"/>
  <c r="I118" i="39" s="1"/>
  <c r="H5" i="39"/>
  <c r="G5" i="39"/>
  <c r="G118" i="39" s="1"/>
  <c r="F5" i="39"/>
  <c r="E5" i="39"/>
  <c r="D5" i="39"/>
  <c r="N112" i="38"/>
  <c r="O112" i="38"/>
  <c r="N111" i="38"/>
  <c r="O111" i="38"/>
  <c r="N110" i="38"/>
  <c r="O110" i="38"/>
  <c r="M109" i="38"/>
  <c r="L109" i="38"/>
  <c r="K109" i="38"/>
  <c r="J109" i="38"/>
  <c r="I109" i="38"/>
  <c r="H109" i="38"/>
  <c r="G109" i="38"/>
  <c r="F109" i="38"/>
  <c r="E109" i="38"/>
  <c r="D109" i="38"/>
  <c r="N109" i="38" s="1"/>
  <c r="O109" i="38" s="1"/>
  <c r="N108" i="38"/>
  <c r="O108" i="38"/>
  <c r="N107" i="38"/>
  <c r="O107" i="38"/>
  <c r="N106" i="38"/>
  <c r="O106" i="38" s="1"/>
  <c r="N105" i="38"/>
  <c r="O105" i="38"/>
  <c r="N104" i="38"/>
  <c r="O104" i="38"/>
  <c r="N103" i="38"/>
  <c r="O103" i="38"/>
  <c r="N102" i="38"/>
  <c r="O102" i="38"/>
  <c r="N101" i="38"/>
  <c r="O101" i="38"/>
  <c r="M100" i="38"/>
  <c r="L100" i="38"/>
  <c r="K100" i="38"/>
  <c r="J100" i="38"/>
  <c r="I100" i="38"/>
  <c r="I113" i="38" s="1"/>
  <c r="H100" i="38"/>
  <c r="N100" i="38" s="1"/>
  <c r="O100" i="38" s="1"/>
  <c r="G100" i="38"/>
  <c r="F100" i="38"/>
  <c r="E100" i="38"/>
  <c r="D100" i="38"/>
  <c r="N99" i="38"/>
  <c r="O99" i="38"/>
  <c r="N98" i="38"/>
  <c r="O98" i="38" s="1"/>
  <c r="N97" i="38"/>
  <c r="O97" i="38"/>
  <c r="N96" i="38"/>
  <c r="O96" i="38"/>
  <c r="N95" i="38"/>
  <c r="O95" i="38"/>
  <c r="N94" i="38"/>
  <c r="O94" i="38"/>
  <c r="N93" i="38"/>
  <c r="O93" i="38"/>
  <c r="N92" i="38"/>
  <c r="O92" i="38" s="1"/>
  <c r="N91" i="38"/>
  <c r="O91" i="38"/>
  <c r="N90" i="38"/>
  <c r="O90" i="38"/>
  <c r="M89" i="38"/>
  <c r="L89" i="38"/>
  <c r="K89" i="38"/>
  <c r="J89" i="38"/>
  <c r="I89" i="38"/>
  <c r="H89" i="38"/>
  <c r="G89" i="38"/>
  <c r="F89" i="38"/>
  <c r="E89" i="38"/>
  <c r="E113" i="38" s="1"/>
  <c r="N89" i="38"/>
  <c r="O89" i="38" s="1"/>
  <c r="D89" i="38"/>
  <c r="N88" i="38"/>
  <c r="O88" i="38"/>
  <c r="N87" i="38"/>
  <c r="O87" i="38"/>
  <c r="N86" i="38"/>
  <c r="O86" i="38" s="1"/>
  <c r="N85" i="38"/>
  <c r="O85" i="38"/>
  <c r="N84" i="38"/>
  <c r="O84" i="38"/>
  <c r="N83" i="38"/>
  <c r="O83" i="38"/>
  <c r="N82" i="38"/>
  <c r="O82" i="38"/>
  <c r="N81" i="38"/>
  <c r="O81" i="38"/>
  <c r="N80" i="38"/>
  <c r="O80" i="38" s="1"/>
  <c r="N79" i="38"/>
  <c r="O79" i="38"/>
  <c r="N78" i="38"/>
  <c r="O78" i="38"/>
  <c r="N77" i="38"/>
  <c r="O77" i="38"/>
  <c r="N76" i="38"/>
  <c r="O76" i="38"/>
  <c r="N75" i="38"/>
  <c r="O75" i="38"/>
  <c r="N74" i="38"/>
  <c r="O74" i="38" s="1"/>
  <c r="N73" i="38"/>
  <c r="O73" i="38"/>
  <c r="N72" i="38"/>
  <c r="O72" i="38"/>
  <c r="N71" i="38"/>
  <c r="O71" i="38"/>
  <c r="N70" i="38"/>
  <c r="O70" i="38"/>
  <c r="N69" i="38"/>
  <c r="O69" i="38"/>
  <c r="N68" i="38"/>
  <c r="O68" i="38" s="1"/>
  <c r="N67" i="38"/>
  <c r="O67" i="38"/>
  <c r="N66" i="38"/>
  <c r="O66" i="38"/>
  <c r="N65" i="38"/>
  <c r="O65" i="38"/>
  <c r="N64" i="38"/>
  <c r="O64" i="38"/>
  <c r="N63" i="38"/>
  <c r="O63" i="38"/>
  <c r="N62" i="38"/>
  <c r="O62" i="38" s="1"/>
  <c r="N61" i="38"/>
  <c r="O61" i="38"/>
  <c r="N60" i="38"/>
  <c r="O60" i="38"/>
  <c r="N59" i="38"/>
  <c r="O59" i="38"/>
  <c r="N58" i="38"/>
  <c r="O58" i="38"/>
  <c r="N57" i="38"/>
  <c r="O57" i="38"/>
  <c r="N56" i="38"/>
  <c r="O56" i="38" s="1"/>
  <c r="N55" i="38"/>
  <c r="O55" i="38"/>
  <c r="N54" i="38"/>
  <c r="O54" i="38"/>
  <c r="N53" i="38"/>
  <c r="O53" i="38"/>
  <c r="N52" i="38"/>
  <c r="O52" i="38"/>
  <c r="N51" i="38"/>
  <c r="O51" i="38"/>
  <c r="N50" i="38"/>
  <c r="O50" i="38" s="1"/>
  <c r="N49" i="38"/>
  <c r="O49" i="38"/>
  <c r="N48" i="38"/>
  <c r="O48" i="38"/>
  <c r="N47" i="38"/>
  <c r="O47" i="38"/>
  <c r="N46" i="38"/>
  <c r="O46" i="38"/>
  <c r="M45" i="38"/>
  <c r="L45" i="38"/>
  <c r="K45" i="38"/>
  <c r="J45" i="38"/>
  <c r="I45" i="38"/>
  <c r="H45" i="38"/>
  <c r="G45" i="38"/>
  <c r="F45" i="38"/>
  <c r="E45" i="38"/>
  <c r="D45" i="38"/>
  <c r="N44" i="38"/>
  <c r="O44" i="38"/>
  <c r="N43" i="38"/>
  <c r="O43" i="38"/>
  <c r="N42" i="38"/>
  <c r="O42" i="38" s="1"/>
  <c r="N41" i="38"/>
  <c r="O41" i="38"/>
  <c r="N40" i="38"/>
  <c r="O40" i="38"/>
  <c r="N39" i="38"/>
  <c r="O39" i="38"/>
  <c r="N38" i="38"/>
  <c r="O38" i="38"/>
  <c r="N37" i="38"/>
  <c r="O37" i="38"/>
  <c r="N36" i="38"/>
  <c r="O36" i="38" s="1"/>
  <c r="N35" i="38"/>
  <c r="O35" i="38"/>
  <c r="N34" i="38"/>
  <c r="O34" i="38"/>
  <c r="N33" i="38"/>
  <c r="O33" i="38"/>
  <c r="N32" i="38"/>
  <c r="O32" i="38"/>
  <c r="N31" i="38"/>
  <c r="O31" i="38"/>
  <c r="N30" i="38"/>
  <c r="O30" i="38" s="1"/>
  <c r="N29" i="38"/>
  <c r="O29" i="38"/>
  <c r="N28" i="38"/>
  <c r="O28" i="38"/>
  <c r="N27" i="38"/>
  <c r="O27" i="38"/>
  <c r="N26" i="38"/>
  <c r="O26" i="38"/>
  <c r="N25" i="38"/>
  <c r="O25" i="38"/>
  <c r="N24" i="38"/>
  <c r="O24" i="38" s="1"/>
  <c r="N23" i="38"/>
  <c r="O23" i="38"/>
  <c r="N22" i="38"/>
  <c r="O22" i="38"/>
  <c r="N21" i="38"/>
  <c r="O21" i="38"/>
  <c r="N20" i="38"/>
  <c r="O20" i="38"/>
  <c r="M19" i="38"/>
  <c r="L19" i="38"/>
  <c r="K19" i="38"/>
  <c r="J19" i="38"/>
  <c r="I19" i="38"/>
  <c r="H19" i="38"/>
  <c r="G19" i="38"/>
  <c r="N19" i="38"/>
  <c r="O19" i="38" s="1"/>
  <c r="F19" i="38"/>
  <c r="E19" i="38"/>
  <c r="D19" i="38"/>
  <c r="N18" i="38"/>
  <c r="O18" i="38"/>
  <c r="N17" i="38"/>
  <c r="O17" i="38" s="1"/>
  <c r="N16" i="38"/>
  <c r="O16" i="38" s="1"/>
  <c r="N15" i="38"/>
  <c r="O15" i="38"/>
  <c r="N14" i="38"/>
  <c r="O14" i="38"/>
  <c r="N13" i="38"/>
  <c r="O13" i="38"/>
  <c r="M12" i="38"/>
  <c r="L12" i="38"/>
  <c r="K12" i="38"/>
  <c r="J12" i="38"/>
  <c r="I12" i="38"/>
  <c r="H12" i="38"/>
  <c r="G12" i="38"/>
  <c r="F12" i="38"/>
  <c r="N12" i="38" s="1"/>
  <c r="O12" i="38" s="1"/>
  <c r="E12" i="38"/>
  <c r="D12" i="38"/>
  <c r="N11" i="38"/>
  <c r="O11" i="38" s="1"/>
  <c r="N10" i="38"/>
  <c r="O10" i="38"/>
  <c r="N9" i="38"/>
  <c r="O9" i="38"/>
  <c r="N8" i="38"/>
  <c r="O8" i="38"/>
  <c r="N7" i="38"/>
  <c r="O7" i="38" s="1"/>
  <c r="N6" i="38"/>
  <c r="O6" i="38" s="1"/>
  <c r="M5" i="38"/>
  <c r="M113" i="38" s="1"/>
  <c r="L5" i="38"/>
  <c r="K5" i="38"/>
  <c r="J5" i="38"/>
  <c r="J113" i="38" s="1"/>
  <c r="I5" i="38"/>
  <c r="H5" i="38"/>
  <c r="G5" i="38"/>
  <c r="G113" i="38" s="1"/>
  <c r="F5" i="38"/>
  <c r="N5" i="38" s="1"/>
  <c r="O5" i="38" s="1"/>
  <c r="E5" i="38"/>
  <c r="D5" i="38"/>
  <c r="D113" i="38" s="1"/>
  <c r="N92" i="37"/>
  <c r="O92" i="37"/>
  <c r="N91" i="37"/>
  <c r="O91" i="37"/>
  <c r="N90" i="37"/>
  <c r="O90" i="37" s="1"/>
  <c r="N89" i="37"/>
  <c r="O89" i="37" s="1"/>
  <c r="M88" i="37"/>
  <c r="L88" i="37"/>
  <c r="N88" i="37" s="1"/>
  <c r="O88" i="37" s="1"/>
  <c r="K88" i="37"/>
  <c r="J88" i="37"/>
  <c r="I88" i="37"/>
  <c r="H88" i="37"/>
  <c r="G88" i="37"/>
  <c r="F88" i="37"/>
  <c r="E88" i="37"/>
  <c r="D88" i="37"/>
  <c r="N87" i="37"/>
  <c r="O87" i="37" s="1"/>
  <c r="N86" i="37"/>
  <c r="O86" i="37"/>
  <c r="N85" i="37"/>
  <c r="O85" i="37"/>
  <c r="N84" i="37"/>
  <c r="O84" i="37"/>
  <c r="N83" i="37"/>
  <c r="O83" i="37"/>
  <c r="N82" i="37"/>
  <c r="O82" i="37" s="1"/>
  <c r="N81" i="37"/>
  <c r="O81" i="37" s="1"/>
  <c r="N80" i="37"/>
  <c r="O80" i="37"/>
  <c r="M79" i="37"/>
  <c r="L79" i="37"/>
  <c r="K79" i="37"/>
  <c r="J79" i="37"/>
  <c r="I79" i="37"/>
  <c r="H79" i="37"/>
  <c r="G79" i="37"/>
  <c r="F79" i="37"/>
  <c r="E79" i="37"/>
  <c r="D79" i="37"/>
  <c r="N79" i="37" s="1"/>
  <c r="O79" i="37" s="1"/>
  <c r="N78" i="37"/>
  <c r="O78" i="37"/>
  <c r="N77" i="37"/>
  <c r="O77" i="37"/>
  <c r="N76" i="37"/>
  <c r="O76" i="37"/>
  <c r="N75" i="37"/>
  <c r="O75" i="37" s="1"/>
  <c r="N74" i="37"/>
  <c r="O74" i="37" s="1"/>
  <c r="N73" i="37"/>
  <c r="O73" i="37"/>
  <c r="N72" i="37"/>
  <c r="O72" i="37"/>
  <c r="N71" i="37"/>
  <c r="O71" i="37"/>
  <c r="N70" i="37"/>
  <c r="O70" i="37"/>
  <c r="M69" i="37"/>
  <c r="L69" i="37"/>
  <c r="K69" i="37"/>
  <c r="J69" i="37"/>
  <c r="I69" i="37"/>
  <c r="H69" i="37"/>
  <c r="N69" i="37" s="1"/>
  <c r="O69" i="37" s="1"/>
  <c r="G69" i="37"/>
  <c r="F69" i="37"/>
  <c r="E69" i="37"/>
  <c r="D69" i="37"/>
  <c r="N68" i="37"/>
  <c r="O68" i="37" s="1"/>
  <c r="N67" i="37"/>
  <c r="O67" i="37" s="1"/>
  <c r="N66" i="37"/>
  <c r="O66" i="37"/>
  <c r="N65" i="37"/>
  <c r="O65" i="37"/>
  <c r="N64" i="37"/>
  <c r="O64" i="37"/>
  <c r="N63" i="37"/>
  <c r="O63" i="37"/>
  <c r="N62" i="37"/>
  <c r="O62" i="37" s="1"/>
  <c r="N61" i="37"/>
  <c r="O61" i="37" s="1"/>
  <c r="N60" i="37"/>
  <c r="O60" i="37"/>
  <c r="N59" i="37"/>
  <c r="O59" i="37"/>
  <c r="N58" i="37"/>
  <c r="O58" i="37"/>
  <c r="N57" i="37"/>
  <c r="O57" i="37"/>
  <c r="N56" i="37"/>
  <c r="O56" i="37" s="1"/>
  <c r="N55" i="37"/>
  <c r="O55" i="37" s="1"/>
  <c r="N54" i="37"/>
  <c r="O54" i="37"/>
  <c r="N53" i="37"/>
  <c r="O53" i="37"/>
  <c r="N52" i="37"/>
  <c r="O52" i="37"/>
  <c r="N51" i="37"/>
  <c r="O51" i="37"/>
  <c r="N50" i="37"/>
  <c r="O50" i="37" s="1"/>
  <c r="N49" i="37"/>
  <c r="O49" i="37" s="1"/>
  <c r="N48" i="37"/>
  <c r="O48" i="37"/>
  <c r="N47" i="37"/>
  <c r="O47" i="37"/>
  <c r="N46" i="37"/>
  <c r="O46" i="37"/>
  <c r="N45" i="37"/>
  <c r="O45" i="37"/>
  <c r="M44" i="37"/>
  <c r="L44" i="37"/>
  <c r="K44" i="37"/>
  <c r="J44" i="37"/>
  <c r="I44" i="37"/>
  <c r="H44" i="37"/>
  <c r="G44" i="37"/>
  <c r="F44" i="37"/>
  <c r="N44" i="37" s="1"/>
  <c r="O44" i="37" s="1"/>
  <c r="E44" i="37"/>
  <c r="D44" i="37"/>
  <c r="N43" i="37"/>
  <c r="O43" i="37" s="1"/>
  <c r="N42" i="37"/>
  <c r="O42" i="37" s="1"/>
  <c r="N41" i="37"/>
  <c r="O41" i="37"/>
  <c r="N40" i="37"/>
  <c r="O40" i="37"/>
  <c r="N39" i="37"/>
  <c r="O39" i="37"/>
  <c r="N38" i="37"/>
  <c r="O38" i="37"/>
  <c r="N37" i="37"/>
  <c r="O37" i="37" s="1"/>
  <c r="N36" i="37"/>
  <c r="O36" i="37" s="1"/>
  <c r="N35" i="37"/>
  <c r="O35" i="37"/>
  <c r="N34" i="37"/>
  <c r="O34" i="37"/>
  <c r="N33" i="37"/>
  <c r="O33" i="37"/>
  <c r="N32" i="37"/>
  <c r="O32" i="37"/>
  <c r="N31" i="37"/>
  <c r="O31" i="37" s="1"/>
  <c r="N30" i="37"/>
  <c r="O30" i="37" s="1"/>
  <c r="N29" i="37"/>
  <c r="O29" i="37"/>
  <c r="N28" i="37"/>
  <c r="O28" i="37"/>
  <c r="N27" i="37"/>
  <c r="O27" i="37"/>
  <c r="N26" i="37"/>
  <c r="O26" i="37"/>
  <c r="N25" i="37"/>
  <c r="O25" i="37" s="1"/>
  <c r="N24" i="37"/>
  <c r="O24" i="37" s="1"/>
  <c r="N23" i="37"/>
  <c r="O23" i="37"/>
  <c r="N22" i="37"/>
  <c r="O22" i="37"/>
  <c r="N21" i="37"/>
  <c r="O21" i="37"/>
  <c r="N20" i="37"/>
  <c r="O20" i="37"/>
  <c r="M19" i="37"/>
  <c r="L19" i="37"/>
  <c r="K19" i="37"/>
  <c r="J19" i="37"/>
  <c r="I19" i="37"/>
  <c r="H19" i="37"/>
  <c r="G19" i="37"/>
  <c r="F19" i="37"/>
  <c r="N19" i="37" s="1"/>
  <c r="O19" i="37" s="1"/>
  <c r="E19" i="37"/>
  <c r="D19" i="37"/>
  <c r="N18" i="37"/>
  <c r="O18" i="37" s="1"/>
  <c r="N17" i="37"/>
  <c r="O17" i="37"/>
  <c r="N16" i="37"/>
  <c r="O16" i="37"/>
  <c r="N15" i="37"/>
  <c r="O15" i="37"/>
  <c r="N14" i="37"/>
  <c r="O14" i="37"/>
  <c r="N13" i="37"/>
  <c r="O13" i="37" s="1"/>
  <c r="M12" i="37"/>
  <c r="L12" i="37"/>
  <c r="K12" i="37"/>
  <c r="K93" i="37" s="1"/>
  <c r="J12" i="37"/>
  <c r="J93" i="37" s="1"/>
  <c r="I12" i="37"/>
  <c r="H12" i="37"/>
  <c r="H93" i="37" s="1"/>
  <c r="G12" i="37"/>
  <c r="G93" i="37"/>
  <c r="F12" i="37"/>
  <c r="E12" i="37"/>
  <c r="D12" i="37"/>
  <c r="N12" i="37" s="1"/>
  <c r="O12" i="37" s="1"/>
  <c r="N11" i="37"/>
  <c r="O11" i="37"/>
  <c r="N10" i="37"/>
  <c r="O10" i="37" s="1"/>
  <c r="N9" i="37"/>
  <c r="O9" i="37" s="1"/>
  <c r="N8" i="37"/>
  <c r="O8" i="37" s="1"/>
  <c r="N7" i="37"/>
  <c r="O7" i="37"/>
  <c r="N6" i="37"/>
  <c r="O6" i="37"/>
  <c r="M5" i="37"/>
  <c r="M93" i="37" s="1"/>
  <c r="L5" i="37"/>
  <c r="L93" i="37"/>
  <c r="K5" i="37"/>
  <c r="J5" i="37"/>
  <c r="I5" i="37"/>
  <c r="I93" i="37" s="1"/>
  <c r="H5" i="37"/>
  <c r="G5" i="37"/>
  <c r="F5" i="37"/>
  <c r="E5" i="37"/>
  <c r="D5" i="37"/>
  <c r="N5" i="37" s="1"/>
  <c r="O5" i="37" s="1"/>
  <c r="D93" i="37"/>
  <c r="I84" i="36"/>
  <c r="N110" i="36"/>
  <c r="O110" i="36" s="1"/>
  <c r="N109" i="36"/>
  <c r="O109" i="36" s="1"/>
  <c r="N108" i="36"/>
  <c r="O108" i="36"/>
  <c r="N107" i="36"/>
  <c r="O107" i="36"/>
  <c r="M106" i="36"/>
  <c r="L106" i="36"/>
  <c r="K106" i="36"/>
  <c r="J106" i="36"/>
  <c r="I106" i="36"/>
  <c r="H106" i="36"/>
  <c r="G106" i="36"/>
  <c r="F106" i="36"/>
  <c r="E106" i="36"/>
  <c r="D106" i="36"/>
  <c r="N106" i="36" s="1"/>
  <c r="O106" i="36" s="1"/>
  <c r="N105" i="36"/>
  <c r="O105" i="36"/>
  <c r="N104" i="36"/>
  <c r="O104" i="36" s="1"/>
  <c r="N103" i="36"/>
  <c r="O103" i="36" s="1"/>
  <c r="N102" i="36"/>
  <c r="O102" i="36" s="1"/>
  <c r="N101" i="36"/>
  <c r="O101" i="36"/>
  <c r="N100" i="36"/>
  <c r="O100" i="36"/>
  <c r="N99" i="36"/>
  <c r="O99" i="36"/>
  <c r="N98" i="36"/>
  <c r="O98" i="36" s="1"/>
  <c r="N97" i="36"/>
  <c r="O97" i="36" s="1"/>
  <c r="N96" i="36"/>
  <c r="O96" i="36" s="1"/>
  <c r="N95" i="36"/>
  <c r="O95" i="36"/>
  <c r="N94" i="36"/>
  <c r="O94" i="36" s="1"/>
  <c r="M93" i="36"/>
  <c r="L93" i="36"/>
  <c r="K93" i="36"/>
  <c r="J93" i="36"/>
  <c r="I93" i="36"/>
  <c r="H93" i="36"/>
  <c r="G93" i="36"/>
  <c r="F93" i="36"/>
  <c r="E93" i="36"/>
  <c r="D93" i="36"/>
  <c r="N93" i="36" s="1"/>
  <c r="O93" i="36" s="1"/>
  <c r="N92" i="36"/>
  <c r="O92" i="36"/>
  <c r="N91" i="36"/>
  <c r="O91" i="36"/>
  <c r="N90" i="36"/>
  <c r="O90" i="36"/>
  <c r="N89" i="36"/>
  <c r="O89" i="36"/>
  <c r="N88" i="36"/>
  <c r="O88" i="36" s="1"/>
  <c r="N87" i="36"/>
  <c r="O87" i="36" s="1"/>
  <c r="N86" i="36"/>
  <c r="O86" i="36"/>
  <c r="N85" i="36"/>
  <c r="O85" i="36"/>
  <c r="M84" i="36"/>
  <c r="L84" i="36"/>
  <c r="K84" i="36"/>
  <c r="J84" i="36"/>
  <c r="H84" i="36"/>
  <c r="G84" i="36"/>
  <c r="F84" i="36"/>
  <c r="E84" i="36"/>
  <c r="D84" i="36"/>
  <c r="N84" i="36"/>
  <c r="O84" i="36" s="1"/>
  <c r="N83" i="36"/>
  <c r="O83" i="36" s="1"/>
  <c r="N82" i="36"/>
  <c r="O82" i="36" s="1"/>
  <c r="N81" i="36"/>
  <c r="O81" i="36"/>
  <c r="N80" i="36"/>
  <c r="O80" i="36" s="1"/>
  <c r="N79" i="36"/>
  <c r="O79" i="36"/>
  <c r="N78" i="36"/>
  <c r="O78" i="36" s="1"/>
  <c r="N77" i="36"/>
  <c r="O77" i="36" s="1"/>
  <c r="N76" i="36"/>
  <c r="O76" i="36" s="1"/>
  <c r="N75" i="36"/>
  <c r="O75" i="36"/>
  <c r="N74" i="36"/>
  <c r="O74" i="36" s="1"/>
  <c r="N73" i="36"/>
  <c r="O73" i="36"/>
  <c r="N72" i="36"/>
  <c r="O72" i="36" s="1"/>
  <c r="N71" i="36"/>
  <c r="O71" i="36" s="1"/>
  <c r="N70" i="36"/>
  <c r="O70" i="36" s="1"/>
  <c r="N69" i="36"/>
  <c r="O69" i="36"/>
  <c r="N68" i="36"/>
  <c r="O68" i="36" s="1"/>
  <c r="N67" i="36"/>
  <c r="O67" i="36"/>
  <c r="N66" i="36"/>
  <c r="O66" i="36" s="1"/>
  <c r="N65" i="36"/>
  <c r="O65" i="36" s="1"/>
  <c r="N64" i="36"/>
  <c r="O64" i="36" s="1"/>
  <c r="N63" i="36"/>
  <c r="O63" i="36"/>
  <c r="N62" i="36"/>
  <c r="O62" i="36" s="1"/>
  <c r="N61" i="36"/>
  <c r="O61" i="36"/>
  <c r="N60" i="36"/>
  <c r="O60" i="36" s="1"/>
  <c r="N59" i="36"/>
  <c r="O59" i="36" s="1"/>
  <c r="N58" i="36"/>
  <c r="O58" i="36" s="1"/>
  <c r="N57" i="36"/>
  <c r="O57" i="36"/>
  <c r="N56" i="36"/>
  <c r="O56" i="36" s="1"/>
  <c r="N55" i="36"/>
  <c r="O55" i="36"/>
  <c r="N54" i="36"/>
  <c r="O54" i="36" s="1"/>
  <c r="N53" i="36"/>
  <c r="O53" i="36" s="1"/>
  <c r="N52" i="36"/>
  <c r="O52" i="36" s="1"/>
  <c r="N51" i="36"/>
  <c r="O51" i="36"/>
  <c r="N50" i="36"/>
  <c r="O50" i="36" s="1"/>
  <c r="N49" i="36"/>
  <c r="O49" i="36"/>
  <c r="N48" i="36"/>
  <c r="O48" i="36" s="1"/>
  <c r="N47" i="36"/>
  <c r="O47" i="36" s="1"/>
  <c r="N46" i="36"/>
  <c r="O46" i="36" s="1"/>
  <c r="N45" i="36"/>
  <c r="O45" i="36"/>
  <c r="N44" i="36"/>
  <c r="O44" i="36" s="1"/>
  <c r="N43" i="36"/>
  <c r="O43" i="36"/>
  <c r="N42" i="36"/>
  <c r="O42" i="36" s="1"/>
  <c r="M41" i="36"/>
  <c r="L41" i="36"/>
  <c r="K41" i="36"/>
  <c r="J41" i="36"/>
  <c r="I41" i="36"/>
  <c r="H41" i="36"/>
  <c r="G41" i="36"/>
  <c r="F41" i="36"/>
  <c r="E41" i="36"/>
  <c r="D41" i="36"/>
  <c r="N41" i="36"/>
  <c r="O41" i="36" s="1"/>
  <c r="N40" i="36"/>
  <c r="O40" i="36" s="1"/>
  <c r="N39" i="36"/>
  <c r="O39" i="36" s="1"/>
  <c r="N38" i="36"/>
  <c r="O38" i="36"/>
  <c r="N37" i="36"/>
  <c r="O37" i="36" s="1"/>
  <c r="N36" i="36"/>
  <c r="O36" i="36"/>
  <c r="N35" i="36"/>
  <c r="O35" i="36" s="1"/>
  <c r="N34" i="36"/>
  <c r="O34" i="36" s="1"/>
  <c r="N33" i="36"/>
  <c r="O33" i="36" s="1"/>
  <c r="N32" i="36"/>
  <c r="O32" i="36"/>
  <c r="N31" i="36"/>
  <c r="O31" i="36" s="1"/>
  <c r="N30" i="36"/>
  <c r="O30" i="36"/>
  <c r="N29" i="36"/>
  <c r="O29" i="36" s="1"/>
  <c r="N28" i="36"/>
  <c r="O28" i="36" s="1"/>
  <c r="N27" i="36"/>
  <c r="O27" i="36" s="1"/>
  <c r="N26" i="36"/>
  <c r="O26" i="36"/>
  <c r="N25" i="36"/>
  <c r="O25" i="36" s="1"/>
  <c r="N24" i="36"/>
  <c r="O24" i="36"/>
  <c r="N23" i="36"/>
  <c r="O23" i="36" s="1"/>
  <c r="N22" i="36"/>
  <c r="O22" i="36" s="1"/>
  <c r="N21" i="36"/>
  <c r="O21" i="36" s="1"/>
  <c r="N20" i="36"/>
  <c r="O20" i="36"/>
  <c r="N19" i="36"/>
  <c r="O19" i="36" s="1"/>
  <c r="N18" i="36"/>
  <c r="O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G111" i="36" s="1"/>
  <c r="F14" i="36"/>
  <c r="E14" i="36"/>
  <c r="D14" i="36"/>
  <c r="N14" i="36" s="1"/>
  <c r="O14" i="36" s="1"/>
  <c r="N13" i="36"/>
  <c r="O13" i="36"/>
  <c r="N12" i="36"/>
  <c r="O12" i="36" s="1"/>
  <c r="M11" i="36"/>
  <c r="L11" i="36"/>
  <c r="L111" i="36"/>
  <c r="K11" i="36"/>
  <c r="J11" i="36"/>
  <c r="I11" i="36"/>
  <c r="H11" i="36"/>
  <c r="G11" i="36"/>
  <c r="F11" i="36"/>
  <c r="E11" i="36"/>
  <c r="D11" i="36"/>
  <c r="D111" i="36" s="1"/>
  <c r="N10" i="36"/>
  <c r="O10" i="36"/>
  <c r="N9" i="36"/>
  <c r="O9" i="36"/>
  <c r="N8" i="36"/>
  <c r="O8" i="36"/>
  <c r="N7" i="36"/>
  <c r="O7" i="36" s="1"/>
  <c r="N6" i="36"/>
  <c r="O6" i="36"/>
  <c r="M5" i="36"/>
  <c r="N5" i="36" s="1"/>
  <c r="O5" i="36" s="1"/>
  <c r="M111" i="36"/>
  <c r="L5" i="36"/>
  <c r="K5" i="36"/>
  <c r="K111" i="36" s="1"/>
  <c r="J5" i="36"/>
  <c r="J111" i="36"/>
  <c r="I5" i="36"/>
  <c r="I111" i="36" s="1"/>
  <c r="H5" i="36"/>
  <c r="H111" i="36" s="1"/>
  <c r="G5" i="36"/>
  <c r="F5" i="36"/>
  <c r="E5" i="36"/>
  <c r="D5" i="36"/>
  <c r="N90" i="35"/>
  <c r="O90" i="35"/>
  <c r="N89" i="35"/>
  <c r="O89" i="35"/>
  <c r="M88" i="35"/>
  <c r="L88" i="35"/>
  <c r="K88" i="35"/>
  <c r="J88" i="35"/>
  <c r="I88" i="35"/>
  <c r="H88" i="35"/>
  <c r="G88" i="35"/>
  <c r="F88" i="35"/>
  <c r="E88" i="35"/>
  <c r="N88" i="35" s="1"/>
  <c r="O88" i="35" s="1"/>
  <c r="D88" i="35"/>
  <c r="N87" i="35"/>
  <c r="O87" i="35" s="1"/>
  <c r="N86" i="35"/>
  <c r="O86" i="35"/>
  <c r="N85" i="35"/>
  <c r="O85" i="35" s="1"/>
  <c r="N84" i="35"/>
  <c r="O84" i="35"/>
  <c r="N83" i="35"/>
  <c r="O83" i="35" s="1"/>
  <c r="N82" i="35"/>
  <c r="O82" i="35" s="1"/>
  <c r="N81" i="35"/>
  <c r="O81" i="35" s="1"/>
  <c r="N80" i="35"/>
  <c r="O80" i="35"/>
  <c r="M79" i="35"/>
  <c r="L79" i="35"/>
  <c r="K79" i="35"/>
  <c r="J79" i="35"/>
  <c r="I79" i="35"/>
  <c r="H79" i="35"/>
  <c r="G79" i="35"/>
  <c r="F79" i="35"/>
  <c r="E79" i="35"/>
  <c r="N79" i="35" s="1"/>
  <c r="O79" i="35" s="1"/>
  <c r="D79" i="35"/>
  <c r="N78" i="35"/>
  <c r="O78" i="35" s="1"/>
  <c r="N77" i="35"/>
  <c r="O77" i="35"/>
  <c r="N76" i="35"/>
  <c r="O76" i="35" s="1"/>
  <c r="N75" i="35"/>
  <c r="O75" i="35" s="1"/>
  <c r="N74" i="35"/>
  <c r="O74" i="35" s="1"/>
  <c r="N73" i="35"/>
  <c r="O73" i="35"/>
  <c r="N72" i="35"/>
  <c r="O72" i="35" s="1"/>
  <c r="N71" i="35"/>
  <c r="O71" i="35"/>
  <c r="M70" i="35"/>
  <c r="L70" i="35"/>
  <c r="K70" i="35"/>
  <c r="J70" i="35"/>
  <c r="I70" i="35"/>
  <c r="H70" i="35"/>
  <c r="G70" i="35"/>
  <c r="F70" i="35"/>
  <c r="E70" i="35"/>
  <c r="D70" i="35"/>
  <c r="N70" i="35" s="1"/>
  <c r="O70" i="35" s="1"/>
  <c r="N69" i="35"/>
  <c r="O69" i="35" s="1"/>
  <c r="N68" i="35"/>
  <c r="O68" i="35" s="1"/>
  <c r="N67" i="35"/>
  <c r="O67" i="35" s="1"/>
  <c r="N66" i="35"/>
  <c r="O66" i="35"/>
  <c r="N65" i="35"/>
  <c r="O65" i="35" s="1"/>
  <c r="N64" i="35"/>
  <c r="O64" i="35"/>
  <c r="N63" i="35"/>
  <c r="O63" i="35" s="1"/>
  <c r="N62" i="35"/>
  <c r="O62" i="35" s="1"/>
  <c r="N61" i="35"/>
  <c r="O61" i="35" s="1"/>
  <c r="N60" i="35"/>
  <c r="O60" i="35"/>
  <c r="N59" i="35"/>
  <c r="O59" i="35" s="1"/>
  <c r="N58" i="35"/>
  <c r="O58" i="35"/>
  <c r="N57" i="35"/>
  <c r="O57" i="35" s="1"/>
  <c r="N56" i="35"/>
  <c r="O56" i="35" s="1"/>
  <c r="N55" i="35"/>
  <c r="O55" i="35" s="1"/>
  <c r="N54" i="35"/>
  <c r="O54" i="35"/>
  <c r="N53" i="35"/>
  <c r="O53" i="35" s="1"/>
  <c r="N52" i="35"/>
  <c r="O52" i="35"/>
  <c r="N51" i="35"/>
  <c r="O51" i="35" s="1"/>
  <c r="N50" i="35"/>
  <c r="O50" i="35" s="1"/>
  <c r="N49" i="35"/>
  <c r="O49" i="35" s="1"/>
  <c r="N48" i="35"/>
  <c r="O48" i="35"/>
  <c r="N47" i="35"/>
  <c r="O47" i="35" s="1"/>
  <c r="N46" i="35"/>
  <c r="O46" i="35"/>
  <c r="N45" i="35"/>
  <c r="O45" i="35" s="1"/>
  <c r="M44" i="35"/>
  <c r="L44" i="35"/>
  <c r="K44" i="35"/>
  <c r="J44" i="35"/>
  <c r="I44" i="35"/>
  <c r="H44" i="35"/>
  <c r="G44" i="35"/>
  <c r="F44" i="35"/>
  <c r="E44" i="35"/>
  <c r="D44" i="35"/>
  <c r="N44" i="35" s="1"/>
  <c r="O44" i="35" s="1"/>
  <c r="N43" i="35"/>
  <c r="O43" i="35" s="1"/>
  <c r="N42" i="35"/>
  <c r="O42" i="35" s="1"/>
  <c r="N41" i="35"/>
  <c r="O41" i="35"/>
  <c r="N40" i="35"/>
  <c r="O40" i="35" s="1"/>
  <c r="N39" i="35"/>
  <c r="O39" i="35"/>
  <c r="N38" i="35"/>
  <c r="O38" i="35" s="1"/>
  <c r="N37" i="35"/>
  <c r="O37" i="35" s="1"/>
  <c r="N36" i="35"/>
  <c r="O36" i="35" s="1"/>
  <c r="N35" i="35"/>
  <c r="O35" i="35"/>
  <c r="N34" i="35"/>
  <c r="O34" i="35" s="1"/>
  <c r="N33" i="35"/>
  <c r="O33" i="35"/>
  <c r="N32" i="35"/>
  <c r="O32" i="35" s="1"/>
  <c r="N31" i="35"/>
  <c r="O31" i="35" s="1"/>
  <c r="N30" i="35"/>
  <c r="O30" i="35" s="1"/>
  <c r="N29" i="35"/>
  <c r="O29" i="35"/>
  <c r="N28" i="35"/>
  <c r="O28" i="35" s="1"/>
  <c r="N27" i="35"/>
  <c r="O27" i="35"/>
  <c r="N26" i="35"/>
  <c r="O26" i="35" s="1"/>
  <c r="N25" i="35"/>
  <c r="O25" i="35" s="1"/>
  <c r="N24" i="35"/>
  <c r="O24" i="35" s="1"/>
  <c r="N23" i="35"/>
  <c r="O23" i="35"/>
  <c r="N22" i="35"/>
  <c r="O22" i="35" s="1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E18" i="35"/>
  <c r="D18" i="35"/>
  <c r="N18" i="35" s="1"/>
  <c r="O18" i="35" s="1"/>
  <c r="N17" i="35"/>
  <c r="O17" i="35"/>
  <c r="N16" i="35"/>
  <c r="O16" i="35" s="1"/>
  <c r="N15" i="35"/>
  <c r="O15" i="35"/>
  <c r="N14" i="35"/>
  <c r="O14" i="35" s="1"/>
  <c r="N13" i="35"/>
  <c r="O13" i="35" s="1"/>
  <c r="M12" i="35"/>
  <c r="L12" i="35"/>
  <c r="K12" i="35"/>
  <c r="J12" i="35"/>
  <c r="I12" i="35"/>
  <c r="H12" i="35"/>
  <c r="G12" i="35"/>
  <c r="G91" i="35" s="1"/>
  <c r="F12" i="35"/>
  <c r="E12" i="35"/>
  <c r="D12" i="35"/>
  <c r="N12" i="35" s="1"/>
  <c r="O12" i="35" s="1"/>
  <c r="N11" i="35"/>
  <c r="O11" i="35"/>
  <c r="N10" i="35"/>
  <c r="O10" i="35" s="1"/>
  <c r="N9" i="35"/>
  <c r="O9" i="35" s="1"/>
  <c r="N8" i="35"/>
  <c r="O8" i="35"/>
  <c r="N7" i="35"/>
  <c r="O7" i="35"/>
  <c r="N6" i="35"/>
  <c r="O6" i="35"/>
  <c r="M5" i="35"/>
  <c r="M91" i="35" s="1"/>
  <c r="L5" i="35"/>
  <c r="L91" i="35"/>
  <c r="K5" i="35"/>
  <c r="K91" i="35" s="1"/>
  <c r="J5" i="35"/>
  <c r="J91" i="35"/>
  <c r="I5" i="35"/>
  <c r="I91" i="35" s="1"/>
  <c r="H5" i="35"/>
  <c r="H91" i="35"/>
  <c r="G5" i="35"/>
  <c r="F5" i="35"/>
  <c r="F91" i="35" s="1"/>
  <c r="E5" i="35"/>
  <c r="E91" i="35" s="1"/>
  <c r="D5" i="35"/>
  <c r="D91" i="35" s="1"/>
  <c r="N96" i="34"/>
  <c r="O96" i="34"/>
  <c r="N95" i="34"/>
  <c r="O95" i="34"/>
  <c r="N94" i="34"/>
  <c r="O94" i="34"/>
  <c r="N93" i="34"/>
  <c r="O93" i="34"/>
  <c r="M92" i="34"/>
  <c r="L92" i="34"/>
  <c r="K92" i="34"/>
  <c r="J92" i="34"/>
  <c r="I92" i="34"/>
  <c r="H92" i="34"/>
  <c r="G92" i="34"/>
  <c r="F92" i="34"/>
  <c r="E92" i="34"/>
  <c r="D92" i="34"/>
  <c r="N92" i="34" s="1"/>
  <c r="O92" i="34" s="1"/>
  <c r="N91" i="34"/>
  <c r="O91" i="34" s="1"/>
  <c r="N90" i="34"/>
  <c r="O90" i="34" s="1"/>
  <c r="N89" i="34"/>
  <c r="O89" i="34"/>
  <c r="N88" i="34"/>
  <c r="O88" i="34"/>
  <c r="N87" i="34"/>
  <c r="O87" i="34"/>
  <c r="N86" i="34"/>
  <c r="O86" i="34"/>
  <c r="N85" i="34"/>
  <c r="O85" i="34" s="1"/>
  <c r="N84" i="34"/>
  <c r="O84" i="34" s="1"/>
  <c r="N83" i="34"/>
  <c r="O83" i="34"/>
  <c r="M82" i="34"/>
  <c r="L82" i="34"/>
  <c r="L97" i="34" s="1"/>
  <c r="K82" i="34"/>
  <c r="J82" i="34"/>
  <c r="I82" i="34"/>
  <c r="H82" i="34"/>
  <c r="G82" i="34"/>
  <c r="F82" i="34"/>
  <c r="E82" i="34"/>
  <c r="D82" i="34"/>
  <c r="N82" i="34" s="1"/>
  <c r="O82" i="34" s="1"/>
  <c r="N81" i="34"/>
  <c r="O81" i="34"/>
  <c r="N80" i="34"/>
  <c r="O80" i="34"/>
  <c r="N79" i="34"/>
  <c r="O79" i="34"/>
  <c r="N78" i="34"/>
  <c r="O78" i="34" s="1"/>
  <c r="N77" i="34"/>
  <c r="O77" i="34" s="1"/>
  <c r="N76" i="34"/>
  <c r="O76" i="34"/>
  <c r="N75" i="34"/>
  <c r="O75" i="34"/>
  <c r="N74" i="34"/>
  <c r="O74" i="34"/>
  <c r="M73" i="34"/>
  <c r="L73" i="34"/>
  <c r="K73" i="34"/>
  <c r="J73" i="34"/>
  <c r="I73" i="34"/>
  <c r="H73" i="34"/>
  <c r="G73" i="34"/>
  <c r="F73" i="34"/>
  <c r="E73" i="34"/>
  <c r="D73" i="34"/>
  <c r="N73" i="34" s="1"/>
  <c r="O73" i="34" s="1"/>
  <c r="N72" i="34"/>
  <c r="O72" i="34"/>
  <c r="N71" i="34"/>
  <c r="O71" i="34" s="1"/>
  <c r="N70" i="34"/>
  <c r="O70" i="34" s="1"/>
  <c r="N69" i="34"/>
  <c r="O69" i="34"/>
  <c r="N68" i="34"/>
  <c r="O68" i="34"/>
  <c r="N67" i="34"/>
  <c r="O67" i="34"/>
  <c r="N66" i="34"/>
  <c r="O66" i="34"/>
  <c r="N65" i="34"/>
  <c r="O65" i="34" s="1"/>
  <c r="N64" i="34"/>
  <c r="O64" i="34" s="1"/>
  <c r="N63" i="34"/>
  <c r="O63" i="34"/>
  <c r="N62" i="34"/>
  <c r="O62" i="34"/>
  <c r="N61" i="34"/>
  <c r="O61" i="34"/>
  <c r="N60" i="34"/>
  <c r="O60" i="34"/>
  <c r="N59" i="34"/>
  <c r="O59" i="34" s="1"/>
  <c r="N58" i="34"/>
  <c r="O58" i="34" s="1"/>
  <c r="N57" i="34"/>
  <c r="O57" i="34"/>
  <c r="N56" i="34"/>
  <c r="O56" i="34"/>
  <c r="N55" i="34"/>
  <c r="O55" i="34"/>
  <c r="N54" i="34"/>
  <c r="O54" i="34"/>
  <c r="N53" i="34"/>
  <c r="O53" i="34" s="1"/>
  <c r="N52" i="34"/>
  <c r="O52" i="34" s="1"/>
  <c r="N51" i="34"/>
  <c r="O51" i="34"/>
  <c r="N50" i="34"/>
  <c r="O50" i="34"/>
  <c r="N49" i="34"/>
  <c r="O49" i="34"/>
  <c r="N48" i="34"/>
  <c r="O48" i="34"/>
  <c r="N47" i="34"/>
  <c r="O47" i="34" s="1"/>
  <c r="M46" i="34"/>
  <c r="L46" i="34"/>
  <c r="K46" i="34"/>
  <c r="J46" i="34"/>
  <c r="N46" i="34" s="1"/>
  <c r="O46" i="34" s="1"/>
  <c r="I46" i="34"/>
  <c r="H46" i="34"/>
  <c r="G46" i="34"/>
  <c r="F46" i="34"/>
  <c r="E46" i="34"/>
  <c r="D46" i="34"/>
  <c r="N45" i="34"/>
  <c r="O45" i="34" s="1"/>
  <c r="N44" i="34"/>
  <c r="O44" i="34"/>
  <c r="N43" i="34"/>
  <c r="O43" i="34"/>
  <c r="N42" i="34"/>
  <c r="O42" i="34"/>
  <c r="N41" i="34"/>
  <c r="O41" i="34"/>
  <c r="N40" i="34"/>
  <c r="O40" i="34" s="1"/>
  <c r="N39" i="34"/>
  <c r="O39" i="34" s="1"/>
  <c r="N38" i="34"/>
  <c r="O38" i="34"/>
  <c r="N37" i="34"/>
  <c r="O37" i="34"/>
  <c r="N36" i="34"/>
  <c r="O36" i="34"/>
  <c r="N35" i="34"/>
  <c r="O35" i="34"/>
  <c r="N34" i="34"/>
  <c r="O34" i="34" s="1"/>
  <c r="N33" i="34"/>
  <c r="O33" i="34" s="1"/>
  <c r="N32" i="34"/>
  <c r="O32" i="34"/>
  <c r="N31" i="34"/>
  <c r="O31" i="34"/>
  <c r="N30" i="34"/>
  <c r="O30" i="34"/>
  <c r="N29" i="34"/>
  <c r="O29" i="34"/>
  <c r="N28" i="34"/>
  <c r="O28" i="34" s="1"/>
  <c r="N27" i="34"/>
  <c r="O27" i="34" s="1"/>
  <c r="N26" i="34"/>
  <c r="O26" i="34"/>
  <c r="N25" i="34"/>
  <c r="O25" i="34"/>
  <c r="N24" i="34"/>
  <c r="O24" i="34"/>
  <c r="N23" i="34"/>
  <c r="O23" i="34"/>
  <c r="N22" i="34"/>
  <c r="O22" i="34" s="1"/>
  <c r="N21" i="34"/>
  <c r="O21" i="34" s="1"/>
  <c r="M20" i="34"/>
  <c r="M97" i="34"/>
  <c r="L20" i="34"/>
  <c r="K20" i="34"/>
  <c r="J20" i="34"/>
  <c r="I20" i="34"/>
  <c r="H20" i="34"/>
  <c r="G20" i="34"/>
  <c r="F20" i="34"/>
  <c r="E20" i="34"/>
  <c r="D20" i="34"/>
  <c r="N20" i="34" s="1"/>
  <c r="O20" i="34" s="1"/>
  <c r="N19" i="34"/>
  <c r="O19" i="34" s="1"/>
  <c r="N18" i="34"/>
  <c r="O18" i="34" s="1"/>
  <c r="N17" i="34"/>
  <c r="O17" i="34" s="1"/>
  <c r="N16" i="34"/>
  <c r="O16" i="34"/>
  <c r="N15" i="34"/>
  <c r="O15" i="34"/>
  <c r="N14" i="34"/>
  <c r="O14" i="34"/>
  <c r="N13" i="34"/>
  <c r="O13" i="34" s="1"/>
  <c r="M12" i="34"/>
  <c r="L12" i="34"/>
  <c r="K12" i="34"/>
  <c r="J12" i="34"/>
  <c r="J97" i="34" s="1"/>
  <c r="I12" i="34"/>
  <c r="H12" i="34"/>
  <c r="G12" i="34"/>
  <c r="F12" i="34"/>
  <c r="F97" i="34" s="1"/>
  <c r="E12" i="34"/>
  <c r="N12" i="34" s="1"/>
  <c r="O12" i="34" s="1"/>
  <c r="D12" i="34"/>
  <c r="N11" i="34"/>
  <c r="O11" i="34" s="1"/>
  <c r="N10" i="34"/>
  <c r="O10" i="34"/>
  <c r="N9" i="34"/>
  <c r="O9" i="34"/>
  <c r="N8" i="34"/>
  <c r="O8" i="34"/>
  <c r="N7" i="34"/>
  <c r="O7" i="34" s="1"/>
  <c r="N6" i="34"/>
  <c r="O6" i="34" s="1"/>
  <c r="M5" i="34"/>
  <c r="L5" i="34"/>
  <c r="K5" i="34"/>
  <c r="K97" i="34" s="1"/>
  <c r="J5" i="34"/>
  <c r="I5" i="34"/>
  <c r="I97" i="34" s="1"/>
  <c r="H5" i="34"/>
  <c r="N5" i="34" s="1"/>
  <c r="O5" i="34" s="1"/>
  <c r="H97" i="34"/>
  <c r="G5" i="34"/>
  <c r="G97" i="34" s="1"/>
  <c r="F5" i="34"/>
  <c r="E5" i="34"/>
  <c r="E97" i="34" s="1"/>
  <c r="D5" i="34"/>
  <c r="D97" i="34" s="1"/>
  <c r="E48" i="33"/>
  <c r="F48" i="33"/>
  <c r="N48" i="33" s="1"/>
  <c r="O48" i="33" s="1"/>
  <c r="G48" i="33"/>
  <c r="H48" i="33"/>
  <c r="I48" i="33"/>
  <c r="J48" i="33"/>
  <c r="K48" i="33"/>
  <c r="K121" i="33" s="1"/>
  <c r="L48" i="33"/>
  <c r="M48" i="33"/>
  <c r="D48" i="33"/>
  <c r="E20" i="33"/>
  <c r="F20" i="33"/>
  <c r="G20" i="33"/>
  <c r="H20" i="33"/>
  <c r="I20" i="33"/>
  <c r="J20" i="33"/>
  <c r="J121" i="33" s="1"/>
  <c r="N20" i="33"/>
  <c r="O20" i="33" s="1"/>
  <c r="K20" i="33"/>
  <c r="L20" i="33"/>
  <c r="M20" i="33"/>
  <c r="D20" i="33"/>
  <c r="E12" i="33"/>
  <c r="F12" i="33"/>
  <c r="N12" i="33" s="1"/>
  <c r="O12" i="33" s="1"/>
  <c r="G12" i="33"/>
  <c r="H12" i="33"/>
  <c r="I12" i="33"/>
  <c r="I121" i="33"/>
  <c r="J12" i="33"/>
  <c r="K12" i="33"/>
  <c r="L12" i="33"/>
  <c r="M12" i="33"/>
  <c r="D12" i="33"/>
  <c r="E5" i="33"/>
  <c r="F5" i="33"/>
  <c r="F121" i="33" s="1"/>
  <c r="G5" i="33"/>
  <c r="G121" i="33" s="1"/>
  <c r="H5" i="33"/>
  <c r="H121" i="33" s="1"/>
  <c r="I5" i="33"/>
  <c r="J5" i="33"/>
  <c r="K5" i="33"/>
  <c r="L5" i="33"/>
  <c r="M5" i="33"/>
  <c r="M121" i="33" s="1"/>
  <c r="D5" i="33"/>
  <c r="N5" i="33" s="1"/>
  <c r="O5" i="33" s="1"/>
  <c r="E115" i="33"/>
  <c r="E121" i="33" s="1"/>
  <c r="F115" i="33"/>
  <c r="G115" i="33"/>
  <c r="H115" i="33"/>
  <c r="I115" i="33"/>
  <c r="J115" i="33"/>
  <c r="K115" i="33"/>
  <c r="L115" i="33"/>
  <c r="M115" i="33"/>
  <c r="D115" i="33"/>
  <c r="N115" i="33" s="1"/>
  <c r="O115" i="33" s="1"/>
  <c r="N117" i="33"/>
  <c r="O117" i="33" s="1"/>
  <c r="N118" i="33"/>
  <c r="O118" i="33" s="1"/>
  <c r="N119" i="33"/>
  <c r="O119" i="33" s="1"/>
  <c r="N120" i="33"/>
  <c r="O120" i="33"/>
  <c r="N116" i="33"/>
  <c r="O116" i="33" s="1"/>
  <c r="N106" i="33"/>
  <c r="N107" i="33"/>
  <c r="O107" i="33"/>
  <c r="N108" i="33"/>
  <c r="N109" i="33"/>
  <c r="O109" i="33" s="1"/>
  <c r="N110" i="33"/>
  <c r="O110" i="33"/>
  <c r="N111" i="33"/>
  <c r="N112" i="33"/>
  <c r="O112" i="33"/>
  <c r="N113" i="33"/>
  <c r="N114" i="33"/>
  <c r="O114" i="33" s="1"/>
  <c r="N105" i="33"/>
  <c r="O105" i="33"/>
  <c r="E104" i="33"/>
  <c r="F104" i="33"/>
  <c r="G104" i="33"/>
  <c r="H104" i="33"/>
  <c r="I104" i="33"/>
  <c r="J104" i="33"/>
  <c r="K104" i="33"/>
  <c r="L104" i="33"/>
  <c r="M104" i="33"/>
  <c r="D104" i="33"/>
  <c r="N104" i="33"/>
  <c r="O104" i="33" s="1"/>
  <c r="E93" i="33"/>
  <c r="F93" i="33"/>
  <c r="G93" i="33"/>
  <c r="H93" i="33"/>
  <c r="I93" i="33"/>
  <c r="J93" i="33"/>
  <c r="K93" i="33"/>
  <c r="L93" i="33"/>
  <c r="L121" i="33"/>
  <c r="M93" i="33"/>
  <c r="D93" i="33"/>
  <c r="N93" i="33" s="1"/>
  <c r="O93" i="33" s="1"/>
  <c r="N95" i="33"/>
  <c r="O95" i="33"/>
  <c r="N96" i="33"/>
  <c r="O96" i="33"/>
  <c r="N97" i="33"/>
  <c r="O97" i="33" s="1"/>
  <c r="N98" i="33"/>
  <c r="O98" i="33" s="1"/>
  <c r="N99" i="33"/>
  <c r="O99" i="33"/>
  <c r="N100" i="33"/>
  <c r="O100" i="33"/>
  <c r="N101" i="33"/>
  <c r="O101" i="33"/>
  <c r="N102" i="33"/>
  <c r="O102" i="33"/>
  <c r="N103" i="33"/>
  <c r="O103" i="33" s="1"/>
  <c r="N94" i="33"/>
  <c r="O94" i="33" s="1"/>
  <c r="N85" i="33"/>
  <c r="O85" i="33"/>
  <c r="N86" i="33"/>
  <c r="O86" i="33"/>
  <c r="N87" i="33"/>
  <c r="O87" i="33"/>
  <c r="N88" i="33"/>
  <c r="O88" i="33"/>
  <c r="N89" i="33"/>
  <c r="O89" i="33" s="1"/>
  <c r="N84" i="33"/>
  <c r="O84" i="33" s="1"/>
  <c r="N83" i="33"/>
  <c r="O83" i="33"/>
  <c r="N82" i="33"/>
  <c r="O82" i="33"/>
  <c r="N81" i="33"/>
  <c r="O81" i="33"/>
  <c r="N80" i="33"/>
  <c r="O80" i="33"/>
  <c r="N79" i="33"/>
  <c r="O79" i="33" s="1"/>
  <c r="N78" i="33"/>
  <c r="O78" i="33" s="1"/>
  <c r="N77" i="33"/>
  <c r="O77" i="33"/>
  <c r="N76" i="33"/>
  <c r="O76" i="33"/>
  <c r="N75" i="33"/>
  <c r="O75" i="33"/>
  <c r="N74" i="33"/>
  <c r="O74" i="33"/>
  <c r="N73" i="33"/>
  <c r="O73" i="33" s="1"/>
  <c r="N72" i="33"/>
  <c r="O72" i="33" s="1"/>
  <c r="N71" i="33"/>
  <c r="O71" i="33"/>
  <c r="N70" i="33"/>
  <c r="O70" i="33"/>
  <c r="N15" i="33"/>
  <c r="O15" i="33"/>
  <c r="N16" i="33"/>
  <c r="O16" i="33"/>
  <c r="N90" i="33"/>
  <c r="O90" i="33" s="1"/>
  <c r="N91" i="33"/>
  <c r="O91" i="33" s="1"/>
  <c r="N50" i="33"/>
  <c r="O50" i="33"/>
  <c r="N51" i="33"/>
  <c r="O51" i="33"/>
  <c r="N52" i="33"/>
  <c r="O52" i="33"/>
  <c r="N53" i="33"/>
  <c r="O53" i="33" s="1"/>
  <c r="N54" i="33"/>
  <c r="O54" i="33"/>
  <c r="N55" i="33"/>
  <c r="N56" i="33"/>
  <c r="O56" i="33" s="1"/>
  <c r="N57" i="33"/>
  <c r="O57" i="33"/>
  <c r="N58" i="33"/>
  <c r="O58" i="33"/>
  <c r="N59" i="33"/>
  <c r="O59" i="33"/>
  <c r="N60" i="33"/>
  <c r="O60" i="33"/>
  <c r="N61" i="33"/>
  <c r="O61" i="33" s="1"/>
  <c r="N62" i="33"/>
  <c r="O62" i="33" s="1"/>
  <c r="N63" i="33"/>
  <c r="O63" i="33" s="1"/>
  <c r="N64" i="33"/>
  <c r="O64" i="33" s="1"/>
  <c r="N65" i="33"/>
  <c r="O65" i="33" s="1"/>
  <c r="N66" i="33"/>
  <c r="O66" i="33" s="1"/>
  <c r="N67" i="33"/>
  <c r="O67" i="33"/>
  <c r="N68" i="33"/>
  <c r="O68" i="33"/>
  <c r="N69" i="33"/>
  <c r="O69" i="33"/>
  <c r="N92" i="33"/>
  <c r="O92" i="33" s="1"/>
  <c r="N49" i="33"/>
  <c r="O49" i="33" s="1"/>
  <c r="O55" i="33"/>
  <c r="O108" i="33"/>
  <c r="O111" i="33"/>
  <c r="O113" i="33"/>
  <c r="O106" i="33"/>
  <c r="N14" i="33"/>
  <c r="O14" i="33" s="1"/>
  <c r="N17" i="33"/>
  <c r="O17" i="33" s="1"/>
  <c r="N18" i="33"/>
  <c r="O18" i="33" s="1"/>
  <c r="N19" i="33"/>
  <c r="O19" i="33"/>
  <c r="N7" i="33"/>
  <c r="O7" i="33"/>
  <c r="N8" i="33"/>
  <c r="O8" i="33"/>
  <c r="N9" i="33"/>
  <c r="O9" i="33" s="1"/>
  <c r="N10" i="33"/>
  <c r="O10" i="33" s="1"/>
  <c r="N11" i="33"/>
  <c r="O11" i="33" s="1"/>
  <c r="N6" i="33"/>
  <c r="O6" i="33"/>
  <c r="N46" i="33"/>
  <c r="O46" i="33"/>
  <c r="N47" i="33"/>
  <c r="O47" i="33"/>
  <c r="N44" i="33"/>
  <c r="O44" i="33" s="1"/>
  <c r="N45" i="33"/>
  <c r="O45" i="33" s="1"/>
  <c r="N38" i="33"/>
  <c r="O38" i="33" s="1"/>
  <c r="N39" i="33"/>
  <c r="O39" i="33"/>
  <c r="N40" i="33"/>
  <c r="O40" i="33"/>
  <c r="N41" i="33"/>
  <c r="O41" i="33"/>
  <c r="N42" i="33"/>
  <c r="O42" i="33" s="1"/>
  <c r="N43" i="33"/>
  <c r="O43" i="33" s="1"/>
  <c r="N27" i="33"/>
  <c r="O27" i="33" s="1"/>
  <c r="N28" i="33"/>
  <c r="O28" i="33"/>
  <c r="N29" i="33"/>
  <c r="O29" i="33"/>
  <c r="N30" i="33"/>
  <c r="O30" i="33"/>
  <c r="N31" i="33"/>
  <c r="O31" i="33" s="1"/>
  <c r="N32" i="33"/>
  <c r="O32" i="33" s="1"/>
  <c r="N33" i="33"/>
  <c r="O33" i="33" s="1"/>
  <c r="N34" i="33"/>
  <c r="O34" i="33"/>
  <c r="N35" i="33"/>
  <c r="O35" i="33"/>
  <c r="N36" i="33"/>
  <c r="O36" i="33"/>
  <c r="N37" i="33"/>
  <c r="O37" i="33" s="1"/>
  <c r="N23" i="33"/>
  <c r="O23" i="33" s="1"/>
  <c r="N24" i="33"/>
  <c r="O24" i="33" s="1"/>
  <c r="N25" i="33"/>
  <c r="O25" i="33"/>
  <c r="N26" i="33"/>
  <c r="O26" i="33"/>
  <c r="N22" i="33"/>
  <c r="O22" i="33"/>
  <c r="N21" i="33"/>
  <c r="O21" i="33" s="1"/>
  <c r="N13" i="33"/>
  <c r="O13" i="33" s="1"/>
  <c r="L113" i="38"/>
  <c r="N45" i="38"/>
  <c r="O45" i="38" s="1"/>
  <c r="E111" i="36"/>
  <c r="L118" i="39"/>
  <c r="M118" i="39"/>
  <c r="F118" i="39"/>
  <c r="N24" i="39"/>
  <c r="O24" i="39" s="1"/>
  <c r="F119" i="40"/>
  <c r="J119" i="40"/>
  <c r="K119" i="40"/>
  <c r="G119" i="40"/>
  <c r="N103" i="40"/>
  <c r="O103" i="40" s="1"/>
  <c r="N91" i="40"/>
  <c r="O91" i="40"/>
  <c r="I119" i="40"/>
  <c r="N12" i="40"/>
  <c r="O12" i="40"/>
  <c r="F111" i="36"/>
  <c r="N25" i="40"/>
  <c r="O25" i="40"/>
  <c r="H119" i="40"/>
  <c r="K113" i="38"/>
  <c r="E93" i="37"/>
  <c r="N5" i="40"/>
  <c r="O5" i="40" s="1"/>
  <c r="L104" i="41"/>
  <c r="M104" i="41"/>
  <c r="F104" i="41"/>
  <c r="N104" i="41" s="1"/>
  <c r="O104" i="41" s="1"/>
  <c r="K104" i="41"/>
  <c r="H104" i="41"/>
  <c r="N92" i="41"/>
  <c r="O92" i="41"/>
  <c r="I104" i="41"/>
  <c r="N80" i="41"/>
  <c r="O80" i="41"/>
  <c r="N73" i="41"/>
  <c r="O73" i="41"/>
  <c r="N46" i="41"/>
  <c r="O46" i="41" s="1"/>
  <c r="G104" i="41"/>
  <c r="D104" i="41"/>
  <c r="N14" i="41"/>
  <c r="O14" i="41"/>
  <c r="E104" i="41"/>
  <c r="N5" i="41"/>
  <c r="O5" i="41" s="1"/>
  <c r="M122" i="42"/>
  <c r="L122" i="42"/>
  <c r="K122" i="42"/>
  <c r="J122" i="42"/>
  <c r="N86" i="42"/>
  <c r="O86" i="42"/>
  <c r="N109" i="42"/>
  <c r="O109" i="42" s="1"/>
  <c r="G122" i="42"/>
  <c r="F122" i="42"/>
  <c r="D122" i="42"/>
  <c r="N122" i="42" s="1"/>
  <c r="O122" i="42" s="1"/>
  <c r="H122" i="42"/>
  <c r="E122" i="42"/>
  <c r="N45" i="42"/>
  <c r="O45" i="42"/>
  <c r="N17" i="42"/>
  <c r="O17" i="42" s="1"/>
  <c r="N13" i="42"/>
  <c r="O13" i="42" s="1"/>
  <c r="N5" i="42"/>
  <c r="O5" i="42" s="1"/>
  <c r="L117" i="43"/>
  <c r="J117" i="43"/>
  <c r="F117" i="43"/>
  <c r="K117" i="43"/>
  <c r="M117" i="43"/>
  <c r="N112" i="43"/>
  <c r="O112" i="43"/>
  <c r="H117" i="43"/>
  <c r="N103" i="43"/>
  <c r="O103" i="43" s="1"/>
  <c r="N90" i="43"/>
  <c r="O90" i="43"/>
  <c r="I117" i="43"/>
  <c r="N49" i="43"/>
  <c r="O49" i="43" s="1"/>
  <c r="N26" i="43"/>
  <c r="O26" i="43"/>
  <c r="D117" i="43"/>
  <c r="N12" i="43"/>
  <c r="O12" i="43" s="1"/>
  <c r="E117" i="43"/>
  <c r="N117" i="43" s="1"/>
  <c r="O117" i="43" s="1"/>
  <c r="G117" i="43"/>
  <c r="N5" i="43"/>
  <c r="O5" i="43"/>
  <c r="J121" i="44"/>
  <c r="L121" i="44"/>
  <c r="K121" i="44"/>
  <c r="M121" i="44"/>
  <c r="N118" i="44"/>
  <c r="O118" i="44" s="1"/>
  <c r="H121" i="44"/>
  <c r="N109" i="44"/>
  <c r="O109" i="44" s="1"/>
  <c r="N96" i="44"/>
  <c r="O96" i="44" s="1"/>
  <c r="I121" i="44"/>
  <c r="N52" i="44"/>
  <c r="O52" i="44"/>
  <c r="F121" i="44"/>
  <c r="G121" i="44"/>
  <c r="N26" i="44"/>
  <c r="O26" i="44" s="1"/>
  <c r="D121" i="44"/>
  <c r="N121" i="44" s="1"/>
  <c r="O121" i="44" s="1"/>
  <c r="N12" i="44"/>
  <c r="O12" i="44" s="1"/>
  <c r="E121" i="44"/>
  <c r="N5" i="44"/>
  <c r="O5" i="44"/>
  <c r="J112" i="45"/>
  <c r="N112" i="45" s="1"/>
  <c r="O112" i="45" s="1"/>
  <c r="K112" i="45"/>
  <c r="L112" i="45"/>
  <c r="M112" i="45"/>
  <c r="N110" i="45"/>
  <c r="O110" i="45" s="1"/>
  <c r="G112" i="45"/>
  <c r="H112" i="45"/>
  <c r="N101" i="45"/>
  <c r="O101" i="45"/>
  <c r="F112" i="45"/>
  <c r="N89" i="45"/>
  <c r="O89" i="45"/>
  <c r="N46" i="45"/>
  <c r="O46" i="45"/>
  <c r="N20" i="45"/>
  <c r="O20" i="45"/>
  <c r="D112" i="45"/>
  <c r="E112" i="45"/>
  <c r="N11" i="45"/>
  <c r="O11" i="45" s="1"/>
  <c r="I112" i="45"/>
  <c r="N5" i="45"/>
  <c r="O5" i="45"/>
  <c r="K118" i="46"/>
  <c r="L118" i="46"/>
  <c r="M118" i="46"/>
  <c r="J118" i="46"/>
  <c r="N115" i="46"/>
  <c r="O115" i="46"/>
  <c r="I118" i="46"/>
  <c r="N106" i="46"/>
  <c r="O106" i="46" s="1"/>
  <c r="F118" i="46"/>
  <c r="N118" i="46" s="1"/>
  <c r="O118" i="46" s="1"/>
  <c r="N93" i="46"/>
  <c r="O93" i="46" s="1"/>
  <c r="H118" i="46"/>
  <c r="D118" i="46"/>
  <c r="N51" i="46"/>
  <c r="O51" i="46" s="1"/>
  <c r="E118" i="46"/>
  <c r="G118" i="46"/>
  <c r="N25" i="46"/>
  <c r="O25" i="46" s="1"/>
  <c r="N12" i="46"/>
  <c r="O12" i="46"/>
  <c r="N5" i="46"/>
  <c r="O5" i="46" s="1"/>
  <c r="J126" i="47"/>
  <c r="N26" i="47"/>
  <c r="O26" i="47" s="1"/>
  <c r="F126" i="47"/>
  <c r="D126" i="47"/>
  <c r="O125" i="49"/>
  <c r="P125" i="49" s="1"/>
  <c r="O113" i="49"/>
  <c r="P113" i="49"/>
  <c r="O55" i="49"/>
  <c r="P55" i="49"/>
  <c r="O27" i="49"/>
  <c r="P27" i="49" s="1"/>
  <c r="N128" i="49"/>
  <c r="D128" i="49"/>
  <c r="E128" i="49"/>
  <c r="F128" i="49"/>
  <c r="O13" i="49"/>
  <c r="P13" i="49"/>
  <c r="I128" i="49"/>
  <c r="H128" i="49"/>
  <c r="J128" i="49"/>
  <c r="K128" i="49"/>
  <c r="L128" i="49"/>
  <c r="O5" i="49"/>
  <c r="P5" i="49" s="1"/>
  <c r="M128" i="49"/>
  <c r="N54" i="47"/>
  <c r="O54" i="47" s="1"/>
  <c r="N5" i="47"/>
  <c r="O5" i="47" s="1"/>
  <c r="N97" i="47"/>
  <c r="O97" i="47" s="1"/>
  <c r="E126" i="47"/>
  <c r="N13" i="47"/>
  <c r="O13" i="47" s="1"/>
  <c r="O142" i="50" l="1"/>
  <c r="P142" i="50" s="1"/>
  <c r="N119" i="40"/>
  <c r="O119" i="40" s="1"/>
  <c r="N111" i="36"/>
  <c r="O111" i="36" s="1"/>
  <c r="N91" i="35"/>
  <c r="O91" i="35" s="1"/>
  <c r="O128" i="49"/>
  <c r="P128" i="49" s="1"/>
  <c r="N97" i="34"/>
  <c r="O97" i="34" s="1"/>
  <c r="G128" i="49"/>
  <c r="D121" i="33"/>
  <c r="N121" i="33" s="1"/>
  <c r="O121" i="33" s="1"/>
  <c r="H113" i="38"/>
  <c r="F113" i="38"/>
  <c r="N113" i="38" s="1"/>
  <c r="O113" i="38" s="1"/>
  <c r="N11" i="36"/>
  <c r="O11" i="36" s="1"/>
  <c r="N18" i="41"/>
  <c r="O18" i="41" s="1"/>
  <c r="L119" i="40"/>
  <c r="N49" i="40"/>
  <c r="O49" i="40" s="1"/>
  <c r="K118" i="39"/>
  <c r="N118" i="39" s="1"/>
  <c r="O118" i="39" s="1"/>
  <c r="F93" i="37"/>
  <c r="N93" i="37" s="1"/>
  <c r="O93" i="37" s="1"/>
  <c r="N5" i="35"/>
  <c r="O5" i="35" s="1"/>
  <c r="N96" i="42"/>
  <c r="O96" i="42" s="1"/>
  <c r="N49" i="39"/>
  <c r="O49" i="39" s="1"/>
  <c r="N91" i="39"/>
  <c r="O91" i="39" s="1"/>
  <c r="H126" i="47"/>
  <c r="N126" i="47" s="1"/>
  <c r="O126" i="47" s="1"/>
  <c r="K126" i="47"/>
  <c r="N110" i="47"/>
  <c r="O110" i="47" s="1"/>
</calcChain>
</file>

<file path=xl/sharedStrings.xml><?xml version="1.0" encoding="utf-8"?>
<sst xmlns="http://schemas.openxmlformats.org/spreadsheetml/2006/main" count="2386" uniqueCount="325">
  <si>
    <t>Building Permits</t>
  </si>
  <si>
    <t>Other Charges for Services</t>
  </si>
  <si>
    <t>Taxes</t>
  </si>
  <si>
    <t>Ad Valorem Taxes</t>
  </si>
  <si>
    <t>Federal Payments in Lieu of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</si>
  <si>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</si>
  <si>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</si>
  <si>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</si>
  <si>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</si>
  <si>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</si>
  <si>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</si>
  <si>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</si>
  <si>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</si>
  <si>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County Ninth-Cent Voted Fuel Tax</t>
  </si>
  <si>
    <t>First Local Option Fuel Tax (1 to 6 Cents)</t>
  </si>
  <si>
    <t>Discretionary Sales Surtaxes</t>
  </si>
  <si>
    <t>Utility Service Tax - Telecommunications</t>
  </si>
  <si>
    <t>Permits, Fees, and Special Assessments</t>
  </si>
  <si>
    <t>Franchise Fee - Telecommunications</t>
  </si>
  <si>
    <t>Impact Fees - Residential - Physical Environment</t>
  </si>
  <si>
    <t>Impact Fees - Residential - Transportation</t>
  </si>
  <si>
    <t>Special Assessments - Capital Improvement</t>
  </si>
  <si>
    <t>Special Assessments - Charges for Public Services</t>
  </si>
  <si>
    <t>Other Permits, Fees, and Special Assessments</t>
  </si>
  <si>
    <t>Federal Grant - General Government</t>
  </si>
  <si>
    <t>Federal Grant - Public Safety</t>
  </si>
  <si>
    <t>Intergovernmental Revenue</t>
  </si>
  <si>
    <t>Federal Grant - Culture / Recreation</t>
  </si>
  <si>
    <t>State Grant - Public Safety</t>
  </si>
  <si>
    <t>Federal Grant - Human Services - Child Support Reimbursement</t>
  </si>
  <si>
    <t>State Grant - Physical Environment - Other Physical Environment</t>
  </si>
  <si>
    <t>State Grant - Transportation - Other Transportation</t>
  </si>
  <si>
    <t>State Grant - Human Services - Health or Hospitals</t>
  </si>
  <si>
    <t>State Grant - Culture / Recreation</t>
  </si>
  <si>
    <t>State Grant - Court-Related Grants - Other Court-Related</t>
  </si>
  <si>
    <t>State Shared Revenues - General Gov't - Revenue Sharing Proceeds</t>
  </si>
  <si>
    <t>State Shared Revenues - General Gov't - Insurance License Tax</t>
  </si>
  <si>
    <t>State Shared Revenues - General Gov't - Mobile Home License Tax</t>
  </si>
  <si>
    <t>State Shared Revenues - General Gov't - Alcoholic Beverage License Tax</t>
  </si>
  <si>
    <t>State Shared Revenues - General Gov't - Sales and Uses Taxes to Counties</t>
  </si>
  <si>
    <t>State Shared Revenues - General Gov't - Local Gov't Half-Cent Sales Tax</t>
  </si>
  <si>
    <t>State Shared Revenues - Public Safety - Other Public Safety</t>
  </si>
  <si>
    <t>State Shared Revenues - Transportation - Other Transportation</t>
  </si>
  <si>
    <t>State Shared Revenues - Economic Environment</t>
  </si>
  <si>
    <t>State Shared Revenues - Human Services - Other Human Services</t>
  </si>
  <si>
    <t>State Shared Revenues - Culture / Recreation</t>
  </si>
  <si>
    <t>State Shared Revenues - Clerk Allotment from Justice Administrative Commission</t>
  </si>
  <si>
    <t>Grants from Other Local Units - Physical Environment</t>
  </si>
  <si>
    <t>Grants from Other Local Units - Transportation</t>
  </si>
  <si>
    <t>Grants from Other Local Units - Human Services</t>
  </si>
  <si>
    <t>Grants from Other Local Units - Culture / Recreation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</si>
  <si>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</si>
  <si>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</si>
  <si>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</si>
  <si>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</si>
  <si>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</si>
  <si>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</si>
  <si>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</si>
  <si>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General Gov't (Not Court-Related) - Recording Fees</t>
  </si>
  <si>
    <t>General Gov't (Not Court-Related) - Public Records Modernization Trust Fund</t>
  </si>
  <si>
    <t>General Gov't (Not Court-Related) - County Portion of $4 Additional Service Charge</t>
  </si>
  <si>
    <t>General Gov't (Not Court-Related) - Administrative Service Fees</t>
  </si>
  <si>
    <t>General Gov't (Not Court-Related) - Fees Remitted to County from Sheriff</t>
  </si>
  <si>
    <t>General Gov't (Not Court-Related) - County Officer Commission and Fees</t>
  </si>
  <si>
    <t>General Gov't (Not Court-Related) - Other General Gov't Charges and Fees</t>
  </si>
  <si>
    <t>Public Safety - Law Enforcement Services</t>
  </si>
  <si>
    <t>Public Safety - Fire Protection</t>
  </si>
  <si>
    <t>Public Safety - Housing for Prisoners</t>
  </si>
  <si>
    <t>Public Safety - Emergency Management Service Fees / Charges</t>
  </si>
  <si>
    <t>Public Safety - Protective Inspection Fees</t>
  </si>
  <si>
    <t>Public Safety - Ambulance Fees</t>
  </si>
  <si>
    <t>Physical Environment - Water Utility</t>
  </si>
  <si>
    <t>Physical Environment - Garbage / Solid Waste</t>
  </si>
  <si>
    <t>Physical Environment - Sewer / Wastewater Utility</t>
  </si>
  <si>
    <t>Transportation (User Fees) - Other Transportation Charges</t>
  </si>
  <si>
    <t>Economic Environment - Housing</t>
  </si>
  <si>
    <t>Human Services - Animal Control and Shelter Fees</t>
  </si>
  <si>
    <t>Human Services - Other Human Services Charges</t>
  </si>
  <si>
    <t>Culture / Recreation - Libraries</t>
  </si>
  <si>
    <t>Restricted Local Ordinance Court-Related Board Revenue - Court Innovations</t>
  </si>
  <si>
    <t>Restricted Local Ordinance Court-Related Board Revenue - Legal Aid</t>
  </si>
  <si>
    <t>Restricted Local Ordinance Court-Related Board Revenue - Law Library</t>
  </si>
  <si>
    <t>Restricted Local Ordinance Court-Related Board Revenue - Domestic Violence Surcharge</t>
  </si>
  <si>
    <t>Restricted Local Ordinance Court-Related Board Revenue - Not Remitted to the State</t>
  </si>
  <si>
    <t>Total - All Account Codes</t>
  </si>
  <si>
    <t>County Court Criminal - Filing Fees</t>
  </si>
  <si>
    <t>County Court Criminal - Service Charges</t>
  </si>
  <si>
    <t>County Court Criminal - Court Costs</t>
  </si>
  <si>
    <t>Circuit Court Criminal - Service Charges</t>
  </si>
  <si>
    <t>Circuit Court Criminal - Court Costs</t>
  </si>
  <si>
    <t>County Court Civil - Filing Fees</t>
  </si>
  <si>
    <t>County Court Civil - Service Charges</t>
  </si>
  <si>
    <t>County Court Civil - Court Costs</t>
  </si>
  <si>
    <t>Circuit Court Civil - Filing Fees</t>
  </si>
  <si>
    <t>Circuit Court Civil - Service Charges</t>
  </si>
  <si>
    <t>Circuit Court Civil - Court Costs</t>
  </si>
  <si>
    <t>Circuit Court Civil - Fees and Service Charges</t>
  </si>
  <si>
    <t>Traffic Court - Service Charges</t>
  </si>
  <si>
    <t>Traffic Court - Court Costs</t>
  </si>
  <si>
    <t>Juvenile Court - Service Charges</t>
  </si>
  <si>
    <t>Probate Court - Filing Fees</t>
  </si>
  <si>
    <t>Probate Court - Service Charges</t>
  </si>
  <si>
    <t>Local Fiscal Year Ended September 30, 2009</t>
  </si>
  <si>
    <t>Court-Ordered Judgments and Fines - As Decided by County Court Criminal</t>
  </si>
  <si>
    <t>Judgments and Fines - Intergovernmental Radio Communication Program</t>
  </si>
  <si>
    <t>Judgments and Fines - 10% of Fines to Public Records Modernization Fund</t>
  </si>
  <si>
    <t>Court-Ordered Judgments and Fines - As Decided by Circuit Court Criminal</t>
  </si>
  <si>
    <t>Court-Ordered Judgments and Fines - As Decided by County Court Civil</t>
  </si>
  <si>
    <t>Court-Ordered Judgments and Fines - As Decided by Circuit Court Civil</t>
  </si>
  <si>
    <t>Court-Ordered Judgments and Fines - As Decided by Traffic Court</t>
  </si>
  <si>
    <t>Fines - Library</t>
  </si>
  <si>
    <t>Fines - Local Ordinance Violations</t>
  </si>
  <si>
    <t>Other Judgments, Fines, and Forfeits</t>
  </si>
  <si>
    <t>Interest and Other Earnings - Interest</t>
  </si>
  <si>
    <t>Interest and Other Earnings - Net Increase (Decrease) in Fair Value of Investments</t>
  </si>
  <si>
    <t>Rents and Royalties</t>
  </si>
  <si>
    <t>Disposition of Fixed Assets</t>
  </si>
  <si>
    <t>Sale of Surplus Materials and Scrap</t>
  </si>
  <si>
    <t>Contributions and Donations from Private Sources</t>
  </si>
  <si>
    <t>Licenses</t>
  </si>
  <si>
    <t>Other Miscellaneous Revenues - Settlements</t>
  </si>
  <si>
    <t>Other Miscellaneous Revenues - Slot Machine Proceeds</t>
  </si>
  <si>
    <t>Other Miscellaneous Revenues - Other</t>
  </si>
  <si>
    <t>Non-Operating - Inter-Fund Group Transfers In</t>
  </si>
  <si>
    <t>Proceeds - Proceeds from Refunding Bonds</t>
  </si>
  <si>
    <t>Article V - Clerk of Court Trust Fund</t>
  </si>
  <si>
    <t>Proprietary Non-Operating Sources - Interest</t>
  </si>
  <si>
    <t>Proprietary Non-Operating Sources - State Grants and Donations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</si>
  <si>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</si>
  <si>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</si>
  <si>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</si>
  <si>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</si>
  <si>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</si>
  <si>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</si>
  <si>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Countywide Population:</t>
  </si>
  <si>
    <t>Nassau County Government Revenues Reported by Account Code and Fund Type</t>
  </si>
  <si>
    <t>Local Fiscal Year Ended September 30, 2010</t>
  </si>
  <si>
    <t>Impact Fees - Residential - Public Safety</t>
  </si>
  <si>
    <t>Impact Fees - Commercial - Public Safety</t>
  </si>
  <si>
    <t>State Grant - General Government</t>
  </si>
  <si>
    <t>State Shared Revenues - Public Safety - Emergency Management Assistance</t>
  </si>
  <si>
    <t>Restricted Local Ordinance Court-Related Board Revenue - State Court Facility Surcharge</t>
  </si>
  <si>
    <t>Proceeds - Installment Purchases and Capital Lease Proceeds</t>
  </si>
  <si>
    <t>2010 Countywide Census Population:</t>
  </si>
  <si>
    <t>Local Fiscal Year Ended September 30, 2011</t>
  </si>
  <si>
    <t>Communications Services Taxes</t>
  </si>
  <si>
    <t>State Payments in Lieu of Taxes</t>
  </si>
  <si>
    <t>Grants from Other Local Units - Public Safety</t>
  </si>
  <si>
    <t>Public Safety - Other Public Safety Charges and Fees</t>
  </si>
  <si>
    <t>Judgments and Fines - Other Court-Ordered</t>
  </si>
  <si>
    <t>2011 Countywide Population:</t>
  </si>
  <si>
    <t>Compiled from data obtained from the Florida Department of Financial Services, Division of Accounting and Auditing, Bureau of Local Government.</t>
  </si>
  <si>
    <t>Local Fiscal Year Ended September 30, 2008</t>
  </si>
  <si>
    <t>Local Business Tax</t>
  </si>
  <si>
    <t>Permits and Franchise Fees</t>
  </si>
  <si>
    <t>Other Permits and Fees</t>
  </si>
  <si>
    <t>State Grant - Court-Related Grants - Article V Clerk of Court Trust Fund</t>
  </si>
  <si>
    <t>State Shared Revenues - Public Safety - Enhanced 911 Fee</t>
  </si>
  <si>
    <t>Grants from Other Local Units - General Government</t>
  </si>
  <si>
    <t>General Gov't (Not Court-Related) - Fees Remitted to County from Property Appraiser</t>
  </si>
  <si>
    <t>Traffic Court - Filing Fees</t>
  </si>
  <si>
    <t>Juvenile Court - Court Costs</t>
  </si>
  <si>
    <t>Court-Ordered Judgments and Fines - As Decided by Juvenile Court</t>
  </si>
  <si>
    <t>Impact Fees - Public Safety</t>
  </si>
  <si>
    <t>Impact Fees - Physical Environment</t>
  </si>
  <si>
    <t>Impact Fees - Transportation</t>
  </si>
  <si>
    <t>Impact Fees - Culture / Recreation</t>
  </si>
  <si>
    <t>Impact Fees - Other</t>
  </si>
  <si>
    <t>Intragovernmental Transfers from Constitutional Fee Officers - Tax Collector</t>
  </si>
  <si>
    <t>2008 Countywide Population:</t>
  </si>
  <si>
    <t>Local Fiscal Year Ended September 30, 2012</t>
  </si>
  <si>
    <t>Federal Grant - Physical Environment - Sewer / Wastewater</t>
  </si>
  <si>
    <t>Federal Grant - Physical Environment - Other Physical Environment</t>
  </si>
  <si>
    <t>Proceeds - Debt Proceeds</t>
  </si>
  <si>
    <t>2012 Countywide Population:</t>
  </si>
  <si>
    <t>Local Fiscal Year Ended September 30, 2013</t>
  </si>
  <si>
    <t>Communications Services Taxes (Chapter 202, F.S.)</t>
  </si>
  <si>
    <t>Impact Fees - Commercial - Physical Environment</t>
  </si>
  <si>
    <t>State Shared Revenues - General Government - Revenue Sharing Proceeds</t>
  </si>
  <si>
    <t>State Shared Revenues - General Government - Insurance License Tax</t>
  </si>
  <si>
    <t>State Shared Revenues - General Government - Mobile Home License Tax</t>
  </si>
  <si>
    <t>State Shared Revenues - General Government - Alcoholic Beverage License Tax</t>
  </si>
  <si>
    <t>State Shared Revenues - General Government - Sales and Uses Taxes to Counties</t>
  </si>
  <si>
    <t>State Shared Revenues - General Government - Local Government Half-Cent Sales Tax</t>
  </si>
  <si>
    <t>State Shared Revenues - Other</t>
  </si>
  <si>
    <t>General Government - Recording Fees</t>
  </si>
  <si>
    <t>General Government - Public Records Modernization Trust Fund</t>
  </si>
  <si>
    <t>General Government - County Portion ($2) of $4 Additional Service Charge</t>
  </si>
  <si>
    <t>General Government - Administrative Service Fees</t>
  </si>
  <si>
    <t>General Government - Fees Remitted to County from Sheriff</t>
  </si>
  <si>
    <t>General Government - County Officer Commission and Fees</t>
  </si>
  <si>
    <t>General Government - Other General Government Charges and Fees</t>
  </si>
  <si>
    <t>Transportation - Other Transportation Charges</t>
  </si>
  <si>
    <t>Court-Related Revenues - County Court Criminal - Filing Fees</t>
  </si>
  <si>
    <t>Court-Related Revenues - County Court Criminal - Service Charges</t>
  </si>
  <si>
    <t>Court-Related Revenues - County Court Criminal - Court Costs</t>
  </si>
  <si>
    <t>Court-Related Revenues - Circuit Court Criminal - Filing Fees</t>
  </si>
  <si>
    <t>Court-Related Revenues - Circuit Court Criminal - Service Charges</t>
  </si>
  <si>
    <t>Court-Related Revenues - Circuit Court Criminal - Court Costs</t>
  </si>
  <si>
    <t>Court-Related Revenues - County Court Civil - Filing Fees</t>
  </si>
  <si>
    <t>Court-Related Revenues - County Court Civil - Service Charges</t>
  </si>
  <si>
    <t>Court-Related Revenues - Circuit Court Civil - Filing Fees</t>
  </si>
  <si>
    <t>Court-Related Revenues - Circuit Court Civil - Service Charges</t>
  </si>
  <si>
    <t>Court-Related Revenues - Circuit Court Civil - Court Costs</t>
  </si>
  <si>
    <t>Court-Related Revenues - Traffic Court (Criminal and Civil) - Service Charges</t>
  </si>
  <si>
    <t>Court-Related Revenues - Traffic Court (Criminal and Civil) - Court Costs</t>
  </si>
  <si>
    <t>Court-Related Revenues - Juvenile Court - Filing Fees</t>
  </si>
  <si>
    <t>Court-Related Revenues - Juvenile Court - Service Charges</t>
  </si>
  <si>
    <t>Court-Related Revenues - Probate Court - Filing Fees</t>
  </si>
  <si>
    <t>Court-Related Revenues - Probate Court - Service Charges</t>
  </si>
  <si>
    <t>Court-Related Revenues - Restricted Board Revenue - Court Innovations / Local Requirements</t>
  </si>
  <si>
    <t>Court-Related Revenues - Restricted Board Revenue - Legal Aid</t>
  </si>
  <si>
    <t>Court-Related Revenues - Restricted Board Revenue - Law Library</t>
  </si>
  <si>
    <t>Court-Related Revenues - Restricted Board Revenue - State Court Facility Surcharge ($30)</t>
  </si>
  <si>
    <t>Court-Related Revenues - Restricted Board Revenue - Domestic Violence Surcharge</t>
  </si>
  <si>
    <t>Court-Related Revenues - Restricted Board Revenue - Other Collections Transferred to BOCC</t>
  </si>
  <si>
    <t>Court-Ordered Judgments and Fines - Intergovernmental Radio Communication Program</t>
  </si>
  <si>
    <t>Court-Ordered Judgments and Fines - 10% of Fines to Public Records Modernization TF</t>
  </si>
  <si>
    <t>Court-Ordered Judgments and Fines - Other Court-Ordered</t>
  </si>
  <si>
    <t>Sales - Disposition of Fixed Assets</t>
  </si>
  <si>
    <t>Sales - Sale of Surplus Materials and Scrap</t>
  </si>
  <si>
    <t>Proprietary Non-Operating - Interest</t>
  </si>
  <si>
    <t>Proprietary Non-Operating - State Grants and Donations</t>
  </si>
  <si>
    <t>2013 Countywide Population:</t>
  </si>
  <si>
    <t>Local Fiscal Year Ended September 30, 2014</t>
  </si>
  <si>
    <t>Impact Fees - Residential - Culture / Recreation</t>
  </si>
  <si>
    <t>Impact Fees - Residential - Other</t>
  </si>
  <si>
    <t>Impact Fees - Commercial - Other</t>
  </si>
  <si>
    <t>Court-Related Revenues - Circuit Court Civil - Fees and Service Charges</t>
  </si>
  <si>
    <t>Interest and Other Earnings - Dividends</t>
  </si>
  <si>
    <t>Other Miscellaneous Revenues - Deferred Compensation Contributions</t>
  </si>
  <si>
    <t>Proceeds of General Capital Asset Dispositions - Sales</t>
  </si>
  <si>
    <t>2014 Countywide Population:</t>
  </si>
  <si>
    <t>Local Fiscal Year Ended September 30, 2015</t>
  </si>
  <si>
    <t>Impact Fees - Commercial - Transportation</t>
  </si>
  <si>
    <t>State Grant - Physical Environment - Stormwater Management</t>
  </si>
  <si>
    <t>Court-Related Revenues - Restricted Board Revenue - Juvenile Alternative Programs</t>
  </si>
  <si>
    <t>Sale of Contraband Property Seized by Law Enforcement</t>
  </si>
  <si>
    <t>Proprietary Non-Operating - Other Non-Operating Sources</t>
  </si>
  <si>
    <t>2015 Countywide Population:</t>
  </si>
  <si>
    <t>Local Fiscal Year Ended September 30, 2007</t>
  </si>
  <si>
    <t>Second Local Option Fuel Tax (1 to 5 Cents)</t>
  </si>
  <si>
    <t>Franchise Fees, Licenses, and Permits</t>
  </si>
  <si>
    <t>Occupational Licenses</t>
  </si>
  <si>
    <t>Other Permits, Fees and Licenses</t>
  </si>
  <si>
    <t>Federal Grant - Human Services - Health or Hospitals</t>
  </si>
  <si>
    <t>Federal Grant - Human Services - Other Human Services</t>
  </si>
  <si>
    <t>State Grant - Human Services - Other Human Services</t>
  </si>
  <si>
    <t>State Shared Revenues - Public Safety - Firefighter Supplemental Compensation</t>
  </si>
  <si>
    <t>Intragovernmental Transfers from Constitutional Fee Officers - Clerk to the BOCC</t>
  </si>
  <si>
    <t>Intragovernmental Transfers from Constitutional Fee Officers - Clerk of Circuit Court</t>
  </si>
  <si>
    <t>Intragovernmental Transfers from Constitutional Fee Officers - Sheriff</t>
  </si>
  <si>
    <t>Intragovernmental Transfers from Constitutional Fee Officers - Property Appraiser</t>
  </si>
  <si>
    <t>Intragovernmental Transfers from Constitutional Fee Officers - Supervisor of Elections</t>
  </si>
  <si>
    <t>2007 Countywide Population:</t>
  </si>
  <si>
    <t>Local Fiscal Year Ended September 30, 2006</t>
  </si>
  <si>
    <t>Permits, Fees, and Licenses</t>
  </si>
  <si>
    <t>State Shared Revenues - General Gov't - Other General Government</t>
  </si>
  <si>
    <t>Physical Environment - Other Physical Environment Charges</t>
  </si>
  <si>
    <t>Circuit Court Civil - Child Support</t>
  </si>
  <si>
    <t>Proprietary Non-Operating - Other Grants and Donations</t>
  </si>
  <si>
    <t>2006 Countywide Population:</t>
  </si>
  <si>
    <t>Local Fiscal Year Ended September 30, 2016</t>
  </si>
  <si>
    <t>State Grant - Court-Related Grants - Conflict Cases</t>
  </si>
  <si>
    <t>2016 Countywide Population:</t>
  </si>
  <si>
    <t>Local Fiscal Year Ended September 30, 2017</t>
  </si>
  <si>
    <t>Federal Grant - Transportation - Other Transportation</t>
  </si>
  <si>
    <t>State Grant - Physical Environment - Garbage / Solid Waste</t>
  </si>
  <si>
    <t>Court-Related Revenues - Restricted Board Revenue - Animal Control Surcharge</t>
  </si>
  <si>
    <t>2017 Countywide Population:</t>
  </si>
  <si>
    <t>Local Fiscal Year Ended September 30, 2018</t>
  </si>
  <si>
    <t>Culture / Recreation - Special Events</t>
  </si>
  <si>
    <t>2018 Countywide Population:</t>
  </si>
  <si>
    <t>Local Fiscal Year Ended September 30, 2019</t>
  </si>
  <si>
    <t>Impact Fees - Commercial - Economic Environment</t>
  </si>
  <si>
    <t>2019 Countywide Population:</t>
  </si>
  <si>
    <t>Local Fiscal Year Ended September 30, 2020</t>
  </si>
  <si>
    <t>Federal Grant - Human Services - Public Assistance</t>
  </si>
  <si>
    <t>Federal Grant - Court-Related Grants - Other Court-Related</t>
  </si>
  <si>
    <t>Interest and Other Earnings - Gain (Loss) on Sale of Investments</t>
  </si>
  <si>
    <t>2020 Countywide Population:</t>
  </si>
  <si>
    <t>Local Fiscal Year Ended September 30, 2021</t>
  </si>
  <si>
    <t>Federal Grant - Economic Environment</t>
  </si>
  <si>
    <t>State Grant - Physical Environment - Sewer / Wastewater</t>
  </si>
  <si>
    <t>General Government - Fees Remitted to County from Tax Collector</t>
  </si>
  <si>
    <t>General Government - Fees Remitted to County from Clerk of Circuit Court</t>
  </si>
  <si>
    <t>2021 Countywide Population:</t>
  </si>
  <si>
    <t>Per Capita Account</t>
  </si>
  <si>
    <t>Custodial</t>
  </si>
  <si>
    <t>Total Account</t>
  </si>
  <si>
    <t>General Government Taxes</t>
  </si>
  <si>
    <t>Tourist Development Taxes</t>
  </si>
  <si>
    <t>First Local Option Fuel Tax (1 to 6 Cents Local Option Fuel Tax)</t>
  </si>
  <si>
    <t>Second Local Option Fuel Tax (1 to 5 Cents Local Option Fuel Tax) - County Proceeds</t>
  </si>
  <si>
    <t>Small County Surtax</t>
  </si>
  <si>
    <t>State Communications Services Taxes</t>
  </si>
  <si>
    <t>Building Permits (Buildling Permit Fees)</t>
  </si>
  <si>
    <t>Impact Fees - Residential - School</t>
  </si>
  <si>
    <t>Inspection Fee</t>
  </si>
  <si>
    <t>Intergovernmental Revenues</t>
  </si>
  <si>
    <t>State Grant - Court-Related Grants - County Article V Trust Fund</t>
  </si>
  <si>
    <t>State Shared Revenues - General Government - County Revenue Sharing Program</t>
  </si>
  <si>
    <t>State Shared Revenues - General Government - Distribution of Sales and Use Taxes to Counties</t>
  </si>
  <si>
    <t>State Shared Revenues - General Government - Local Government Half-Cent Sales Tax Program</t>
  </si>
  <si>
    <t>State Shared Revenues - Transportation - Constitutional Fuel Tax (2 Cents Fuel Tax)</t>
  </si>
  <si>
    <t>Court-Related Revenues - Traffic Court - Service Charges</t>
  </si>
  <si>
    <t>Court-Related Revenues - Traffic Court - Court Costs</t>
  </si>
  <si>
    <t>Other Charges for Services (Not Court-Related)</t>
  </si>
  <si>
    <t>Court-Ordered Judgments and Fines - Other</t>
  </si>
  <si>
    <t>Local Fiscal Year Ended September 30, 2022</t>
  </si>
  <si>
    <t>Stormwater Fee</t>
  </si>
  <si>
    <t>Other Fees and Special Assessments</t>
  </si>
  <si>
    <t>Other Financial Assistance - State Source</t>
  </si>
  <si>
    <t>State Grant - Economic Environment</t>
  </si>
  <si>
    <t>Intragovernmental Transfers from Constitutional Fee Officers - Sheriff to the BOCC</t>
  </si>
  <si>
    <t>Intragovernmental Transfers from Constitutional Fee Officers - Property Appraiser to the BOCC</t>
  </si>
  <si>
    <t>Intragovernmental Transfers from Constitutional Fee Officers - Tax Collector to the BOCC</t>
  </si>
  <si>
    <t>Intragovernmental Transfers from Constitutional Fee Officers - Supervisor of Elections to the BOCC</t>
  </si>
  <si>
    <t>2022 Countywide Population:</t>
  </si>
  <si>
    <t>Proceeds - Leases</t>
  </si>
  <si>
    <t>Local Fiscal Year Ended September 30, 2023</t>
  </si>
  <si>
    <t>Culture / Recreation - Parks and Recreation</t>
  </si>
  <si>
    <t>Court-Related Revenues - County Court Civil - Court Costs</t>
  </si>
  <si>
    <t>Proceeds - Leases - Financial Agreements</t>
  </si>
  <si>
    <t>2023 Countywide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</si>
</sst>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0" fontId="0" fillId="0" borderId="34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6"/>
  <sheetViews>
    <sheetView tabSelected="1"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320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69"/>
      <c r="M3" s="70"/>
      <c r="N3" s="36"/>
      <c r="O3" s="37"/>
      <c r="P3" s="71" t="s">
        <v>287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288</v>
      </c>
      <c r="N4" s="35" t="s">
        <v>11</v>
      </c>
      <c r="O4" s="35" t="s">
        <v>289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290</v>
      </c>
      <c r="B5" s="26"/>
      <c r="C5" s="26"/>
      <c r="D5" s="27">
        <f t="shared" ref="D5:N5" si="0">SUM(D6:D12)</f>
        <v>97367524</v>
      </c>
      <c r="E5" s="27">
        <f t="shared" si="0"/>
        <v>43015151</v>
      </c>
      <c r="F5" s="27">
        <f t="shared" si="0"/>
        <v>901447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141284122</v>
      </c>
      <c r="P5" s="33">
        <f t="shared" ref="P5:P36" si="1">(O5/P$144)</f>
        <v>1402.1428699026428</v>
      </c>
      <c r="Q5" s="6"/>
    </row>
    <row r="6" spans="1:134">
      <c r="A6" s="12"/>
      <c r="B6" s="25">
        <v>311</v>
      </c>
      <c r="C6" s="20" t="s">
        <v>3</v>
      </c>
      <c r="D6" s="47">
        <v>80315176</v>
      </c>
      <c r="E6" s="47">
        <v>26790241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107105417</v>
      </c>
      <c r="P6" s="48">
        <f t="shared" si="1"/>
        <v>1062.9439079820966</v>
      </c>
      <c r="Q6" s="9"/>
    </row>
    <row r="7" spans="1:134">
      <c r="A7" s="12"/>
      <c r="B7" s="25">
        <v>312.13</v>
      </c>
      <c r="C7" s="20" t="s">
        <v>291</v>
      </c>
      <c r="D7" s="47">
        <v>0</v>
      </c>
      <c r="E7" s="47">
        <v>11415457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11415457</v>
      </c>
      <c r="P7" s="48">
        <f t="shared" si="1"/>
        <v>113.29016603316694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560275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560275</v>
      </c>
      <c r="P8" s="48">
        <f t="shared" si="1"/>
        <v>5.5603247223683301</v>
      </c>
      <c r="Q8" s="9"/>
    </row>
    <row r="9" spans="1:134">
      <c r="A9" s="12"/>
      <c r="B9" s="25">
        <v>312.41000000000003</v>
      </c>
      <c r="C9" s="20" t="s">
        <v>292</v>
      </c>
      <c r="D9" s="47">
        <v>0</v>
      </c>
      <c r="E9" s="47">
        <v>1733179</v>
      </c>
      <c r="F9" s="47">
        <v>901447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2634626</v>
      </c>
      <c r="P9" s="48">
        <f t="shared" si="1"/>
        <v>26.146760219525024</v>
      </c>
      <c r="Q9" s="9"/>
    </row>
    <row r="10" spans="1:134">
      <c r="A10" s="12"/>
      <c r="B10" s="25">
        <v>312.42</v>
      </c>
      <c r="C10" s="20" t="s">
        <v>293</v>
      </c>
      <c r="D10" s="47">
        <v>0</v>
      </c>
      <c r="E10" s="47">
        <v>1795959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1795959</v>
      </c>
      <c r="P10" s="48">
        <f t="shared" si="1"/>
        <v>17.823595962803807</v>
      </c>
      <c r="Q10" s="9"/>
    </row>
    <row r="11" spans="1:134">
      <c r="A11" s="12"/>
      <c r="B11" s="25">
        <v>312.64</v>
      </c>
      <c r="C11" s="20" t="s">
        <v>294</v>
      </c>
      <c r="D11" s="47">
        <v>17052348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17052348</v>
      </c>
      <c r="P11" s="48">
        <f t="shared" si="1"/>
        <v>169.23223802387781</v>
      </c>
      <c r="Q11" s="9"/>
    </row>
    <row r="12" spans="1:134">
      <c r="A12" s="12"/>
      <c r="B12" s="25">
        <v>315.10000000000002</v>
      </c>
      <c r="C12" s="20" t="s">
        <v>295</v>
      </c>
      <c r="D12" s="47">
        <v>0</v>
      </c>
      <c r="E12" s="47">
        <v>720040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720040</v>
      </c>
      <c r="P12" s="48">
        <f t="shared" si="1"/>
        <v>7.1458769588043234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SUM(D14:D28)</f>
        <v>62531</v>
      </c>
      <c r="E13" s="32">
        <f t="shared" si="3"/>
        <v>4291383</v>
      </c>
      <c r="F13" s="32">
        <f t="shared" si="3"/>
        <v>0</v>
      </c>
      <c r="G13" s="32">
        <f t="shared" si="3"/>
        <v>8969767</v>
      </c>
      <c r="H13" s="32">
        <f t="shared" si="3"/>
        <v>0</v>
      </c>
      <c r="I13" s="32">
        <f t="shared" si="3"/>
        <v>207239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4856023</v>
      </c>
      <c r="N13" s="32">
        <f t="shared" si="3"/>
        <v>0</v>
      </c>
      <c r="O13" s="45">
        <f>SUM(D13:N13)</f>
        <v>18386943</v>
      </c>
      <c r="P13" s="46">
        <f t="shared" si="1"/>
        <v>182.47712950190049</v>
      </c>
      <c r="Q13" s="10"/>
    </row>
    <row r="14" spans="1:134">
      <c r="A14" s="12"/>
      <c r="B14" s="25">
        <v>322</v>
      </c>
      <c r="C14" s="20" t="s">
        <v>296</v>
      </c>
      <c r="D14" s="47">
        <v>0</v>
      </c>
      <c r="E14" s="47">
        <v>2381400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2381400</v>
      </c>
      <c r="P14" s="48">
        <f t="shared" si="1"/>
        <v>23.633675059297559</v>
      </c>
      <c r="Q14" s="9"/>
    </row>
    <row r="15" spans="1:134">
      <c r="A15" s="12"/>
      <c r="B15" s="25">
        <v>324.11</v>
      </c>
      <c r="C15" s="20" t="s">
        <v>137</v>
      </c>
      <c r="D15" s="47">
        <v>0</v>
      </c>
      <c r="E15" s="47">
        <v>0</v>
      </c>
      <c r="F15" s="47">
        <v>0</v>
      </c>
      <c r="G15" s="47">
        <v>916508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8" si="4">SUM(D15:N15)</f>
        <v>916508</v>
      </c>
      <c r="P15" s="48">
        <f t="shared" si="1"/>
        <v>9.0956799618907738</v>
      </c>
      <c r="Q15" s="9"/>
    </row>
    <row r="16" spans="1:134">
      <c r="A16" s="12"/>
      <c r="B16" s="25">
        <v>324.12</v>
      </c>
      <c r="C16" s="20" t="s">
        <v>138</v>
      </c>
      <c r="D16" s="47">
        <v>0</v>
      </c>
      <c r="E16" s="47">
        <v>0</v>
      </c>
      <c r="F16" s="47">
        <v>0</v>
      </c>
      <c r="G16" s="47">
        <v>91938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91938</v>
      </c>
      <c r="P16" s="48">
        <f t="shared" si="1"/>
        <v>0.91241824876194633</v>
      </c>
      <c r="Q16" s="9"/>
    </row>
    <row r="17" spans="1:17">
      <c r="A17" s="12"/>
      <c r="B17" s="25">
        <v>324.20999999999998</v>
      </c>
      <c r="C17" s="20" t="s">
        <v>19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59247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59247</v>
      </c>
      <c r="P17" s="48">
        <f t="shared" si="1"/>
        <v>0.58798368448736138</v>
      </c>
      <c r="Q17" s="9"/>
    </row>
    <row r="18" spans="1:17">
      <c r="A18" s="12"/>
      <c r="B18" s="25">
        <v>324.31</v>
      </c>
      <c r="C18" s="20" t="s">
        <v>20</v>
      </c>
      <c r="D18" s="47">
        <v>0</v>
      </c>
      <c r="E18" s="47">
        <v>0</v>
      </c>
      <c r="F18" s="47">
        <v>0</v>
      </c>
      <c r="G18" s="47">
        <v>4801922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4801922</v>
      </c>
      <c r="P18" s="48">
        <f t="shared" si="1"/>
        <v>47.655607713148676</v>
      </c>
      <c r="Q18" s="9"/>
    </row>
    <row r="19" spans="1:17">
      <c r="A19" s="12"/>
      <c r="B19" s="25">
        <v>324.32</v>
      </c>
      <c r="C19" s="20" t="s">
        <v>234</v>
      </c>
      <c r="D19" s="47">
        <v>0</v>
      </c>
      <c r="E19" s="47">
        <v>0</v>
      </c>
      <c r="F19" s="47">
        <v>0</v>
      </c>
      <c r="G19" s="47">
        <v>891644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891644</v>
      </c>
      <c r="P19" s="48">
        <f t="shared" si="1"/>
        <v>8.8489227196490781</v>
      </c>
      <c r="Q19" s="9"/>
    </row>
    <row r="20" spans="1:17">
      <c r="A20" s="12"/>
      <c r="B20" s="25">
        <v>324.61</v>
      </c>
      <c r="C20" s="20" t="s">
        <v>225</v>
      </c>
      <c r="D20" s="47">
        <v>0</v>
      </c>
      <c r="E20" s="47">
        <v>0</v>
      </c>
      <c r="F20" s="47">
        <v>0</v>
      </c>
      <c r="G20" s="47">
        <v>864450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864450</v>
      </c>
      <c r="P20" s="48">
        <f t="shared" si="1"/>
        <v>8.5790419102249835</v>
      </c>
      <c r="Q20" s="9"/>
    </row>
    <row r="21" spans="1:17">
      <c r="A21" s="12"/>
      <c r="B21" s="25">
        <v>324.81</v>
      </c>
      <c r="C21" s="20" t="s">
        <v>297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3920360</v>
      </c>
      <c r="N21" s="47">
        <v>0</v>
      </c>
      <c r="O21" s="47">
        <f t="shared" si="4"/>
        <v>3920360</v>
      </c>
      <c r="P21" s="48">
        <f t="shared" si="1"/>
        <v>38.906741561882832</v>
      </c>
      <c r="Q21" s="9"/>
    </row>
    <row r="22" spans="1:17">
      <c r="A22" s="12"/>
      <c r="B22" s="25">
        <v>324.91000000000003</v>
      </c>
      <c r="C22" s="20" t="s">
        <v>226</v>
      </c>
      <c r="D22" s="47">
        <v>0</v>
      </c>
      <c r="E22" s="47">
        <v>0</v>
      </c>
      <c r="F22" s="47">
        <v>0</v>
      </c>
      <c r="G22" s="47">
        <v>1228852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f t="shared" si="4"/>
        <v>1228852</v>
      </c>
      <c r="P22" s="48">
        <f t="shared" si="1"/>
        <v>12.195468574774472</v>
      </c>
      <c r="Q22" s="9"/>
    </row>
    <row r="23" spans="1:17">
      <c r="A23" s="12"/>
      <c r="B23" s="25">
        <v>324.92</v>
      </c>
      <c r="C23" s="20" t="s">
        <v>227</v>
      </c>
      <c r="D23" s="47">
        <v>0</v>
      </c>
      <c r="E23" s="47">
        <v>0</v>
      </c>
      <c r="F23" s="47">
        <v>0</v>
      </c>
      <c r="G23" s="47">
        <v>151648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151648</v>
      </c>
      <c r="P23" s="48">
        <f t="shared" si="1"/>
        <v>1.5049968738525055</v>
      </c>
      <c r="Q23" s="9"/>
    </row>
    <row r="24" spans="1:17">
      <c r="A24" s="12"/>
      <c r="B24" s="25">
        <v>325.10000000000002</v>
      </c>
      <c r="C24" s="20" t="s">
        <v>21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147992</v>
      </c>
      <c r="J24" s="47">
        <v>0</v>
      </c>
      <c r="K24" s="47">
        <v>0</v>
      </c>
      <c r="L24" s="47">
        <v>0</v>
      </c>
      <c r="M24" s="47">
        <v>935663</v>
      </c>
      <c r="N24" s="47">
        <v>0</v>
      </c>
      <c r="O24" s="47">
        <f t="shared" si="4"/>
        <v>1083655</v>
      </c>
      <c r="P24" s="48">
        <f t="shared" si="1"/>
        <v>10.754493216756151</v>
      </c>
      <c r="Q24" s="9"/>
    </row>
    <row r="25" spans="1:17">
      <c r="A25" s="12"/>
      <c r="B25" s="25">
        <v>325.2</v>
      </c>
      <c r="C25" s="20" t="s">
        <v>22</v>
      </c>
      <c r="D25" s="47">
        <v>4623</v>
      </c>
      <c r="E25" s="47">
        <v>447899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452522</v>
      </c>
      <c r="P25" s="48">
        <f t="shared" si="1"/>
        <v>4.4909540208211345</v>
      </c>
      <c r="Q25" s="9"/>
    </row>
    <row r="26" spans="1:17">
      <c r="A26" s="12"/>
      <c r="B26" s="25">
        <v>329.1</v>
      </c>
      <c r="C26" s="20" t="s">
        <v>298</v>
      </c>
      <c r="D26" s="47">
        <v>55908</v>
      </c>
      <c r="E26" s="47">
        <v>1461974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1517882</v>
      </c>
      <c r="P26" s="48">
        <f t="shared" si="1"/>
        <v>15.063882575945536</v>
      </c>
      <c r="Q26" s="9"/>
    </row>
    <row r="27" spans="1:17">
      <c r="A27" s="12"/>
      <c r="B27" s="25">
        <v>329.2</v>
      </c>
      <c r="C27" s="20" t="s">
        <v>310</v>
      </c>
      <c r="D27" s="47">
        <v>0</v>
      </c>
      <c r="E27" s="47">
        <v>70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70</v>
      </c>
      <c r="P27" s="48">
        <f t="shared" si="1"/>
        <v>6.9469944324801762E-4</v>
      </c>
      <c r="Q27" s="9"/>
    </row>
    <row r="28" spans="1:17">
      <c r="A28" s="12"/>
      <c r="B28" s="25">
        <v>329.5</v>
      </c>
      <c r="C28" s="20" t="s">
        <v>311</v>
      </c>
      <c r="D28" s="47">
        <v>2000</v>
      </c>
      <c r="E28" s="47">
        <v>40</v>
      </c>
      <c r="F28" s="47">
        <v>0</v>
      </c>
      <c r="G28" s="47">
        <v>22805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24845</v>
      </c>
      <c r="P28" s="48">
        <f t="shared" si="1"/>
        <v>0.24656868096424284</v>
      </c>
      <c r="Q28" s="9"/>
    </row>
    <row r="29" spans="1:17" ht="15.75">
      <c r="A29" s="29" t="s">
        <v>299</v>
      </c>
      <c r="B29" s="30"/>
      <c r="C29" s="31"/>
      <c r="D29" s="32">
        <f t="shared" ref="D29:N29" si="5">SUM(D30:D59)</f>
        <v>12261677</v>
      </c>
      <c r="E29" s="32">
        <f t="shared" si="5"/>
        <v>22766973</v>
      </c>
      <c r="F29" s="32">
        <f t="shared" si="5"/>
        <v>0</v>
      </c>
      <c r="G29" s="32">
        <f t="shared" si="5"/>
        <v>768652</v>
      </c>
      <c r="H29" s="32">
        <f t="shared" si="5"/>
        <v>0</v>
      </c>
      <c r="I29" s="32">
        <f t="shared" si="5"/>
        <v>4210335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5">
        <f>SUM(D29:N29)</f>
        <v>40007637</v>
      </c>
      <c r="P29" s="46">
        <f t="shared" si="1"/>
        <v>397.04690213669699</v>
      </c>
      <c r="Q29" s="10"/>
    </row>
    <row r="30" spans="1:17">
      <c r="A30" s="12"/>
      <c r="B30" s="25">
        <v>331.1</v>
      </c>
      <c r="C30" s="20" t="s">
        <v>24</v>
      </c>
      <c r="D30" s="47">
        <v>259636</v>
      </c>
      <c r="E30" s="47">
        <v>39571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299207</v>
      </c>
      <c r="P30" s="48">
        <f t="shared" si="1"/>
        <v>2.9694133759415657</v>
      </c>
      <c r="Q30" s="9"/>
    </row>
    <row r="31" spans="1:17">
      <c r="A31" s="12"/>
      <c r="B31" s="25">
        <v>331.2</v>
      </c>
      <c r="C31" s="20" t="s">
        <v>25</v>
      </c>
      <c r="D31" s="47">
        <v>351463</v>
      </c>
      <c r="E31" s="47">
        <v>1021924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1373387</v>
      </c>
      <c r="P31" s="48">
        <f t="shared" si="1"/>
        <v>13.629874060915217</v>
      </c>
      <c r="Q31" s="9"/>
    </row>
    <row r="32" spans="1:17">
      <c r="A32" s="12"/>
      <c r="B32" s="25">
        <v>331.35</v>
      </c>
      <c r="C32" s="20" t="s">
        <v>171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1707182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53" si="6">SUM(D32:N32)</f>
        <v>1707182</v>
      </c>
      <c r="P32" s="48">
        <f t="shared" si="1"/>
        <v>16.942548356043389</v>
      </c>
      <c r="Q32" s="9"/>
    </row>
    <row r="33" spans="1:17">
      <c r="A33" s="12"/>
      <c r="B33" s="25">
        <v>331.49</v>
      </c>
      <c r="C33" s="20" t="s">
        <v>266</v>
      </c>
      <c r="D33" s="47">
        <v>0</v>
      </c>
      <c r="E33" s="47">
        <v>6183</v>
      </c>
      <c r="F33" s="47">
        <v>0</v>
      </c>
      <c r="G33" s="47">
        <v>656868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663051</v>
      </c>
      <c r="P33" s="48">
        <f t="shared" si="1"/>
        <v>6.5803022935005906</v>
      </c>
      <c r="Q33" s="9"/>
    </row>
    <row r="34" spans="1:17">
      <c r="A34" s="12"/>
      <c r="B34" s="25">
        <v>331.5</v>
      </c>
      <c r="C34" s="20" t="s">
        <v>282</v>
      </c>
      <c r="D34" s="47">
        <v>786432</v>
      </c>
      <c r="E34" s="47">
        <v>22177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808609</v>
      </c>
      <c r="P34" s="48">
        <f t="shared" si="1"/>
        <v>8.0248603157905176</v>
      </c>
      <c r="Q34" s="9"/>
    </row>
    <row r="35" spans="1:17">
      <c r="A35" s="12"/>
      <c r="B35" s="25">
        <v>331.62</v>
      </c>
      <c r="C35" s="20" t="s">
        <v>277</v>
      </c>
      <c r="D35" s="47">
        <v>0</v>
      </c>
      <c r="E35" s="47">
        <v>17188273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17188273</v>
      </c>
      <c r="P35" s="48">
        <f t="shared" si="1"/>
        <v>170.58119547849904</v>
      </c>
      <c r="Q35" s="9"/>
    </row>
    <row r="36" spans="1:17">
      <c r="A36" s="12"/>
      <c r="B36" s="25">
        <v>331.65</v>
      </c>
      <c r="C36" s="20" t="s">
        <v>29</v>
      </c>
      <c r="D36" s="47">
        <v>0</v>
      </c>
      <c r="E36" s="47">
        <v>200467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200467</v>
      </c>
      <c r="P36" s="48">
        <f t="shared" si="1"/>
        <v>1.9894901898514337</v>
      </c>
      <c r="Q36" s="9"/>
    </row>
    <row r="37" spans="1:17">
      <c r="A37" s="12"/>
      <c r="B37" s="25">
        <v>331.7</v>
      </c>
      <c r="C37" s="20" t="s">
        <v>27</v>
      </c>
      <c r="D37" s="47">
        <v>7883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7883</v>
      </c>
      <c r="P37" s="48">
        <f t="shared" ref="P37:P68" si="7">(O37/P$144)</f>
        <v>7.8233081587487471E-2</v>
      </c>
      <c r="Q37" s="9"/>
    </row>
    <row r="38" spans="1:17">
      <c r="A38" s="12"/>
      <c r="B38" s="25">
        <v>332.1</v>
      </c>
      <c r="C38" s="20" t="s">
        <v>312</v>
      </c>
      <c r="D38" s="47">
        <v>0</v>
      </c>
      <c r="E38" s="47">
        <v>15303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>SUM(D38:N38)</f>
        <v>15303</v>
      </c>
      <c r="P38" s="48">
        <f t="shared" si="7"/>
        <v>0.15187122257177735</v>
      </c>
      <c r="Q38" s="9"/>
    </row>
    <row r="39" spans="1:17">
      <c r="A39" s="12"/>
      <c r="B39" s="25">
        <v>334.1</v>
      </c>
      <c r="C39" s="20" t="s">
        <v>139</v>
      </c>
      <c r="D39" s="47">
        <v>57026</v>
      </c>
      <c r="E39" s="47">
        <v>49275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106301</v>
      </c>
      <c r="P39" s="48">
        <f t="shared" si="7"/>
        <v>1.0549606502386788</v>
      </c>
      <c r="Q39" s="9"/>
    </row>
    <row r="40" spans="1:17">
      <c r="A40" s="12"/>
      <c r="B40" s="25">
        <v>334.2</v>
      </c>
      <c r="C40" s="20" t="s">
        <v>28</v>
      </c>
      <c r="D40" s="47">
        <v>387192</v>
      </c>
      <c r="E40" s="47">
        <v>6101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393293</v>
      </c>
      <c r="P40" s="48">
        <f t="shared" si="7"/>
        <v>3.9031489733334657</v>
      </c>
      <c r="Q40" s="9"/>
    </row>
    <row r="41" spans="1:17">
      <c r="A41" s="12"/>
      <c r="B41" s="25">
        <v>334.34</v>
      </c>
      <c r="C41" s="20" t="s">
        <v>267</v>
      </c>
      <c r="D41" s="47">
        <v>93750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93750</v>
      </c>
      <c r="P41" s="48">
        <f t="shared" si="7"/>
        <v>0.93040104006430935</v>
      </c>
      <c r="Q41" s="9"/>
    </row>
    <row r="42" spans="1:17">
      <c r="A42" s="12"/>
      <c r="B42" s="25">
        <v>334.35</v>
      </c>
      <c r="C42" s="20" t="s">
        <v>283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2503153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2503153</v>
      </c>
      <c r="P42" s="48">
        <f t="shared" si="7"/>
        <v>24.841985649494358</v>
      </c>
      <c r="Q42" s="9"/>
    </row>
    <row r="43" spans="1:17">
      <c r="A43" s="12"/>
      <c r="B43" s="25">
        <v>334.39</v>
      </c>
      <c r="C43" s="20" t="s">
        <v>30</v>
      </c>
      <c r="D43" s="47">
        <v>0</v>
      </c>
      <c r="E43" s="47">
        <v>63756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63756</v>
      </c>
      <c r="P43" s="48">
        <f t="shared" si="7"/>
        <v>0.63273225291029445</v>
      </c>
      <c r="Q43" s="9"/>
    </row>
    <row r="44" spans="1:17">
      <c r="A44" s="12"/>
      <c r="B44" s="25">
        <v>334.49</v>
      </c>
      <c r="C44" s="20" t="s">
        <v>31</v>
      </c>
      <c r="D44" s="47">
        <v>0</v>
      </c>
      <c r="E44" s="47">
        <v>0</v>
      </c>
      <c r="F44" s="47">
        <v>0</v>
      </c>
      <c r="G44" s="47">
        <v>111784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111784</v>
      </c>
      <c r="P44" s="48">
        <f t="shared" si="7"/>
        <v>1.1093754652005201</v>
      </c>
      <c r="Q44" s="9"/>
    </row>
    <row r="45" spans="1:17">
      <c r="A45" s="12"/>
      <c r="B45" s="25">
        <v>334.7</v>
      </c>
      <c r="C45" s="20" t="s">
        <v>33</v>
      </c>
      <c r="D45" s="47">
        <v>32256</v>
      </c>
      <c r="E45" s="47">
        <v>77500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109756</v>
      </c>
      <c r="P45" s="48">
        <f t="shared" si="7"/>
        <v>1.0892490299018489</v>
      </c>
      <c r="Q45" s="9"/>
    </row>
    <row r="46" spans="1:17">
      <c r="A46" s="12"/>
      <c r="B46" s="25">
        <v>334.82</v>
      </c>
      <c r="C46" s="20" t="s">
        <v>300</v>
      </c>
      <c r="D46" s="47">
        <v>0</v>
      </c>
      <c r="E46" s="47">
        <v>280686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280686</v>
      </c>
      <c r="P46" s="48">
        <f t="shared" si="7"/>
        <v>2.785605827535901</v>
      </c>
      <c r="Q46" s="9"/>
    </row>
    <row r="47" spans="1:17">
      <c r="A47" s="12"/>
      <c r="B47" s="25">
        <v>335.12099999999998</v>
      </c>
      <c r="C47" s="20" t="s">
        <v>301</v>
      </c>
      <c r="D47" s="47">
        <v>2197335</v>
      </c>
      <c r="E47" s="47">
        <v>1390223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3587558</v>
      </c>
      <c r="P47" s="48">
        <f t="shared" si="7"/>
        <v>35.603922074571024</v>
      </c>
      <c r="Q47" s="9"/>
    </row>
    <row r="48" spans="1:17">
      <c r="A48" s="12"/>
      <c r="B48" s="25">
        <v>335.13</v>
      </c>
      <c r="C48" s="20" t="s">
        <v>179</v>
      </c>
      <c r="D48" s="47">
        <v>33051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33051</v>
      </c>
      <c r="P48" s="48">
        <f t="shared" si="7"/>
        <v>0.32800730426843189</v>
      </c>
      <c r="Q48" s="9"/>
    </row>
    <row r="49" spans="1:17">
      <c r="A49" s="12"/>
      <c r="B49" s="25">
        <v>335.14</v>
      </c>
      <c r="C49" s="20" t="s">
        <v>180</v>
      </c>
      <c r="D49" s="47">
        <v>0</v>
      </c>
      <c r="E49" s="47">
        <v>26227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26227</v>
      </c>
      <c r="P49" s="48">
        <f t="shared" si="7"/>
        <v>0.26028403282951085</v>
      </c>
      <c r="Q49" s="9"/>
    </row>
    <row r="50" spans="1:17">
      <c r="A50" s="12"/>
      <c r="B50" s="25">
        <v>335.15</v>
      </c>
      <c r="C50" s="20" t="s">
        <v>181</v>
      </c>
      <c r="D50" s="47">
        <v>36971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36971</v>
      </c>
      <c r="P50" s="48">
        <f t="shared" si="7"/>
        <v>0.36691047309032088</v>
      </c>
      <c r="Q50" s="9"/>
    </row>
    <row r="51" spans="1:17">
      <c r="A51" s="12"/>
      <c r="B51" s="25">
        <v>335.16</v>
      </c>
      <c r="C51" s="20" t="s">
        <v>302</v>
      </c>
      <c r="D51" s="47">
        <v>25000</v>
      </c>
      <c r="E51" s="47">
        <v>198250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223250</v>
      </c>
      <c r="P51" s="48">
        <f t="shared" si="7"/>
        <v>2.2155950100731419</v>
      </c>
      <c r="Q51" s="9"/>
    </row>
    <row r="52" spans="1:17">
      <c r="A52" s="12"/>
      <c r="B52" s="25">
        <v>335.18</v>
      </c>
      <c r="C52" s="20" t="s">
        <v>303</v>
      </c>
      <c r="D52" s="47">
        <v>7728529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7728529</v>
      </c>
      <c r="P52" s="48">
        <f t="shared" si="7"/>
        <v>76.700068477516552</v>
      </c>
      <c r="Q52" s="9"/>
    </row>
    <row r="53" spans="1:17">
      <c r="A53" s="12"/>
      <c r="B53" s="25">
        <v>335.23</v>
      </c>
      <c r="C53" s="20" t="s">
        <v>140</v>
      </c>
      <c r="D53" s="47">
        <v>37550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37550</v>
      </c>
      <c r="P53" s="48">
        <f t="shared" si="7"/>
        <v>0.37265662991375803</v>
      </c>
      <c r="Q53" s="9"/>
    </row>
    <row r="54" spans="1:17">
      <c r="A54" s="12"/>
      <c r="B54" s="25">
        <v>335.43</v>
      </c>
      <c r="C54" s="20" t="s">
        <v>304</v>
      </c>
      <c r="D54" s="47">
        <v>0</v>
      </c>
      <c r="E54" s="47">
        <v>2056818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ref="O54:O59" si="8">SUM(D54:N54)</f>
        <v>2056818</v>
      </c>
      <c r="P54" s="48">
        <f t="shared" si="7"/>
        <v>20.412433135178588</v>
      </c>
      <c r="Q54" s="9"/>
    </row>
    <row r="55" spans="1:17">
      <c r="A55" s="12"/>
      <c r="B55" s="25">
        <v>335.7</v>
      </c>
      <c r="C55" s="20" t="s">
        <v>45</v>
      </c>
      <c r="D55" s="47">
        <v>0</v>
      </c>
      <c r="E55" s="47">
        <v>34748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si="8"/>
        <v>34748</v>
      </c>
      <c r="P55" s="48">
        <f t="shared" si="7"/>
        <v>0.34484880362831594</v>
      </c>
      <c r="Q55" s="9"/>
    </row>
    <row r="56" spans="1:17">
      <c r="A56" s="12"/>
      <c r="B56" s="25">
        <v>335.9</v>
      </c>
      <c r="C56" s="20" t="s">
        <v>184</v>
      </c>
      <c r="D56" s="47">
        <v>0</v>
      </c>
      <c r="E56" s="47">
        <v>74244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74244</v>
      </c>
      <c r="P56" s="48">
        <f t="shared" si="7"/>
        <v>0.73681807806436883</v>
      </c>
      <c r="Q56" s="9"/>
    </row>
    <row r="57" spans="1:17">
      <c r="A57" s="12"/>
      <c r="B57" s="25">
        <v>336</v>
      </c>
      <c r="C57" s="20" t="s">
        <v>146</v>
      </c>
      <c r="D57" s="47">
        <v>2403</v>
      </c>
      <c r="E57" s="47">
        <v>1024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3427</v>
      </c>
      <c r="P57" s="48">
        <f t="shared" si="7"/>
        <v>3.4010499885870807E-2</v>
      </c>
      <c r="Q57" s="9"/>
    </row>
    <row r="58" spans="1:17">
      <c r="A58" s="12"/>
      <c r="B58" s="25">
        <v>337.1</v>
      </c>
      <c r="C58" s="20" t="s">
        <v>158</v>
      </c>
      <c r="D58" s="47">
        <v>225200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225200</v>
      </c>
      <c r="P58" s="48">
        <f t="shared" si="7"/>
        <v>2.2349473517064795</v>
      </c>
      <c r="Q58" s="9"/>
    </row>
    <row r="59" spans="1:17">
      <c r="A59" s="12"/>
      <c r="B59" s="25">
        <v>337.6</v>
      </c>
      <c r="C59" s="20" t="s">
        <v>49</v>
      </c>
      <c r="D59" s="47">
        <v>0</v>
      </c>
      <c r="E59" s="47">
        <v>14223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14223</v>
      </c>
      <c r="P59" s="48">
        <f t="shared" si="7"/>
        <v>0.1411530025902365</v>
      </c>
      <c r="Q59" s="9"/>
    </row>
    <row r="60" spans="1:17" ht="15.75">
      <c r="A60" s="29" t="s">
        <v>55</v>
      </c>
      <c r="B60" s="30"/>
      <c r="C60" s="31"/>
      <c r="D60" s="32">
        <f t="shared" ref="D60:N60" si="9">SUM(D61:D107)</f>
        <v>5632801</v>
      </c>
      <c r="E60" s="32">
        <f t="shared" si="9"/>
        <v>3115104</v>
      </c>
      <c r="F60" s="32">
        <f t="shared" si="9"/>
        <v>0</v>
      </c>
      <c r="G60" s="32">
        <f t="shared" si="9"/>
        <v>0</v>
      </c>
      <c r="H60" s="32">
        <f t="shared" si="9"/>
        <v>0</v>
      </c>
      <c r="I60" s="32">
        <f t="shared" si="9"/>
        <v>5312589</v>
      </c>
      <c r="J60" s="32">
        <f t="shared" si="9"/>
        <v>0</v>
      </c>
      <c r="K60" s="32">
        <f t="shared" si="9"/>
        <v>0</v>
      </c>
      <c r="L60" s="32">
        <f t="shared" si="9"/>
        <v>0</v>
      </c>
      <c r="M60" s="32">
        <f t="shared" si="9"/>
        <v>227637592</v>
      </c>
      <c r="N60" s="32">
        <f t="shared" si="9"/>
        <v>0</v>
      </c>
      <c r="O60" s="32">
        <f>SUM(D60:N60)</f>
        <v>241698086</v>
      </c>
      <c r="P60" s="46">
        <f t="shared" si="7"/>
        <v>2398.678939690164</v>
      </c>
      <c r="Q60" s="10"/>
    </row>
    <row r="61" spans="1:17">
      <c r="A61" s="12"/>
      <c r="B61" s="25">
        <v>341.1</v>
      </c>
      <c r="C61" s="20" t="s">
        <v>185</v>
      </c>
      <c r="D61" s="47">
        <v>475624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>SUM(D61:N61)</f>
        <v>475624</v>
      </c>
      <c r="P61" s="48">
        <f t="shared" si="7"/>
        <v>4.7202246856485015</v>
      </c>
      <c r="Q61" s="9"/>
    </row>
    <row r="62" spans="1:17">
      <c r="A62" s="12"/>
      <c r="B62" s="25">
        <v>341.15</v>
      </c>
      <c r="C62" s="20" t="s">
        <v>186</v>
      </c>
      <c r="D62" s="47">
        <v>0</v>
      </c>
      <c r="E62" s="47">
        <v>268658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f t="shared" ref="O62:O107" si="10">SUM(D62:N62)</f>
        <v>268658</v>
      </c>
      <c r="P62" s="48">
        <f t="shared" si="7"/>
        <v>2.6662366146303702</v>
      </c>
      <c r="Q62" s="9"/>
    </row>
    <row r="63" spans="1:17">
      <c r="A63" s="12"/>
      <c r="B63" s="25">
        <v>341.16</v>
      </c>
      <c r="C63" s="20" t="s">
        <v>187</v>
      </c>
      <c r="D63" s="47">
        <v>0</v>
      </c>
      <c r="E63" s="47">
        <v>212928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212928</v>
      </c>
      <c r="P63" s="48">
        <f t="shared" si="7"/>
        <v>2.1131566150273415</v>
      </c>
      <c r="Q63" s="9"/>
    </row>
    <row r="64" spans="1:17">
      <c r="A64" s="12"/>
      <c r="B64" s="25">
        <v>341.3</v>
      </c>
      <c r="C64" s="20" t="s">
        <v>188</v>
      </c>
      <c r="D64" s="47">
        <v>214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214</v>
      </c>
      <c r="P64" s="48">
        <f t="shared" si="7"/>
        <v>2.1237954407867968E-3</v>
      </c>
      <c r="Q64" s="9"/>
    </row>
    <row r="65" spans="1:17">
      <c r="A65" s="12"/>
      <c r="B65" s="25">
        <v>341.51</v>
      </c>
      <c r="C65" s="20" t="s">
        <v>284</v>
      </c>
      <c r="D65" s="47">
        <v>115750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215645622</v>
      </c>
      <c r="N65" s="47">
        <v>0</v>
      </c>
      <c r="O65" s="47">
        <f t="shared" si="10"/>
        <v>215761372</v>
      </c>
      <c r="P65" s="48">
        <f t="shared" si="7"/>
        <v>2141.2757857546917</v>
      </c>
      <c r="Q65" s="9"/>
    </row>
    <row r="66" spans="1:17">
      <c r="A66" s="12"/>
      <c r="B66" s="25">
        <v>341.52</v>
      </c>
      <c r="C66" s="20" t="s">
        <v>189</v>
      </c>
      <c r="D66" s="47">
        <v>31840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1298944</v>
      </c>
      <c r="N66" s="47">
        <v>0</v>
      </c>
      <c r="O66" s="47">
        <f t="shared" si="10"/>
        <v>1330784</v>
      </c>
      <c r="P66" s="48">
        <f t="shared" si="7"/>
        <v>13.207070055476713</v>
      </c>
      <c r="Q66" s="9"/>
    </row>
    <row r="67" spans="1:17">
      <c r="A67" s="12"/>
      <c r="B67" s="25">
        <v>341.53</v>
      </c>
      <c r="C67" s="20" t="s">
        <v>285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10693026</v>
      </c>
      <c r="N67" s="47">
        <v>0</v>
      </c>
      <c r="O67" s="47">
        <f t="shared" si="10"/>
        <v>10693026</v>
      </c>
      <c r="P67" s="48">
        <f t="shared" si="7"/>
        <v>106.12056012623681</v>
      </c>
      <c r="Q67" s="9"/>
    </row>
    <row r="68" spans="1:17">
      <c r="A68" s="12"/>
      <c r="B68" s="25">
        <v>341.8</v>
      </c>
      <c r="C68" s="20" t="s">
        <v>190</v>
      </c>
      <c r="D68" s="47">
        <v>89</v>
      </c>
      <c r="E68" s="47">
        <v>13774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13863</v>
      </c>
      <c r="P68" s="48">
        <f t="shared" si="7"/>
        <v>0.13758026259638956</v>
      </c>
      <c r="Q68" s="9"/>
    </row>
    <row r="69" spans="1:17">
      <c r="A69" s="12"/>
      <c r="B69" s="25">
        <v>341.9</v>
      </c>
      <c r="C69" s="20" t="s">
        <v>191</v>
      </c>
      <c r="D69" s="47">
        <v>294905</v>
      </c>
      <c r="E69" s="47">
        <v>2618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297523</v>
      </c>
      <c r="P69" s="48">
        <f t="shared" ref="P69:P100" si="11">(O69/P$144)</f>
        <v>2.9527008921925706</v>
      </c>
      <c r="Q69" s="9"/>
    </row>
    <row r="70" spans="1:17">
      <c r="A70" s="12"/>
      <c r="B70" s="25">
        <v>342.1</v>
      </c>
      <c r="C70" s="20" t="s">
        <v>65</v>
      </c>
      <c r="D70" s="47">
        <v>415889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415889</v>
      </c>
      <c r="P70" s="48">
        <f t="shared" si="11"/>
        <v>4.1273979536139258</v>
      </c>
      <c r="Q70" s="9"/>
    </row>
    <row r="71" spans="1:17">
      <c r="A71" s="12"/>
      <c r="B71" s="25">
        <v>342.2</v>
      </c>
      <c r="C71" s="20" t="s">
        <v>66</v>
      </c>
      <c r="D71" s="47">
        <v>0</v>
      </c>
      <c r="E71" s="47">
        <v>9317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9317</v>
      </c>
      <c r="P71" s="48">
        <f t="shared" si="11"/>
        <v>9.2464495896311144E-2</v>
      </c>
      <c r="Q71" s="9"/>
    </row>
    <row r="72" spans="1:17">
      <c r="A72" s="12"/>
      <c r="B72" s="25">
        <v>342.4</v>
      </c>
      <c r="C72" s="20" t="s">
        <v>68</v>
      </c>
      <c r="D72" s="47">
        <v>0</v>
      </c>
      <c r="E72" s="47">
        <v>575067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575067</v>
      </c>
      <c r="P72" s="48">
        <f t="shared" si="11"/>
        <v>5.7071246390043964</v>
      </c>
      <c r="Q72" s="9"/>
    </row>
    <row r="73" spans="1:17">
      <c r="A73" s="12"/>
      <c r="B73" s="25">
        <v>342.5</v>
      </c>
      <c r="C73" s="20" t="s">
        <v>69</v>
      </c>
      <c r="D73" s="47">
        <v>0</v>
      </c>
      <c r="E73" s="47">
        <v>311627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311627</v>
      </c>
      <c r="P73" s="48">
        <f t="shared" si="11"/>
        <v>3.0926729057292857</v>
      </c>
      <c r="Q73" s="9"/>
    </row>
    <row r="74" spans="1:17">
      <c r="A74" s="12"/>
      <c r="B74" s="25">
        <v>342.6</v>
      </c>
      <c r="C74" s="20" t="s">
        <v>70</v>
      </c>
      <c r="D74" s="47">
        <v>2897925</v>
      </c>
      <c r="E74" s="47">
        <v>107669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3005594</v>
      </c>
      <c r="P74" s="48">
        <f t="shared" si="11"/>
        <v>29.828349691851177</v>
      </c>
      <c r="Q74" s="9"/>
    </row>
    <row r="75" spans="1:17">
      <c r="A75" s="12"/>
      <c r="B75" s="25">
        <v>343.3</v>
      </c>
      <c r="C75" s="20" t="s">
        <v>71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2017945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2017945</v>
      </c>
      <c r="P75" s="48">
        <f t="shared" si="11"/>
        <v>20.026646685787441</v>
      </c>
      <c r="Q75" s="9"/>
    </row>
    <row r="76" spans="1:17">
      <c r="A76" s="12"/>
      <c r="B76" s="25">
        <v>343.4</v>
      </c>
      <c r="C76" s="20" t="s">
        <v>72</v>
      </c>
      <c r="D76" s="47">
        <v>3050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3050</v>
      </c>
      <c r="P76" s="48">
        <f t="shared" si="11"/>
        <v>3.0269047170092198E-2</v>
      </c>
      <c r="Q76" s="9"/>
    </row>
    <row r="77" spans="1:17">
      <c r="A77" s="12"/>
      <c r="B77" s="25">
        <v>343.5</v>
      </c>
      <c r="C77" s="20" t="s">
        <v>73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3294644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3294644</v>
      </c>
      <c r="P77" s="48">
        <f t="shared" si="11"/>
        <v>32.696962178577451</v>
      </c>
      <c r="Q77" s="9"/>
    </row>
    <row r="78" spans="1:17">
      <c r="A78" s="12"/>
      <c r="B78" s="25">
        <v>344.9</v>
      </c>
      <c r="C78" s="20" t="s">
        <v>192</v>
      </c>
      <c r="D78" s="47">
        <v>6381</v>
      </c>
      <c r="E78" s="47">
        <v>342335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348716</v>
      </c>
      <c r="P78" s="48">
        <f t="shared" si="11"/>
        <v>3.4607544435953672</v>
      </c>
      <c r="Q78" s="9"/>
    </row>
    <row r="79" spans="1:17">
      <c r="A79" s="12"/>
      <c r="B79" s="25">
        <v>346.4</v>
      </c>
      <c r="C79" s="20" t="s">
        <v>76</v>
      </c>
      <c r="D79" s="47">
        <v>0</v>
      </c>
      <c r="E79" s="47">
        <v>40324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40324</v>
      </c>
      <c r="P79" s="48">
        <f t="shared" si="11"/>
        <v>0.40018657642190092</v>
      </c>
      <c r="Q79" s="9"/>
    </row>
    <row r="80" spans="1:17">
      <c r="A80" s="12"/>
      <c r="B80" s="25">
        <v>347.1</v>
      </c>
      <c r="C80" s="20" t="s">
        <v>78</v>
      </c>
      <c r="D80" s="47">
        <v>1290</v>
      </c>
      <c r="E80" s="47">
        <v>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1290</v>
      </c>
      <c r="P80" s="48">
        <f t="shared" si="11"/>
        <v>1.2802318311284895E-2</v>
      </c>
      <c r="Q80" s="9"/>
    </row>
    <row r="81" spans="1:17">
      <c r="A81" s="12"/>
      <c r="B81" s="25">
        <v>347.2</v>
      </c>
      <c r="C81" s="20" t="s">
        <v>321</v>
      </c>
      <c r="D81" s="47">
        <v>6000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6000</v>
      </c>
      <c r="P81" s="48">
        <f t="shared" si="11"/>
        <v>5.95456665641158E-2</v>
      </c>
      <c r="Q81" s="9"/>
    </row>
    <row r="82" spans="1:17">
      <c r="A82" s="12"/>
      <c r="B82" s="25">
        <v>347.4</v>
      </c>
      <c r="C82" s="20" t="s">
        <v>271</v>
      </c>
      <c r="D82" s="47">
        <v>1050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1050</v>
      </c>
      <c r="P82" s="48">
        <f t="shared" si="11"/>
        <v>1.0420491648720264E-2</v>
      </c>
      <c r="Q82" s="9"/>
    </row>
    <row r="83" spans="1:17">
      <c r="A83" s="12"/>
      <c r="B83" s="25">
        <v>348.11</v>
      </c>
      <c r="C83" s="20" t="s">
        <v>193</v>
      </c>
      <c r="D83" s="47">
        <v>0</v>
      </c>
      <c r="E83" s="47">
        <v>570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>SUM(D83:N83)</f>
        <v>570</v>
      </c>
      <c r="P83" s="48">
        <f t="shared" si="11"/>
        <v>5.6568383235910003E-3</v>
      </c>
      <c r="Q83" s="9"/>
    </row>
    <row r="84" spans="1:17">
      <c r="A84" s="12"/>
      <c r="B84" s="25">
        <v>348.12</v>
      </c>
      <c r="C84" s="20" t="s">
        <v>194</v>
      </c>
      <c r="D84" s="47">
        <v>0</v>
      </c>
      <c r="E84" s="47">
        <v>5426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ref="O84:O99" si="12">SUM(D84:N84)</f>
        <v>5426</v>
      </c>
      <c r="P84" s="48">
        <f t="shared" si="11"/>
        <v>5.3849131129482052E-2</v>
      </c>
      <c r="Q84" s="9"/>
    </row>
    <row r="85" spans="1:17">
      <c r="A85" s="12"/>
      <c r="B85" s="25">
        <v>348.13</v>
      </c>
      <c r="C85" s="20" t="s">
        <v>195</v>
      </c>
      <c r="D85" s="47">
        <v>0</v>
      </c>
      <c r="E85" s="47">
        <v>18123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18123</v>
      </c>
      <c r="P85" s="48">
        <f t="shared" si="11"/>
        <v>0.17985768585691175</v>
      </c>
      <c r="Q85" s="9"/>
    </row>
    <row r="86" spans="1:17">
      <c r="A86" s="12"/>
      <c r="B86" s="25">
        <v>348.21</v>
      </c>
      <c r="C86" s="20" t="s">
        <v>196</v>
      </c>
      <c r="D86" s="47">
        <v>0</v>
      </c>
      <c r="E86" s="47">
        <v>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80</v>
      </c>
      <c r="P86" s="48">
        <f t="shared" si="11"/>
        <v>7.9394222085487731E-4</v>
      </c>
      <c r="Q86" s="9"/>
    </row>
    <row r="87" spans="1:17">
      <c r="A87" s="12"/>
      <c r="B87" s="25">
        <v>348.22</v>
      </c>
      <c r="C87" s="20" t="s">
        <v>197</v>
      </c>
      <c r="D87" s="47">
        <v>0</v>
      </c>
      <c r="E87" s="47">
        <v>2638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2638</v>
      </c>
      <c r="P87" s="48">
        <f t="shared" si="11"/>
        <v>2.6180244732689577E-2</v>
      </c>
      <c r="Q87" s="9"/>
    </row>
    <row r="88" spans="1:17">
      <c r="A88" s="12"/>
      <c r="B88" s="25">
        <v>348.23</v>
      </c>
      <c r="C88" s="20" t="s">
        <v>198</v>
      </c>
      <c r="D88" s="47">
        <v>0</v>
      </c>
      <c r="E88" s="47">
        <v>37557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37557</v>
      </c>
      <c r="P88" s="48">
        <f t="shared" si="11"/>
        <v>0.3727260998580828</v>
      </c>
      <c r="Q88" s="9"/>
    </row>
    <row r="89" spans="1:17">
      <c r="A89" s="12"/>
      <c r="B89" s="25">
        <v>348.31</v>
      </c>
      <c r="C89" s="20" t="s">
        <v>199</v>
      </c>
      <c r="D89" s="47">
        <v>0</v>
      </c>
      <c r="E89" s="47">
        <v>285487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285487</v>
      </c>
      <c r="P89" s="48">
        <f t="shared" si="11"/>
        <v>2.8332522850649542</v>
      </c>
      <c r="Q89" s="9"/>
    </row>
    <row r="90" spans="1:17">
      <c r="A90" s="12"/>
      <c r="B90" s="25">
        <v>348.32</v>
      </c>
      <c r="C90" s="20" t="s">
        <v>200</v>
      </c>
      <c r="D90" s="47">
        <v>0</v>
      </c>
      <c r="E90" s="47">
        <v>1566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1566</v>
      </c>
      <c r="P90" s="48">
        <f t="shared" si="11"/>
        <v>1.5541418973234224E-2</v>
      </c>
      <c r="Q90" s="9"/>
    </row>
    <row r="91" spans="1:17">
      <c r="A91" s="12"/>
      <c r="B91" s="25">
        <v>348.33</v>
      </c>
      <c r="C91" s="20" t="s">
        <v>322</v>
      </c>
      <c r="D91" s="47">
        <v>0</v>
      </c>
      <c r="E91" s="47">
        <v>213853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213853</v>
      </c>
      <c r="P91" s="48">
        <f t="shared" si="11"/>
        <v>2.1223365719559757</v>
      </c>
      <c r="Q91" s="9"/>
    </row>
    <row r="92" spans="1:17">
      <c r="A92" s="12"/>
      <c r="B92" s="25">
        <v>348.41</v>
      </c>
      <c r="C92" s="20" t="s">
        <v>201</v>
      </c>
      <c r="D92" s="47">
        <v>0</v>
      </c>
      <c r="E92" s="47">
        <v>49359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49359</v>
      </c>
      <c r="P92" s="48">
        <f t="shared" si="11"/>
        <v>0.48985242598969858</v>
      </c>
      <c r="Q92" s="9"/>
    </row>
    <row r="93" spans="1:17">
      <c r="A93" s="12"/>
      <c r="B93" s="25">
        <v>348.48</v>
      </c>
      <c r="C93" s="20" t="s">
        <v>228</v>
      </c>
      <c r="D93" s="47">
        <v>0</v>
      </c>
      <c r="E93" s="47">
        <v>7922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7922</v>
      </c>
      <c r="P93" s="48">
        <f t="shared" si="11"/>
        <v>7.8620128420154228E-2</v>
      </c>
      <c r="Q93" s="9"/>
    </row>
    <row r="94" spans="1:17">
      <c r="A94" s="12"/>
      <c r="B94" s="25">
        <v>348.52</v>
      </c>
      <c r="C94" s="20" t="s">
        <v>305</v>
      </c>
      <c r="D94" s="47">
        <v>0</v>
      </c>
      <c r="E94" s="47">
        <v>34983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34983</v>
      </c>
      <c r="P94" s="48">
        <f t="shared" si="11"/>
        <v>0.34718100890207715</v>
      </c>
      <c r="Q94" s="9"/>
    </row>
    <row r="95" spans="1:17">
      <c r="A95" s="12"/>
      <c r="B95" s="25">
        <v>348.53</v>
      </c>
      <c r="C95" s="20" t="s">
        <v>306</v>
      </c>
      <c r="D95" s="47">
        <v>0</v>
      </c>
      <c r="E95" s="47">
        <v>180982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180982</v>
      </c>
      <c r="P95" s="48">
        <f t="shared" si="11"/>
        <v>1.7961156376844676</v>
      </c>
      <c r="Q95" s="9"/>
    </row>
    <row r="96" spans="1:17">
      <c r="A96" s="12"/>
      <c r="B96" s="25">
        <v>348.61</v>
      </c>
      <c r="C96" s="20" t="s">
        <v>206</v>
      </c>
      <c r="D96" s="47">
        <v>0</v>
      </c>
      <c r="E96" s="47">
        <v>3120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3120</v>
      </c>
      <c r="P96" s="48">
        <f t="shared" si="11"/>
        <v>3.0963746613340216E-2</v>
      </c>
      <c r="Q96" s="9"/>
    </row>
    <row r="97" spans="1:17">
      <c r="A97" s="12"/>
      <c r="B97" s="25">
        <v>348.62</v>
      </c>
      <c r="C97" s="20" t="s">
        <v>207</v>
      </c>
      <c r="D97" s="47">
        <v>0</v>
      </c>
      <c r="E97" s="47">
        <v>1408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1408</v>
      </c>
      <c r="P97" s="48">
        <f t="shared" si="11"/>
        <v>1.397338308704584E-2</v>
      </c>
      <c r="Q97" s="9"/>
    </row>
    <row r="98" spans="1:17">
      <c r="A98" s="12"/>
      <c r="B98" s="25">
        <v>348.71</v>
      </c>
      <c r="C98" s="20" t="s">
        <v>208</v>
      </c>
      <c r="D98" s="47">
        <v>0</v>
      </c>
      <c r="E98" s="47">
        <v>82280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82280</v>
      </c>
      <c r="P98" s="48">
        <f t="shared" si="11"/>
        <v>0.81656957414924125</v>
      </c>
      <c r="Q98" s="9"/>
    </row>
    <row r="99" spans="1:17">
      <c r="A99" s="12"/>
      <c r="B99" s="25">
        <v>348.72</v>
      </c>
      <c r="C99" s="20" t="s">
        <v>209</v>
      </c>
      <c r="D99" s="47">
        <v>0</v>
      </c>
      <c r="E99" s="47">
        <v>12989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12989</v>
      </c>
      <c r="P99" s="48">
        <f t="shared" si="11"/>
        <v>0.12890644383355002</v>
      </c>
      <c r="Q99" s="9"/>
    </row>
    <row r="100" spans="1:17">
      <c r="A100" s="12"/>
      <c r="B100" s="25">
        <v>348.92099999999999</v>
      </c>
      <c r="C100" s="20" t="s">
        <v>210</v>
      </c>
      <c r="D100" s="47">
        <v>0</v>
      </c>
      <c r="E100" s="47">
        <v>36507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ref="O100:O106" si="13">SUM(D100:N100)</f>
        <v>36507</v>
      </c>
      <c r="P100" s="48">
        <f t="shared" si="11"/>
        <v>0.36230560820936258</v>
      </c>
      <c r="Q100" s="9"/>
    </row>
    <row r="101" spans="1:17">
      <c r="A101" s="12"/>
      <c r="B101" s="25">
        <v>348.92200000000003</v>
      </c>
      <c r="C101" s="20" t="s">
        <v>211</v>
      </c>
      <c r="D101" s="47">
        <v>0</v>
      </c>
      <c r="E101" s="47">
        <v>18254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18254</v>
      </c>
      <c r="P101" s="48">
        <f t="shared" ref="P101:P132" si="14">(O101/P$144)</f>
        <v>0.18115776624356161</v>
      </c>
      <c r="Q101" s="9"/>
    </row>
    <row r="102" spans="1:17">
      <c r="A102" s="12"/>
      <c r="B102" s="25">
        <v>348.923</v>
      </c>
      <c r="C102" s="20" t="s">
        <v>212</v>
      </c>
      <c r="D102" s="47">
        <v>0</v>
      </c>
      <c r="E102" s="47">
        <v>18254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18254</v>
      </c>
      <c r="P102" s="48">
        <f t="shared" si="14"/>
        <v>0.18115776624356161</v>
      </c>
      <c r="Q102" s="9"/>
    </row>
    <row r="103" spans="1:17">
      <c r="A103" s="12"/>
      <c r="B103" s="25">
        <v>348.93</v>
      </c>
      <c r="C103" s="20" t="s">
        <v>213</v>
      </c>
      <c r="D103" s="47">
        <v>0</v>
      </c>
      <c r="E103" s="47">
        <v>173407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173407</v>
      </c>
      <c r="P103" s="48">
        <f t="shared" si="14"/>
        <v>1.7209392336472713</v>
      </c>
      <c r="Q103" s="9"/>
    </row>
    <row r="104" spans="1:17">
      <c r="A104" s="12"/>
      <c r="B104" s="25">
        <v>348.93200000000002</v>
      </c>
      <c r="C104" s="20" t="s">
        <v>214</v>
      </c>
      <c r="D104" s="47">
        <v>0</v>
      </c>
      <c r="E104" s="47">
        <v>9680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9680</v>
      </c>
      <c r="P104" s="48">
        <f t="shared" si="14"/>
        <v>9.606700872344015E-2</v>
      </c>
      <c r="Q104" s="9"/>
    </row>
    <row r="105" spans="1:17">
      <c r="A105" s="12"/>
      <c r="B105" s="25">
        <v>348.93299999999999</v>
      </c>
      <c r="C105" s="20" t="s">
        <v>268</v>
      </c>
      <c r="D105" s="47">
        <v>0</v>
      </c>
      <c r="E105" s="47">
        <v>140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140</v>
      </c>
      <c r="P105" s="48">
        <f t="shared" si="14"/>
        <v>1.3893988864960352E-3</v>
      </c>
      <c r="Q105" s="9"/>
    </row>
    <row r="106" spans="1:17">
      <c r="A106" s="12"/>
      <c r="B106" s="25">
        <v>348.99</v>
      </c>
      <c r="C106" s="20" t="s">
        <v>215</v>
      </c>
      <c r="D106" s="47">
        <v>46989</v>
      </c>
      <c r="E106" s="47">
        <v>2999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49988</v>
      </c>
      <c r="P106" s="48">
        <f t="shared" si="14"/>
        <v>0.49609479670117007</v>
      </c>
      <c r="Q106" s="9"/>
    </row>
    <row r="107" spans="1:17">
      <c r="A107" s="12"/>
      <c r="B107" s="25">
        <v>349</v>
      </c>
      <c r="C107" s="20" t="s">
        <v>307</v>
      </c>
      <c r="D107" s="47">
        <v>1335805</v>
      </c>
      <c r="E107" s="47">
        <v>33203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0"/>
        <v>1369008</v>
      </c>
      <c r="P107" s="48">
        <f t="shared" si="14"/>
        <v>13.586415648601173</v>
      </c>
      <c r="Q107" s="9"/>
    </row>
    <row r="108" spans="1:17" ht="15.75">
      <c r="A108" s="29" t="s">
        <v>56</v>
      </c>
      <c r="B108" s="30"/>
      <c r="C108" s="31"/>
      <c r="D108" s="32">
        <f t="shared" ref="D108:N108" si="15">SUM(D109:D119)</f>
        <v>40182</v>
      </c>
      <c r="E108" s="32">
        <f t="shared" si="15"/>
        <v>549157</v>
      </c>
      <c r="F108" s="32">
        <f t="shared" si="15"/>
        <v>0</v>
      </c>
      <c r="G108" s="32">
        <f t="shared" si="15"/>
        <v>0</v>
      </c>
      <c r="H108" s="32">
        <f t="shared" si="15"/>
        <v>0</v>
      </c>
      <c r="I108" s="32">
        <f t="shared" si="15"/>
        <v>0</v>
      </c>
      <c r="J108" s="32">
        <f t="shared" si="15"/>
        <v>0</v>
      </c>
      <c r="K108" s="32">
        <f t="shared" si="15"/>
        <v>0</v>
      </c>
      <c r="L108" s="32">
        <f t="shared" si="15"/>
        <v>0</v>
      </c>
      <c r="M108" s="32">
        <f t="shared" si="15"/>
        <v>0</v>
      </c>
      <c r="N108" s="32">
        <f t="shared" si="15"/>
        <v>0</v>
      </c>
      <c r="O108" s="32">
        <f>SUM(D108:N108)</f>
        <v>589339</v>
      </c>
      <c r="P108" s="46">
        <f t="shared" si="14"/>
        <v>5.8487639312049069</v>
      </c>
      <c r="Q108" s="10"/>
    </row>
    <row r="109" spans="1:17">
      <c r="A109" s="13"/>
      <c r="B109" s="40">
        <v>351.1</v>
      </c>
      <c r="C109" s="21" t="s">
        <v>103</v>
      </c>
      <c r="D109" s="47">
        <v>0</v>
      </c>
      <c r="E109" s="47">
        <v>23327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>SUM(D109:N109)</f>
        <v>23327</v>
      </c>
      <c r="P109" s="48">
        <f t="shared" si="14"/>
        <v>0.23150362732352153</v>
      </c>
      <c r="Q109" s="9"/>
    </row>
    <row r="110" spans="1:17">
      <c r="A110" s="13"/>
      <c r="B110" s="40">
        <v>351.2</v>
      </c>
      <c r="C110" s="21" t="s">
        <v>106</v>
      </c>
      <c r="D110" s="47">
        <v>0</v>
      </c>
      <c r="E110" s="47">
        <v>24747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ref="O110:O119" si="16">SUM(D110:N110)</f>
        <v>24747</v>
      </c>
      <c r="P110" s="48">
        <f t="shared" si="14"/>
        <v>0.24559610174369562</v>
      </c>
      <c r="Q110" s="9"/>
    </row>
    <row r="111" spans="1:17">
      <c r="A111" s="13"/>
      <c r="B111" s="40">
        <v>351.3</v>
      </c>
      <c r="C111" s="21" t="s">
        <v>107</v>
      </c>
      <c r="D111" s="47">
        <v>0</v>
      </c>
      <c r="E111" s="47">
        <v>11257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11257</v>
      </c>
      <c r="P111" s="48">
        <f t="shared" si="14"/>
        <v>0.11171759475204192</v>
      </c>
      <c r="Q111" s="9"/>
    </row>
    <row r="112" spans="1:17">
      <c r="A112" s="13"/>
      <c r="B112" s="40">
        <v>351.5</v>
      </c>
      <c r="C112" s="21" t="s">
        <v>109</v>
      </c>
      <c r="D112" s="47">
        <v>0</v>
      </c>
      <c r="E112" s="47">
        <v>339797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339797</v>
      </c>
      <c r="P112" s="48">
        <f t="shared" si="14"/>
        <v>3.3722398102478093</v>
      </c>
      <c r="Q112" s="9"/>
    </row>
    <row r="113" spans="1:17">
      <c r="A113" s="13"/>
      <c r="B113" s="40">
        <v>351.7</v>
      </c>
      <c r="C113" s="21" t="s">
        <v>216</v>
      </c>
      <c r="D113" s="47">
        <v>0</v>
      </c>
      <c r="E113" s="47">
        <v>47313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47313</v>
      </c>
      <c r="P113" s="48">
        <f t="shared" si="14"/>
        <v>0.4695473536913351</v>
      </c>
      <c r="Q113" s="9"/>
    </row>
    <row r="114" spans="1:17">
      <c r="A114" s="13"/>
      <c r="B114" s="40">
        <v>351.8</v>
      </c>
      <c r="C114" s="21" t="s">
        <v>217</v>
      </c>
      <c r="D114" s="47">
        <v>0</v>
      </c>
      <c r="E114" s="47">
        <v>44949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44949</v>
      </c>
      <c r="P114" s="48">
        <f t="shared" si="14"/>
        <v>0.44608636106507349</v>
      </c>
      <c r="Q114" s="9"/>
    </row>
    <row r="115" spans="1:17">
      <c r="A115" s="13"/>
      <c r="B115" s="40">
        <v>351.9</v>
      </c>
      <c r="C115" s="21" t="s">
        <v>308</v>
      </c>
      <c r="D115" s="47">
        <v>12015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12015</v>
      </c>
      <c r="P115" s="48">
        <f t="shared" si="14"/>
        <v>0.11924019729464189</v>
      </c>
      <c r="Q115" s="9"/>
    </row>
    <row r="116" spans="1:17">
      <c r="A116" s="13"/>
      <c r="B116" s="40">
        <v>352</v>
      </c>
      <c r="C116" s="21" t="s">
        <v>110</v>
      </c>
      <c r="D116" s="47">
        <v>27817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27817</v>
      </c>
      <c r="P116" s="48">
        <f t="shared" si="14"/>
        <v>0.27606363446900151</v>
      </c>
      <c r="Q116" s="9"/>
    </row>
    <row r="117" spans="1:17">
      <c r="A117" s="13"/>
      <c r="B117" s="40">
        <v>354</v>
      </c>
      <c r="C117" s="21" t="s">
        <v>111</v>
      </c>
      <c r="D117" s="47">
        <v>0</v>
      </c>
      <c r="E117" s="47">
        <v>4600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4600</v>
      </c>
      <c r="P117" s="48">
        <f t="shared" si="14"/>
        <v>4.5651677699155443E-2</v>
      </c>
      <c r="Q117" s="9"/>
    </row>
    <row r="118" spans="1:17">
      <c r="A118" s="13"/>
      <c r="B118" s="40">
        <v>358.2</v>
      </c>
      <c r="C118" s="21" t="s">
        <v>237</v>
      </c>
      <c r="D118" s="47">
        <v>0</v>
      </c>
      <c r="E118" s="47">
        <v>23641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23641</v>
      </c>
      <c r="P118" s="48">
        <f t="shared" si="14"/>
        <v>0.23461985054037693</v>
      </c>
      <c r="Q118" s="9"/>
    </row>
    <row r="119" spans="1:17">
      <c r="A119" s="13"/>
      <c r="B119" s="40">
        <v>359</v>
      </c>
      <c r="C119" s="21" t="s">
        <v>112</v>
      </c>
      <c r="D119" s="47">
        <v>350</v>
      </c>
      <c r="E119" s="47">
        <v>29526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29876</v>
      </c>
      <c r="P119" s="48">
        <f t="shared" si="14"/>
        <v>0.29649772237825395</v>
      </c>
      <c r="Q119" s="9"/>
    </row>
    <row r="120" spans="1:17" ht="15.75">
      <c r="A120" s="29" t="s">
        <v>5</v>
      </c>
      <c r="B120" s="30"/>
      <c r="C120" s="31"/>
      <c r="D120" s="32">
        <f t="shared" ref="D120:N120" si="17">SUM(D121:D131)</f>
        <v>6007073</v>
      </c>
      <c r="E120" s="32">
        <f t="shared" si="17"/>
        <v>3935786</v>
      </c>
      <c r="F120" s="32">
        <f t="shared" si="17"/>
        <v>44070</v>
      </c>
      <c r="G120" s="32">
        <f t="shared" si="17"/>
        <v>2400467</v>
      </c>
      <c r="H120" s="32">
        <f t="shared" si="17"/>
        <v>0</v>
      </c>
      <c r="I120" s="32">
        <f t="shared" si="17"/>
        <v>59635</v>
      </c>
      <c r="J120" s="32">
        <f t="shared" si="17"/>
        <v>0</v>
      </c>
      <c r="K120" s="32">
        <f t="shared" si="17"/>
        <v>0</v>
      </c>
      <c r="L120" s="32">
        <f t="shared" si="17"/>
        <v>0</v>
      </c>
      <c r="M120" s="32">
        <f t="shared" si="17"/>
        <v>12063</v>
      </c>
      <c r="N120" s="32">
        <f t="shared" si="17"/>
        <v>0</v>
      </c>
      <c r="O120" s="32">
        <f>SUM(D120:N120)</f>
        <v>12459094</v>
      </c>
      <c r="P120" s="46">
        <f t="shared" si="14"/>
        <v>123.64750950249595</v>
      </c>
      <c r="Q120" s="10"/>
    </row>
    <row r="121" spans="1:17">
      <c r="A121" s="12"/>
      <c r="B121" s="25">
        <v>361.1</v>
      </c>
      <c r="C121" s="20" t="s">
        <v>113</v>
      </c>
      <c r="D121" s="47">
        <v>2880298</v>
      </c>
      <c r="E121" s="47">
        <v>2002822</v>
      </c>
      <c r="F121" s="47">
        <v>44070</v>
      </c>
      <c r="G121" s="47">
        <v>1593037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12063</v>
      </c>
      <c r="N121" s="47">
        <v>0</v>
      </c>
      <c r="O121" s="47">
        <f>SUM(D121:N121)</f>
        <v>6532290</v>
      </c>
      <c r="P121" s="48">
        <f t="shared" si="14"/>
        <v>64.828260373351327</v>
      </c>
      <c r="Q121" s="9"/>
    </row>
    <row r="122" spans="1:17">
      <c r="A122" s="12"/>
      <c r="B122" s="25">
        <v>361.2</v>
      </c>
      <c r="C122" s="20" t="s">
        <v>229</v>
      </c>
      <c r="D122" s="47">
        <v>20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ref="O122:O131" si="18">SUM(D122:N122)</f>
        <v>20</v>
      </c>
      <c r="P122" s="48">
        <f t="shared" si="14"/>
        <v>1.9848555521371933E-4</v>
      </c>
      <c r="Q122" s="9"/>
    </row>
    <row r="123" spans="1:17">
      <c r="A123" s="12"/>
      <c r="B123" s="25">
        <v>361.3</v>
      </c>
      <c r="C123" s="20" t="s">
        <v>114</v>
      </c>
      <c r="D123" s="47">
        <v>660868</v>
      </c>
      <c r="E123" s="47">
        <v>264035</v>
      </c>
      <c r="F123" s="47">
        <v>0</v>
      </c>
      <c r="G123" s="47">
        <v>211973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1136876</v>
      </c>
      <c r="P123" s="48">
        <f t="shared" si="14"/>
        <v>11.282673203457618</v>
      </c>
      <c r="Q123" s="9"/>
    </row>
    <row r="124" spans="1:17">
      <c r="A124" s="12"/>
      <c r="B124" s="25">
        <v>361.4</v>
      </c>
      <c r="C124" s="20" t="s">
        <v>279</v>
      </c>
      <c r="D124" s="47">
        <v>820584</v>
      </c>
      <c r="E124" s="47">
        <v>739052</v>
      </c>
      <c r="F124" s="47">
        <v>0</v>
      </c>
      <c r="G124" s="47">
        <v>595457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2155093</v>
      </c>
      <c r="P124" s="48">
        <f t="shared" si="14"/>
        <v>21.387741532110002</v>
      </c>
      <c r="Q124" s="9"/>
    </row>
    <row r="125" spans="1:17">
      <c r="A125" s="12"/>
      <c r="B125" s="25">
        <v>362</v>
      </c>
      <c r="C125" s="20" t="s">
        <v>115</v>
      </c>
      <c r="D125" s="47">
        <v>27426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27426</v>
      </c>
      <c r="P125" s="48">
        <f t="shared" si="14"/>
        <v>0.27218324186457332</v>
      </c>
      <c r="Q125" s="9"/>
    </row>
    <row r="126" spans="1:17">
      <c r="A126" s="12"/>
      <c r="B126" s="25">
        <v>364</v>
      </c>
      <c r="C126" s="20" t="s">
        <v>219</v>
      </c>
      <c r="D126" s="47">
        <v>11417</v>
      </c>
      <c r="E126" s="47">
        <v>108736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120153</v>
      </c>
      <c r="P126" s="48">
        <f t="shared" si="14"/>
        <v>1.1924317457797009</v>
      </c>
      <c r="Q126" s="9"/>
    </row>
    <row r="127" spans="1:17">
      <c r="A127" s="12"/>
      <c r="B127" s="25">
        <v>365</v>
      </c>
      <c r="C127" s="20" t="s">
        <v>220</v>
      </c>
      <c r="D127" s="47">
        <v>42959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42959</v>
      </c>
      <c r="P127" s="48">
        <f t="shared" si="14"/>
        <v>0.42633704832130842</v>
      </c>
      <c r="Q127" s="9"/>
    </row>
    <row r="128" spans="1:17">
      <c r="A128" s="12"/>
      <c r="B128" s="25">
        <v>366</v>
      </c>
      <c r="C128" s="20" t="s">
        <v>118</v>
      </c>
      <c r="D128" s="47">
        <v>129229</v>
      </c>
      <c r="E128" s="47">
        <v>121645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250874</v>
      </c>
      <c r="P128" s="48">
        <f t="shared" si="14"/>
        <v>2.4897432589343311</v>
      </c>
      <c r="Q128" s="9"/>
    </row>
    <row r="129" spans="1:120">
      <c r="A129" s="12"/>
      <c r="B129" s="25">
        <v>367</v>
      </c>
      <c r="C129" s="20" t="s">
        <v>119</v>
      </c>
      <c r="D129" s="47">
        <v>0</v>
      </c>
      <c r="E129" s="47">
        <v>11825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11825</v>
      </c>
      <c r="P129" s="48">
        <f t="shared" si="14"/>
        <v>0.11735458452011155</v>
      </c>
      <c r="Q129" s="9"/>
    </row>
    <row r="130" spans="1:120">
      <c r="A130" s="12"/>
      <c r="B130" s="25">
        <v>369.3</v>
      </c>
      <c r="C130" s="20" t="s">
        <v>120</v>
      </c>
      <c r="D130" s="47">
        <v>14047</v>
      </c>
      <c r="E130" s="47">
        <v>1129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15176</v>
      </c>
      <c r="P130" s="48">
        <f t="shared" si="14"/>
        <v>0.15061083929617022</v>
      </c>
      <c r="Q130" s="9"/>
    </row>
    <row r="131" spans="1:120">
      <c r="A131" s="12"/>
      <c r="B131" s="25">
        <v>369.9</v>
      </c>
      <c r="C131" s="20" t="s">
        <v>122</v>
      </c>
      <c r="D131" s="47">
        <v>1420225</v>
      </c>
      <c r="E131" s="47">
        <v>686542</v>
      </c>
      <c r="F131" s="47">
        <v>0</v>
      </c>
      <c r="G131" s="47">
        <v>0</v>
      </c>
      <c r="H131" s="47">
        <v>0</v>
      </c>
      <c r="I131" s="47">
        <v>59635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2166402</v>
      </c>
      <c r="P131" s="48">
        <f t="shared" si="14"/>
        <v>21.499975189305598</v>
      </c>
      <c r="Q131" s="9"/>
    </row>
    <row r="132" spans="1:120" ht="15.75">
      <c r="A132" s="29" t="s">
        <v>57</v>
      </c>
      <c r="B132" s="30"/>
      <c r="C132" s="31"/>
      <c r="D132" s="32">
        <f t="shared" ref="D132:N132" si="19">SUM(D133:D141)</f>
        <v>20671777</v>
      </c>
      <c r="E132" s="32">
        <f t="shared" si="19"/>
        <v>21117631</v>
      </c>
      <c r="F132" s="32">
        <f t="shared" si="19"/>
        <v>2325750</v>
      </c>
      <c r="G132" s="32">
        <f t="shared" si="19"/>
        <v>37421641</v>
      </c>
      <c r="H132" s="32">
        <f t="shared" si="19"/>
        <v>0</v>
      </c>
      <c r="I132" s="32">
        <f t="shared" si="19"/>
        <v>1002598</v>
      </c>
      <c r="J132" s="32">
        <f t="shared" si="19"/>
        <v>0</v>
      </c>
      <c r="K132" s="32">
        <f t="shared" si="19"/>
        <v>0</v>
      </c>
      <c r="L132" s="32">
        <f t="shared" si="19"/>
        <v>0</v>
      </c>
      <c r="M132" s="32">
        <f t="shared" si="19"/>
        <v>0</v>
      </c>
      <c r="N132" s="32">
        <f t="shared" si="19"/>
        <v>0</v>
      </c>
      <c r="O132" s="32">
        <f>SUM(D132:N132)</f>
        <v>82539397</v>
      </c>
      <c r="P132" s="46">
        <f t="shared" si="14"/>
        <v>819.14390202752998</v>
      </c>
      <c r="Q132" s="9"/>
    </row>
    <row r="133" spans="1:120">
      <c r="A133" s="12"/>
      <c r="B133" s="25">
        <v>381</v>
      </c>
      <c r="C133" s="20" t="s">
        <v>123</v>
      </c>
      <c r="D133" s="47">
        <v>17983891</v>
      </c>
      <c r="E133" s="47">
        <v>20901891</v>
      </c>
      <c r="F133" s="47">
        <v>2325750</v>
      </c>
      <c r="G133" s="47">
        <v>37421641</v>
      </c>
      <c r="H133" s="47">
        <v>0</v>
      </c>
      <c r="I133" s="47">
        <v>974180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f>SUM(D133:N133)</f>
        <v>79607353</v>
      </c>
      <c r="P133" s="48">
        <f t="shared" ref="P133:P164" si="20">(O133/P$144)</f>
        <v>790.04548296497717</v>
      </c>
      <c r="Q133" s="9"/>
    </row>
    <row r="134" spans="1:120">
      <c r="A134" s="12"/>
      <c r="B134" s="25">
        <v>383.1</v>
      </c>
      <c r="C134" s="20" t="s">
        <v>323</v>
      </c>
      <c r="D134" s="47">
        <v>187539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 t="shared" ref="O134:O141" si="21">SUM(D134:N134)</f>
        <v>187539</v>
      </c>
      <c r="P134" s="48">
        <f t="shared" si="20"/>
        <v>1.8611891269612855</v>
      </c>
      <c r="Q134" s="9"/>
    </row>
    <row r="135" spans="1:120">
      <c r="A135" s="12"/>
      <c r="B135" s="25">
        <v>383.2</v>
      </c>
      <c r="C135" s="20" t="s">
        <v>319</v>
      </c>
      <c r="D135" s="47">
        <v>0</v>
      </c>
      <c r="E135" s="47">
        <v>14529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>SUM(D135:N135)</f>
        <v>14529</v>
      </c>
      <c r="P135" s="48">
        <f t="shared" si="20"/>
        <v>0.14418983158500639</v>
      </c>
      <c r="Q135" s="9"/>
    </row>
    <row r="136" spans="1:120">
      <c r="A136" s="12"/>
      <c r="B136" s="25">
        <v>386.1</v>
      </c>
      <c r="C136" s="20" t="s">
        <v>249</v>
      </c>
      <c r="D136" s="47">
        <v>96307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21"/>
        <v>96307</v>
      </c>
      <c r="P136" s="48">
        <f t="shared" si="20"/>
        <v>0.95577741829838336</v>
      </c>
      <c r="Q136" s="9"/>
    </row>
    <row r="137" spans="1:120">
      <c r="A137" s="12"/>
      <c r="B137" s="25">
        <v>386.4</v>
      </c>
      <c r="C137" s="20" t="s">
        <v>314</v>
      </c>
      <c r="D137" s="47">
        <v>804141</v>
      </c>
      <c r="E137" s="47">
        <v>92337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si="21"/>
        <v>896478</v>
      </c>
      <c r="P137" s="48">
        <f t="shared" si="20"/>
        <v>8.896896678344234</v>
      </c>
      <c r="Q137" s="9"/>
    </row>
    <row r="138" spans="1:120">
      <c r="A138" s="12"/>
      <c r="B138" s="25">
        <v>386.6</v>
      </c>
      <c r="C138" s="20" t="s">
        <v>315</v>
      </c>
      <c r="D138" s="47">
        <v>201764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f t="shared" si="21"/>
        <v>201764</v>
      </c>
      <c r="P138" s="48">
        <f t="shared" si="20"/>
        <v>2.0023619781070434</v>
      </c>
      <c r="Q138" s="9"/>
    </row>
    <row r="139" spans="1:120">
      <c r="A139" s="12"/>
      <c r="B139" s="25">
        <v>386.7</v>
      </c>
      <c r="C139" s="20" t="s">
        <v>316</v>
      </c>
      <c r="D139" s="47">
        <v>725018</v>
      </c>
      <c r="E139" s="47">
        <v>108874</v>
      </c>
      <c r="F139" s="47">
        <v>0</v>
      </c>
      <c r="G139" s="47">
        <v>0</v>
      </c>
      <c r="H139" s="47">
        <v>0</v>
      </c>
      <c r="I139" s="47">
        <v>418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f t="shared" si="21"/>
        <v>834310</v>
      </c>
      <c r="P139" s="48">
        <f t="shared" si="20"/>
        <v>8.2799241785179092</v>
      </c>
      <c r="Q139" s="9"/>
    </row>
    <row r="140" spans="1:120">
      <c r="A140" s="12"/>
      <c r="B140" s="25">
        <v>386.8</v>
      </c>
      <c r="C140" s="20" t="s">
        <v>317</v>
      </c>
      <c r="D140" s="47">
        <v>673117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f t="shared" si="21"/>
        <v>673117</v>
      </c>
      <c r="P140" s="48">
        <f t="shared" si="20"/>
        <v>6.6802000734396554</v>
      </c>
      <c r="Q140" s="9"/>
    </row>
    <row r="141" spans="1:120" ht="15.75" thickBot="1">
      <c r="A141" s="12"/>
      <c r="B141" s="25">
        <v>389.1</v>
      </c>
      <c r="C141" s="20" t="s">
        <v>126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28000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f t="shared" si="21"/>
        <v>28000</v>
      </c>
      <c r="P141" s="48">
        <f t="shared" si="20"/>
        <v>0.27787977729920704</v>
      </c>
      <c r="Q141" s="9"/>
    </row>
    <row r="142" spans="1:120" ht="16.5" thickBot="1">
      <c r="A142" s="14" t="s">
        <v>84</v>
      </c>
      <c r="B142" s="23"/>
      <c r="C142" s="22"/>
      <c r="D142" s="15">
        <f t="shared" ref="D142:N142" si="22">SUM(D5,D13,D29,D60,D108,D120,D132)</f>
        <v>142043565</v>
      </c>
      <c r="E142" s="15">
        <f t="shared" si="22"/>
        <v>98791185</v>
      </c>
      <c r="F142" s="15">
        <f t="shared" si="22"/>
        <v>3271267</v>
      </c>
      <c r="G142" s="15">
        <f t="shared" si="22"/>
        <v>49560527</v>
      </c>
      <c r="H142" s="15">
        <f t="shared" si="22"/>
        <v>0</v>
      </c>
      <c r="I142" s="15">
        <f t="shared" si="22"/>
        <v>10792396</v>
      </c>
      <c r="J142" s="15">
        <f t="shared" si="22"/>
        <v>0</v>
      </c>
      <c r="K142" s="15">
        <f t="shared" si="22"/>
        <v>0</v>
      </c>
      <c r="L142" s="15">
        <f t="shared" si="22"/>
        <v>0</v>
      </c>
      <c r="M142" s="15">
        <f t="shared" si="22"/>
        <v>232505678</v>
      </c>
      <c r="N142" s="15">
        <f t="shared" si="22"/>
        <v>0</v>
      </c>
      <c r="O142" s="15">
        <f>SUM(D142:N142)</f>
        <v>536964618</v>
      </c>
      <c r="P142" s="38">
        <f t="shared" si="20"/>
        <v>5328.9860166926355</v>
      </c>
      <c r="Q142" s="6"/>
      <c r="R142" s="2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</row>
    <row r="143" spans="1:120">
      <c r="A143" s="16"/>
      <c r="B143" s="18"/>
      <c r="C143" s="18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9"/>
    </row>
    <row r="144" spans="1:120">
      <c r="A144" s="41"/>
      <c r="B144" s="42"/>
      <c r="C144" s="42"/>
      <c r="D144" s="43"/>
      <c r="E144" s="43"/>
      <c r="F144" s="43"/>
      <c r="G144" s="43"/>
      <c r="H144" s="43"/>
      <c r="I144" s="43"/>
      <c r="J144" s="43"/>
      <c r="K144" s="43"/>
      <c r="L144" s="43"/>
      <c r="M144" s="49" t="s">
        <v>324</v>
      </c>
      <c r="N144" s="49"/>
      <c r="O144" s="49"/>
      <c r="P144" s="44">
        <v>100763</v>
      </c>
    </row>
    <row r="145" spans="1:16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2"/>
    </row>
    <row r="146" spans="1:16" ht="15.75" customHeight="1" thickBot="1">
      <c r="A146" s="53" t="s">
        <v>151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5"/>
    </row>
  </sheetData>
  <mergeCells count="10">
    <mergeCell ref="M144:O144"/>
    <mergeCell ref="A145:P145"/>
    <mergeCell ref="A146:P1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224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29838964</v>
      </c>
      <c r="E5" s="27">
        <f t="shared" si="0"/>
        <v>24991074</v>
      </c>
      <c r="F5" s="27">
        <f t="shared" si="0"/>
        <v>1360929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56190967</v>
      </c>
      <c r="O5" s="33">
        <f t="shared" ref="O5:O36" si="2">(N5/O$120)</f>
        <v>746.01992804131646</v>
      </c>
      <c r="P5" s="6"/>
    </row>
    <row r="6" spans="1:133">
      <c r="A6" s="12"/>
      <c r="B6" s="25">
        <v>311</v>
      </c>
      <c r="C6" s="20" t="s">
        <v>3</v>
      </c>
      <c r="D6" s="47">
        <v>29838964</v>
      </c>
      <c r="E6" s="47">
        <v>10823268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40662232</v>
      </c>
      <c r="O6" s="48">
        <f t="shared" si="2"/>
        <v>539.85252452835198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4449449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4449449</v>
      </c>
      <c r="O7" s="48">
        <f t="shared" si="2"/>
        <v>59.073153569389682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419320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419320</v>
      </c>
      <c r="O8" s="48">
        <f t="shared" si="2"/>
        <v>5.5671061191433999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1046693</v>
      </c>
      <c r="F9" s="47">
        <v>941609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1988302</v>
      </c>
      <c r="O9" s="48">
        <f t="shared" si="2"/>
        <v>26.397711129698227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7945680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7945680</v>
      </c>
      <c r="O10" s="48">
        <f t="shared" si="2"/>
        <v>105.49089895248338</v>
      </c>
      <c r="P10" s="9"/>
    </row>
    <row r="11" spans="1:133">
      <c r="A11" s="12"/>
      <c r="B11" s="25">
        <v>315</v>
      </c>
      <c r="C11" s="20" t="s">
        <v>176</v>
      </c>
      <c r="D11" s="47">
        <v>0</v>
      </c>
      <c r="E11" s="47">
        <v>725984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725984</v>
      </c>
      <c r="O11" s="48">
        <f t="shared" si="2"/>
        <v>9.6385337422498374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SUM(D13:D23)</f>
        <v>16426</v>
      </c>
      <c r="E12" s="32">
        <f t="shared" si="3"/>
        <v>1601244</v>
      </c>
      <c r="F12" s="32">
        <f t="shared" si="3"/>
        <v>0</v>
      </c>
      <c r="G12" s="32">
        <f t="shared" si="3"/>
        <v>529072</v>
      </c>
      <c r="H12" s="32">
        <f t="shared" si="3"/>
        <v>0</v>
      </c>
      <c r="I12" s="32">
        <f t="shared" si="3"/>
        <v>64362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2211104</v>
      </c>
      <c r="O12" s="46">
        <f t="shared" si="2"/>
        <v>29.355744081995724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1008984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1008984</v>
      </c>
      <c r="O13" s="48">
        <f t="shared" si="2"/>
        <v>13.395786035766918</v>
      </c>
      <c r="P13" s="9"/>
    </row>
    <row r="14" spans="1:133">
      <c r="A14" s="12"/>
      <c r="B14" s="25">
        <v>324.11</v>
      </c>
      <c r="C14" s="20" t="s">
        <v>137</v>
      </c>
      <c r="D14" s="47">
        <v>0</v>
      </c>
      <c r="E14" s="47">
        <v>0</v>
      </c>
      <c r="F14" s="47">
        <v>0</v>
      </c>
      <c r="G14" s="47">
        <v>123930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1" si="4">SUM(D14:M14)</f>
        <v>123930</v>
      </c>
      <c r="O14" s="48">
        <f t="shared" si="2"/>
        <v>1.645357868323575</v>
      </c>
      <c r="P14" s="9"/>
    </row>
    <row r="15" spans="1:133">
      <c r="A15" s="12"/>
      <c r="B15" s="25">
        <v>324.12</v>
      </c>
      <c r="C15" s="20" t="s">
        <v>138</v>
      </c>
      <c r="D15" s="47">
        <v>0</v>
      </c>
      <c r="E15" s="47">
        <v>0</v>
      </c>
      <c r="F15" s="47">
        <v>0</v>
      </c>
      <c r="G15" s="47">
        <v>28198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28198</v>
      </c>
      <c r="O15" s="48">
        <f t="shared" si="2"/>
        <v>0.37437102534485733</v>
      </c>
      <c r="P15" s="9"/>
    </row>
    <row r="16" spans="1:133">
      <c r="A16" s="12"/>
      <c r="B16" s="25">
        <v>324.20999999999998</v>
      </c>
      <c r="C16" s="20" t="s">
        <v>19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39032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39032</v>
      </c>
      <c r="O16" s="48">
        <f t="shared" si="2"/>
        <v>0.51820873328819317</v>
      </c>
      <c r="P16" s="9"/>
    </row>
    <row r="17" spans="1:16">
      <c r="A17" s="12"/>
      <c r="B17" s="25">
        <v>324.22000000000003</v>
      </c>
      <c r="C17" s="20" t="s">
        <v>177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22226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22226</v>
      </c>
      <c r="O17" s="48">
        <f t="shared" si="2"/>
        <v>0.29508370839473719</v>
      </c>
      <c r="P17" s="9"/>
    </row>
    <row r="18" spans="1:16">
      <c r="A18" s="12"/>
      <c r="B18" s="25">
        <v>324.61</v>
      </c>
      <c r="C18" s="20" t="s">
        <v>225</v>
      </c>
      <c r="D18" s="47">
        <v>0</v>
      </c>
      <c r="E18" s="47">
        <v>0</v>
      </c>
      <c r="F18" s="47">
        <v>0</v>
      </c>
      <c r="G18" s="47">
        <v>246778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246778</v>
      </c>
      <c r="O18" s="48">
        <f t="shared" si="2"/>
        <v>3.2763505529666359</v>
      </c>
      <c r="P18" s="9"/>
    </row>
    <row r="19" spans="1:16">
      <c r="A19" s="12"/>
      <c r="B19" s="25">
        <v>324.70999999999998</v>
      </c>
      <c r="C19" s="20" t="s">
        <v>226</v>
      </c>
      <c r="D19" s="47">
        <v>0</v>
      </c>
      <c r="E19" s="47">
        <v>0</v>
      </c>
      <c r="F19" s="47">
        <v>0</v>
      </c>
      <c r="G19" s="47">
        <v>105928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105928</v>
      </c>
      <c r="O19" s="48">
        <f t="shared" si="2"/>
        <v>1.4063541376243014</v>
      </c>
      <c r="P19" s="9"/>
    </row>
    <row r="20" spans="1:16">
      <c r="A20" s="12"/>
      <c r="B20" s="25">
        <v>324.72000000000003</v>
      </c>
      <c r="C20" s="20" t="s">
        <v>227</v>
      </c>
      <c r="D20" s="47">
        <v>0</v>
      </c>
      <c r="E20" s="47">
        <v>0</v>
      </c>
      <c r="F20" s="47">
        <v>0</v>
      </c>
      <c r="G20" s="47">
        <v>24238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24238</v>
      </c>
      <c r="O20" s="48">
        <f t="shared" si="2"/>
        <v>0.3217960462553604</v>
      </c>
      <c r="P20" s="9"/>
    </row>
    <row r="21" spans="1:16">
      <c r="A21" s="12"/>
      <c r="B21" s="25">
        <v>325.2</v>
      </c>
      <c r="C21" s="20" t="s">
        <v>22</v>
      </c>
      <c r="D21" s="47">
        <v>0</v>
      </c>
      <c r="E21" s="47">
        <v>185140</v>
      </c>
      <c r="F21" s="47">
        <v>0</v>
      </c>
      <c r="G21" s="47">
        <v>0</v>
      </c>
      <c r="H21" s="47">
        <v>0</v>
      </c>
      <c r="I21" s="47">
        <v>1604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186744</v>
      </c>
      <c r="O21" s="48">
        <f t="shared" si="2"/>
        <v>2.4793085593659141</v>
      </c>
      <c r="P21" s="9"/>
    </row>
    <row r="22" spans="1:16">
      <c r="A22" s="12"/>
      <c r="B22" s="25">
        <v>329</v>
      </c>
      <c r="C22" s="20" t="s">
        <v>23</v>
      </c>
      <c r="D22" s="47">
        <v>16426</v>
      </c>
      <c r="E22" s="47">
        <v>388215</v>
      </c>
      <c r="F22" s="47">
        <v>0</v>
      </c>
      <c r="G22" s="47">
        <v>0</v>
      </c>
      <c r="H22" s="47">
        <v>0</v>
      </c>
      <c r="I22" s="47">
        <v>1500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31" si="5">SUM(D22:M22)</f>
        <v>406141</v>
      </c>
      <c r="O22" s="48">
        <f t="shared" si="2"/>
        <v>5.392134995552369</v>
      </c>
      <c r="P22" s="9"/>
    </row>
    <row r="23" spans="1:16">
      <c r="A23" s="12"/>
      <c r="B23" s="25">
        <v>367</v>
      </c>
      <c r="C23" s="20" t="s">
        <v>119</v>
      </c>
      <c r="D23" s="47">
        <v>0</v>
      </c>
      <c r="E23" s="47">
        <v>18905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18905</v>
      </c>
      <c r="O23" s="48">
        <f t="shared" si="2"/>
        <v>0.25099241911286363</v>
      </c>
      <c r="P23" s="9"/>
    </row>
    <row r="24" spans="1:16" ht="15.75">
      <c r="A24" s="29" t="s">
        <v>26</v>
      </c>
      <c r="B24" s="30"/>
      <c r="C24" s="31"/>
      <c r="D24" s="32">
        <f t="shared" ref="D24:M24" si="6">SUM(D25:D48)</f>
        <v>5757757</v>
      </c>
      <c r="E24" s="32">
        <f t="shared" si="6"/>
        <v>2898156</v>
      </c>
      <c r="F24" s="32">
        <f t="shared" si="6"/>
        <v>681770</v>
      </c>
      <c r="G24" s="32">
        <f t="shared" si="6"/>
        <v>178682</v>
      </c>
      <c r="H24" s="32">
        <f t="shared" si="6"/>
        <v>0</v>
      </c>
      <c r="I24" s="32">
        <f t="shared" si="6"/>
        <v>0</v>
      </c>
      <c r="J24" s="32">
        <f t="shared" si="6"/>
        <v>0</v>
      </c>
      <c r="K24" s="32">
        <f t="shared" si="6"/>
        <v>0</v>
      </c>
      <c r="L24" s="32">
        <f t="shared" si="6"/>
        <v>0</v>
      </c>
      <c r="M24" s="32">
        <f t="shared" si="6"/>
        <v>0</v>
      </c>
      <c r="N24" s="45">
        <f t="shared" si="5"/>
        <v>9516365</v>
      </c>
      <c r="O24" s="46">
        <f t="shared" si="2"/>
        <v>126.34411385934865</v>
      </c>
      <c r="P24" s="10"/>
    </row>
    <row r="25" spans="1:16">
      <c r="A25" s="12"/>
      <c r="B25" s="25">
        <v>331.1</v>
      </c>
      <c r="C25" s="20" t="s">
        <v>24</v>
      </c>
      <c r="D25" s="47">
        <v>138265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138265</v>
      </c>
      <c r="O25" s="48">
        <f t="shared" si="2"/>
        <v>1.83567663732558</v>
      </c>
      <c r="P25" s="9"/>
    </row>
    <row r="26" spans="1:16">
      <c r="A26" s="12"/>
      <c r="B26" s="25">
        <v>331.2</v>
      </c>
      <c r="C26" s="20" t="s">
        <v>25</v>
      </c>
      <c r="D26" s="47">
        <v>48199</v>
      </c>
      <c r="E26" s="47">
        <v>101615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149814</v>
      </c>
      <c r="O26" s="48">
        <f t="shared" si="2"/>
        <v>1.9890070498267416</v>
      </c>
      <c r="P26" s="9"/>
    </row>
    <row r="27" spans="1:16">
      <c r="A27" s="12"/>
      <c r="B27" s="25">
        <v>331.35</v>
      </c>
      <c r="C27" s="20" t="s">
        <v>171</v>
      </c>
      <c r="D27" s="47">
        <v>0</v>
      </c>
      <c r="E27" s="47">
        <v>44708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44708</v>
      </c>
      <c r="O27" s="48">
        <f t="shared" si="2"/>
        <v>0.59356620331647214</v>
      </c>
      <c r="P27" s="9"/>
    </row>
    <row r="28" spans="1:16">
      <c r="A28" s="12"/>
      <c r="B28" s="25">
        <v>331.39</v>
      </c>
      <c r="C28" s="20" t="s">
        <v>172</v>
      </c>
      <c r="D28" s="47">
        <v>0</v>
      </c>
      <c r="E28" s="47">
        <v>418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418</v>
      </c>
      <c r="O28" s="48">
        <f t="shared" si="2"/>
        <v>5.5495811261135671E-3</v>
      </c>
      <c r="P28" s="9"/>
    </row>
    <row r="29" spans="1:16">
      <c r="A29" s="12"/>
      <c r="B29" s="25">
        <v>331.65</v>
      </c>
      <c r="C29" s="20" t="s">
        <v>29</v>
      </c>
      <c r="D29" s="47">
        <v>0</v>
      </c>
      <c r="E29" s="47">
        <v>145289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145289</v>
      </c>
      <c r="O29" s="48">
        <f t="shared" si="2"/>
        <v>1.9289308426600815</v>
      </c>
      <c r="P29" s="9"/>
    </row>
    <row r="30" spans="1:16">
      <c r="A30" s="12"/>
      <c r="B30" s="25">
        <v>331.7</v>
      </c>
      <c r="C30" s="20" t="s">
        <v>27</v>
      </c>
      <c r="D30" s="47">
        <v>14517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14517</v>
      </c>
      <c r="O30" s="48">
        <f t="shared" si="2"/>
        <v>0.19273509379854223</v>
      </c>
      <c r="P30" s="9"/>
    </row>
    <row r="31" spans="1:16">
      <c r="A31" s="12"/>
      <c r="B31" s="25">
        <v>334.2</v>
      </c>
      <c r="C31" s="20" t="s">
        <v>28</v>
      </c>
      <c r="D31" s="47">
        <v>126419</v>
      </c>
      <c r="E31" s="47">
        <v>61874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188293</v>
      </c>
      <c r="O31" s="48">
        <f t="shared" si="2"/>
        <v>2.4998738731562247</v>
      </c>
      <c r="P31" s="9"/>
    </row>
    <row r="32" spans="1:16">
      <c r="A32" s="12"/>
      <c r="B32" s="25">
        <v>334.49</v>
      </c>
      <c r="C32" s="20" t="s">
        <v>31</v>
      </c>
      <c r="D32" s="47">
        <v>0</v>
      </c>
      <c r="E32" s="47">
        <v>0</v>
      </c>
      <c r="F32" s="47">
        <v>0</v>
      </c>
      <c r="G32" s="47">
        <v>178682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7">SUM(D32:M32)</f>
        <v>178682</v>
      </c>
      <c r="O32" s="48">
        <f t="shared" si="2"/>
        <v>2.3722733367852258</v>
      </c>
      <c r="P32" s="9"/>
    </row>
    <row r="33" spans="1:16">
      <c r="A33" s="12"/>
      <c r="B33" s="25">
        <v>334.7</v>
      </c>
      <c r="C33" s="20" t="s">
        <v>33</v>
      </c>
      <c r="D33" s="47">
        <v>33737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33737</v>
      </c>
      <c r="O33" s="48">
        <f t="shared" si="2"/>
        <v>0.44790961352079767</v>
      </c>
      <c r="P33" s="9"/>
    </row>
    <row r="34" spans="1:16">
      <c r="A34" s="12"/>
      <c r="B34" s="25">
        <v>334.89</v>
      </c>
      <c r="C34" s="20" t="s">
        <v>34</v>
      </c>
      <c r="D34" s="47">
        <v>161474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161474</v>
      </c>
      <c r="O34" s="48">
        <f t="shared" si="2"/>
        <v>2.1438111549235939</v>
      </c>
      <c r="P34" s="9"/>
    </row>
    <row r="35" spans="1:16">
      <c r="A35" s="12"/>
      <c r="B35" s="25">
        <v>335.12</v>
      </c>
      <c r="C35" s="20" t="s">
        <v>178</v>
      </c>
      <c r="D35" s="47">
        <v>1117864</v>
      </c>
      <c r="E35" s="47">
        <v>534209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1652073</v>
      </c>
      <c r="O35" s="48">
        <f t="shared" si="2"/>
        <v>21.933763492253156</v>
      </c>
      <c r="P35" s="9"/>
    </row>
    <row r="36" spans="1:16">
      <c r="A36" s="12"/>
      <c r="B36" s="25">
        <v>335.13</v>
      </c>
      <c r="C36" s="20" t="s">
        <v>179</v>
      </c>
      <c r="D36" s="47">
        <v>20667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20667</v>
      </c>
      <c r="O36" s="48">
        <f t="shared" si="2"/>
        <v>0.27438562950571554</v>
      </c>
      <c r="P36" s="9"/>
    </row>
    <row r="37" spans="1:16">
      <c r="A37" s="12"/>
      <c r="B37" s="25">
        <v>335.14</v>
      </c>
      <c r="C37" s="20" t="s">
        <v>180</v>
      </c>
      <c r="D37" s="47">
        <v>0</v>
      </c>
      <c r="E37" s="47">
        <v>18884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18884</v>
      </c>
      <c r="O37" s="48">
        <f t="shared" ref="O37:O68" si="8">(N37/O$120)</f>
        <v>0.25071361240557083</v>
      </c>
      <c r="P37" s="9"/>
    </row>
    <row r="38" spans="1:16">
      <c r="A38" s="12"/>
      <c r="B38" s="25">
        <v>335.15</v>
      </c>
      <c r="C38" s="20" t="s">
        <v>181</v>
      </c>
      <c r="D38" s="47">
        <v>20042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20042</v>
      </c>
      <c r="O38" s="48">
        <f t="shared" si="8"/>
        <v>0.26608781083628735</v>
      </c>
      <c r="P38" s="9"/>
    </row>
    <row r="39" spans="1:16">
      <c r="A39" s="12"/>
      <c r="B39" s="25">
        <v>335.16</v>
      </c>
      <c r="C39" s="20" t="s">
        <v>182</v>
      </c>
      <c r="D39" s="47">
        <v>25000</v>
      </c>
      <c r="E39" s="47">
        <v>198250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2.963980828719746</v>
      </c>
      <c r="P39" s="9"/>
    </row>
    <row r="40" spans="1:16">
      <c r="A40" s="12"/>
      <c r="B40" s="25">
        <v>335.18</v>
      </c>
      <c r="C40" s="20" t="s">
        <v>183</v>
      </c>
      <c r="D40" s="47">
        <v>3997540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3997540</v>
      </c>
      <c r="O40" s="48">
        <f t="shared" si="8"/>
        <v>53.073379270057487</v>
      </c>
      <c r="P40" s="9"/>
    </row>
    <row r="41" spans="1:16">
      <c r="A41" s="12"/>
      <c r="B41" s="25">
        <v>335.23</v>
      </c>
      <c r="C41" s="20" t="s">
        <v>140</v>
      </c>
      <c r="D41" s="47">
        <v>17290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17290</v>
      </c>
      <c r="O41" s="48">
        <f t="shared" si="8"/>
        <v>0.2295508556710612</v>
      </c>
      <c r="P41" s="9"/>
    </row>
    <row r="42" spans="1:16">
      <c r="A42" s="12"/>
      <c r="B42" s="25">
        <v>335.49</v>
      </c>
      <c r="C42" s="20" t="s">
        <v>42</v>
      </c>
      <c r="D42" s="47">
        <v>0</v>
      </c>
      <c r="E42" s="47">
        <v>991647</v>
      </c>
      <c r="F42" s="47">
        <v>681770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1673417</v>
      </c>
      <c r="O42" s="48">
        <f t="shared" si="8"/>
        <v>22.217137318941596</v>
      </c>
      <c r="P42" s="9"/>
    </row>
    <row r="43" spans="1:16">
      <c r="A43" s="12"/>
      <c r="B43" s="25">
        <v>335.5</v>
      </c>
      <c r="C43" s="20" t="s">
        <v>43</v>
      </c>
      <c r="D43" s="47">
        <v>5450</v>
      </c>
      <c r="E43" s="47">
        <v>372459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377909</v>
      </c>
      <c r="O43" s="48">
        <f t="shared" si="8"/>
        <v>5.0173125688718949</v>
      </c>
      <c r="P43" s="9"/>
    </row>
    <row r="44" spans="1:16">
      <c r="A44" s="12"/>
      <c r="B44" s="25">
        <v>335.7</v>
      </c>
      <c r="C44" s="20" t="s">
        <v>45</v>
      </c>
      <c r="D44" s="47">
        <v>0</v>
      </c>
      <c r="E44" s="47">
        <v>30028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30028</v>
      </c>
      <c r="O44" s="48">
        <f t="shared" si="8"/>
        <v>0.39866703840894308</v>
      </c>
      <c r="P44" s="9"/>
    </row>
    <row r="45" spans="1:16">
      <c r="A45" s="12"/>
      <c r="B45" s="25">
        <v>335.9</v>
      </c>
      <c r="C45" s="20" t="s">
        <v>184</v>
      </c>
      <c r="D45" s="47">
        <v>0</v>
      </c>
      <c r="E45" s="47">
        <v>259695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259695</v>
      </c>
      <c r="O45" s="48">
        <f t="shared" si="8"/>
        <v>3.4478432309714422</v>
      </c>
      <c r="P45" s="9"/>
    </row>
    <row r="46" spans="1:16">
      <c r="A46" s="12"/>
      <c r="B46" s="25">
        <v>336</v>
      </c>
      <c r="C46" s="20" t="s">
        <v>146</v>
      </c>
      <c r="D46" s="47">
        <v>1833</v>
      </c>
      <c r="E46" s="47">
        <v>860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2693</v>
      </c>
      <c r="O46" s="48">
        <f t="shared" si="8"/>
        <v>3.5753641082832147E-2</v>
      </c>
      <c r="P46" s="9"/>
    </row>
    <row r="47" spans="1:16">
      <c r="A47" s="12"/>
      <c r="B47" s="25">
        <v>337.1</v>
      </c>
      <c r="C47" s="20" t="s">
        <v>158</v>
      </c>
      <c r="D47" s="47">
        <v>29460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29460</v>
      </c>
      <c r="O47" s="48">
        <f t="shared" si="8"/>
        <v>0.39112598080216671</v>
      </c>
      <c r="P47" s="9"/>
    </row>
    <row r="48" spans="1:16">
      <c r="A48" s="12"/>
      <c r="B48" s="25">
        <v>337.6</v>
      </c>
      <c r="C48" s="20" t="s">
        <v>49</v>
      </c>
      <c r="D48" s="47">
        <v>0</v>
      </c>
      <c r="E48" s="47">
        <v>138220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138220</v>
      </c>
      <c r="O48" s="48">
        <f t="shared" si="8"/>
        <v>1.8350791943813811</v>
      </c>
      <c r="P48" s="9"/>
    </row>
    <row r="49" spans="1:16" ht="15.75">
      <c r="A49" s="29" t="s">
        <v>55</v>
      </c>
      <c r="B49" s="30"/>
      <c r="C49" s="31"/>
      <c r="D49" s="32">
        <f t="shared" ref="D49:M49" si="9">SUM(D50:D90)</f>
        <v>3600934</v>
      </c>
      <c r="E49" s="32">
        <f t="shared" si="9"/>
        <v>2201599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3517674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9320207</v>
      </c>
      <c r="O49" s="46">
        <f t="shared" si="8"/>
        <v>123.73982023605635</v>
      </c>
      <c r="P49" s="10"/>
    </row>
    <row r="50" spans="1:16">
      <c r="A50" s="12"/>
      <c r="B50" s="25">
        <v>341.1</v>
      </c>
      <c r="C50" s="20" t="s">
        <v>185</v>
      </c>
      <c r="D50" s="47">
        <v>332152</v>
      </c>
      <c r="E50" s="47">
        <v>174068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506220</v>
      </c>
      <c r="O50" s="48">
        <f t="shared" si="8"/>
        <v>6.7208348269406937</v>
      </c>
      <c r="P50" s="9"/>
    </row>
    <row r="51" spans="1:16">
      <c r="A51" s="12"/>
      <c r="B51" s="25">
        <v>341.16</v>
      </c>
      <c r="C51" s="20" t="s">
        <v>187</v>
      </c>
      <c r="D51" s="47">
        <v>0</v>
      </c>
      <c r="E51" s="47">
        <v>137776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90" si="10">SUM(D51:M51)</f>
        <v>137776</v>
      </c>
      <c r="O51" s="48">
        <f t="shared" si="8"/>
        <v>1.8291844239986192</v>
      </c>
      <c r="P51" s="9"/>
    </row>
    <row r="52" spans="1:16">
      <c r="A52" s="12"/>
      <c r="B52" s="25">
        <v>341.3</v>
      </c>
      <c r="C52" s="20" t="s">
        <v>188</v>
      </c>
      <c r="D52" s="47">
        <v>295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295</v>
      </c>
      <c r="O52" s="48">
        <f t="shared" si="8"/>
        <v>3.9165704119701016E-3</v>
      </c>
      <c r="P52" s="9"/>
    </row>
    <row r="53" spans="1:16">
      <c r="A53" s="12"/>
      <c r="B53" s="25">
        <v>341.52</v>
      </c>
      <c r="C53" s="20" t="s">
        <v>189</v>
      </c>
      <c r="D53" s="47">
        <v>85307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85307</v>
      </c>
      <c r="O53" s="48">
        <f t="shared" si="8"/>
        <v>1.1325792275726556</v>
      </c>
      <c r="P53" s="9"/>
    </row>
    <row r="54" spans="1:16">
      <c r="A54" s="12"/>
      <c r="B54" s="25">
        <v>341.8</v>
      </c>
      <c r="C54" s="20" t="s">
        <v>190</v>
      </c>
      <c r="D54" s="47">
        <v>87678</v>
      </c>
      <c r="E54" s="47">
        <v>87574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175252</v>
      </c>
      <c r="O54" s="48">
        <f t="shared" si="8"/>
        <v>2.326734907927404</v>
      </c>
      <c r="P54" s="9"/>
    </row>
    <row r="55" spans="1:16">
      <c r="A55" s="12"/>
      <c r="B55" s="25">
        <v>341.9</v>
      </c>
      <c r="C55" s="20" t="s">
        <v>191</v>
      </c>
      <c r="D55" s="47">
        <v>178748</v>
      </c>
      <c r="E55" s="47">
        <v>100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178848</v>
      </c>
      <c r="O55" s="48">
        <f t="shared" si="8"/>
        <v>2.3744772374238261</v>
      </c>
      <c r="P55" s="9"/>
    </row>
    <row r="56" spans="1:16">
      <c r="A56" s="12"/>
      <c r="B56" s="25">
        <v>342.1</v>
      </c>
      <c r="C56" s="20" t="s">
        <v>65</v>
      </c>
      <c r="D56" s="47">
        <v>164291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164291</v>
      </c>
      <c r="O56" s="48">
        <f t="shared" si="8"/>
        <v>2.1812110832304406</v>
      </c>
      <c r="P56" s="9"/>
    </row>
    <row r="57" spans="1:16">
      <c r="A57" s="12"/>
      <c r="B57" s="25">
        <v>342.2</v>
      </c>
      <c r="C57" s="20" t="s">
        <v>66</v>
      </c>
      <c r="D57" s="47">
        <v>0</v>
      </c>
      <c r="E57" s="47">
        <v>570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570</v>
      </c>
      <c r="O57" s="48">
        <f t="shared" si="8"/>
        <v>7.5676106265185009E-3</v>
      </c>
      <c r="P57" s="9"/>
    </row>
    <row r="58" spans="1:16">
      <c r="A58" s="12"/>
      <c r="B58" s="25">
        <v>342.4</v>
      </c>
      <c r="C58" s="20" t="s">
        <v>68</v>
      </c>
      <c r="D58" s="47">
        <v>0</v>
      </c>
      <c r="E58" s="47">
        <v>366008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366008</v>
      </c>
      <c r="O58" s="48">
        <f t="shared" si="8"/>
        <v>4.8593088248961109</v>
      </c>
      <c r="P58" s="9"/>
    </row>
    <row r="59" spans="1:16">
      <c r="A59" s="12"/>
      <c r="B59" s="25">
        <v>342.5</v>
      </c>
      <c r="C59" s="20" t="s">
        <v>69</v>
      </c>
      <c r="D59" s="47">
        <v>0</v>
      </c>
      <c r="E59" s="47">
        <v>111825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111825</v>
      </c>
      <c r="O59" s="48">
        <f t="shared" si="8"/>
        <v>1.48464571633409</v>
      </c>
      <c r="P59" s="9"/>
    </row>
    <row r="60" spans="1:16">
      <c r="A60" s="12"/>
      <c r="B60" s="25">
        <v>342.6</v>
      </c>
      <c r="C60" s="20" t="s">
        <v>70</v>
      </c>
      <c r="D60" s="47">
        <v>1725347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1725347</v>
      </c>
      <c r="O60" s="48">
        <f t="shared" si="8"/>
        <v>22.906586476547044</v>
      </c>
      <c r="P60" s="9"/>
    </row>
    <row r="61" spans="1:16">
      <c r="A61" s="12"/>
      <c r="B61" s="25">
        <v>343.3</v>
      </c>
      <c r="C61" s="20" t="s">
        <v>71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1332399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1332399</v>
      </c>
      <c r="O61" s="48">
        <f t="shared" si="8"/>
        <v>17.689608475723901</v>
      </c>
      <c r="P61" s="9"/>
    </row>
    <row r="62" spans="1:16">
      <c r="A62" s="12"/>
      <c r="B62" s="25">
        <v>343.4</v>
      </c>
      <c r="C62" s="20" t="s">
        <v>72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2750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2750</v>
      </c>
      <c r="O62" s="48">
        <f t="shared" si="8"/>
        <v>3.6510402145483997E-2</v>
      </c>
      <c r="P62" s="9"/>
    </row>
    <row r="63" spans="1:16">
      <c r="A63" s="12"/>
      <c r="B63" s="25">
        <v>343.5</v>
      </c>
      <c r="C63" s="20" t="s">
        <v>73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2181737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2181737</v>
      </c>
      <c r="O63" s="48">
        <f t="shared" si="8"/>
        <v>28.965852816611569</v>
      </c>
      <c r="P63" s="9"/>
    </row>
    <row r="64" spans="1:16">
      <c r="A64" s="12"/>
      <c r="B64" s="25">
        <v>344.9</v>
      </c>
      <c r="C64" s="20" t="s">
        <v>192</v>
      </c>
      <c r="D64" s="47">
        <v>200</v>
      </c>
      <c r="E64" s="47">
        <v>39730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39930</v>
      </c>
      <c r="O64" s="48">
        <f t="shared" si="8"/>
        <v>0.53013103915242765</v>
      </c>
      <c r="P64" s="9"/>
    </row>
    <row r="65" spans="1:16">
      <c r="A65" s="12"/>
      <c r="B65" s="25">
        <v>346.4</v>
      </c>
      <c r="C65" s="20" t="s">
        <v>76</v>
      </c>
      <c r="D65" s="47">
        <v>0</v>
      </c>
      <c r="E65" s="47">
        <v>73315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73315</v>
      </c>
      <c r="O65" s="48">
        <f t="shared" si="8"/>
        <v>0.97336732119860336</v>
      </c>
      <c r="P65" s="9"/>
    </row>
    <row r="66" spans="1:16">
      <c r="A66" s="12"/>
      <c r="B66" s="25">
        <v>347.1</v>
      </c>
      <c r="C66" s="20" t="s">
        <v>78</v>
      </c>
      <c r="D66" s="47">
        <v>750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750</v>
      </c>
      <c r="O66" s="48">
        <f t="shared" si="8"/>
        <v>9.9573824033138171E-3</v>
      </c>
      <c r="P66" s="9"/>
    </row>
    <row r="67" spans="1:16">
      <c r="A67" s="12"/>
      <c r="B67" s="25">
        <v>348.11</v>
      </c>
      <c r="C67" s="20" t="s">
        <v>193</v>
      </c>
      <c r="D67" s="47">
        <v>0</v>
      </c>
      <c r="E67" s="47">
        <v>3170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3170</v>
      </c>
      <c r="O67" s="48">
        <f t="shared" si="8"/>
        <v>4.2086536291339731E-2</v>
      </c>
      <c r="P67" s="9"/>
    </row>
    <row r="68" spans="1:16">
      <c r="A68" s="12"/>
      <c r="B68" s="25">
        <v>348.12</v>
      </c>
      <c r="C68" s="20" t="s">
        <v>194</v>
      </c>
      <c r="D68" s="47">
        <v>0</v>
      </c>
      <c r="E68" s="47">
        <v>4433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83" si="11">SUM(D68:M68)</f>
        <v>4433</v>
      </c>
      <c r="O68" s="48">
        <f t="shared" si="8"/>
        <v>5.88547682585202E-2</v>
      </c>
      <c r="P68" s="9"/>
    </row>
    <row r="69" spans="1:16">
      <c r="A69" s="12"/>
      <c r="B69" s="25">
        <v>348.13</v>
      </c>
      <c r="C69" s="20" t="s">
        <v>195</v>
      </c>
      <c r="D69" s="47">
        <v>0</v>
      </c>
      <c r="E69" s="47">
        <v>33914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33914</v>
      </c>
      <c r="O69" s="48">
        <f t="shared" ref="O69:O100" si="12">(N69/O$120)</f>
        <v>0.45025955576797971</v>
      </c>
      <c r="P69" s="9"/>
    </row>
    <row r="70" spans="1:16">
      <c r="A70" s="12"/>
      <c r="B70" s="25">
        <v>348.21</v>
      </c>
      <c r="C70" s="20" t="s">
        <v>196</v>
      </c>
      <c r="D70" s="47">
        <v>0</v>
      </c>
      <c r="E70" s="47">
        <v>200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200</v>
      </c>
      <c r="O70" s="48">
        <f t="shared" si="12"/>
        <v>2.6553019742170179E-3</v>
      </c>
      <c r="P70" s="9"/>
    </row>
    <row r="71" spans="1:16">
      <c r="A71" s="12"/>
      <c r="B71" s="25">
        <v>348.22</v>
      </c>
      <c r="C71" s="20" t="s">
        <v>197</v>
      </c>
      <c r="D71" s="47">
        <v>0</v>
      </c>
      <c r="E71" s="47">
        <v>13829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13829</v>
      </c>
      <c r="O71" s="48">
        <f t="shared" si="12"/>
        <v>0.18360085500723569</v>
      </c>
      <c r="P71" s="9"/>
    </row>
    <row r="72" spans="1:16">
      <c r="A72" s="12"/>
      <c r="B72" s="25">
        <v>348.23</v>
      </c>
      <c r="C72" s="20" t="s">
        <v>198</v>
      </c>
      <c r="D72" s="47">
        <v>0</v>
      </c>
      <c r="E72" s="47">
        <v>35325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35325</v>
      </c>
      <c r="O72" s="48">
        <f t="shared" si="12"/>
        <v>0.46899271119608077</v>
      </c>
      <c r="P72" s="9"/>
    </row>
    <row r="73" spans="1:16">
      <c r="A73" s="12"/>
      <c r="B73" s="25">
        <v>348.31</v>
      </c>
      <c r="C73" s="20" t="s">
        <v>199</v>
      </c>
      <c r="D73" s="47">
        <v>0</v>
      </c>
      <c r="E73" s="47">
        <v>155605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155605</v>
      </c>
      <c r="O73" s="48">
        <f t="shared" si="12"/>
        <v>2.0658913184901952</v>
      </c>
      <c r="P73" s="9"/>
    </row>
    <row r="74" spans="1:16">
      <c r="A74" s="12"/>
      <c r="B74" s="25">
        <v>348.32</v>
      </c>
      <c r="C74" s="20" t="s">
        <v>200</v>
      </c>
      <c r="D74" s="47">
        <v>0</v>
      </c>
      <c r="E74" s="47">
        <v>2210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2210</v>
      </c>
      <c r="O74" s="48">
        <f t="shared" si="12"/>
        <v>2.9341086815098047E-2</v>
      </c>
      <c r="P74" s="9"/>
    </row>
    <row r="75" spans="1:16">
      <c r="A75" s="12"/>
      <c r="B75" s="25">
        <v>348.41</v>
      </c>
      <c r="C75" s="20" t="s">
        <v>201</v>
      </c>
      <c r="D75" s="47">
        <v>0</v>
      </c>
      <c r="E75" s="47">
        <v>197830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197830</v>
      </c>
      <c r="O75" s="48">
        <f t="shared" si="12"/>
        <v>2.626491947796763</v>
      </c>
      <c r="P75" s="9"/>
    </row>
    <row r="76" spans="1:16">
      <c r="A76" s="12"/>
      <c r="B76" s="25">
        <v>348.42</v>
      </c>
      <c r="C76" s="20" t="s">
        <v>202</v>
      </c>
      <c r="D76" s="47">
        <v>0</v>
      </c>
      <c r="E76" s="47">
        <v>123009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123009</v>
      </c>
      <c r="O76" s="48">
        <f t="shared" si="12"/>
        <v>1.6331302027323058</v>
      </c>
      <c r="P76" s="9"/>
    </row>
    <row r="77" spans="1:16">
      <c r="A77" s="12"/>
      <c r="B77" s="25">
        <v>348.48</v>
      </c>
      <c r="C77" s="20" t="s">
        <v>228</v>
      </c>
      <c r="D77" s="47">
        <v>0</v>
      </c>
      <c r="E77" s="47">
        <v>28100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28100</v>
      </c>
      <c r="O77" s="48">
        <f t="shared" si="12"/>
        <v>0.37306992737749101</v>
      </c>
      <c r="P77" s="9"/>
    </row>
    <row r="78" spans="1:16">
      <c r="A78" s="12"/>
      <c r="B78" s="25">
        <v>348.52</v>
      </c>
      <c r="C78" s="20" t="s">
        <v>204</v>
      </c>
      <c r="D78" s="47">
        <v>0</v>
      </c>
      <c r="E78" s="47">
        <v>44572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44572</v>
      </c>
      <c r="O78" s="48">
        <f t="shared" si="12"/>
        <v>0.5917605979740046</v>
      </c>
      <c r="P78" s="9"/>
    </row>
    <row r="79" spans="1:16">
      <c r="A79" s="12"/>
      <c r="B79" s="25">
        <v>348.53</v>
      </c>
      <c r="C79" s="20" t="s">
        <v>205</v>
      </c>
      <c r="D79" s="47">
        <v>0</v>
      </c>
      <c r="E79" s="47">
        <v>232902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232902</v>
      </c>
      <c r="O79" s="48">
        <f t="shared" si="12"/>
        <v>3.0921257019954593</v>
      </c>
      <c r="P79" s="9"/>
    </row>
    <row r="80" spans="1:16">
      <c r="A80" s="12"/>
      <c r="B80" s="25">
        <v>348.61</v>
      </c>
      <c r="C80" s="20" t="s">
        <v>206</v>
      </c>
      <c r="D80" s="47">
        <v>0</v>
      </c>
      <c r="E80" s="47">
        <v>640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640</v>
      </c>
      <c r="O80" s="48">
        <f t="shared" si="12"/>
        <v>8.4969663174944577E-3</v>
      </c>
      <c r="P80" s="9"/>
    </row>
    <row r="81" spans="1:16">
      <c r="A81" s="12"/>
      <c r="B81" s="25">
        <v>348.62</v>
      </c>
      <c r="C81" s="20" t="s">
        <v>207</v>
      </c>
      <c r="D81" s="47">
        <v>0</v>
      </c>
      <c r="E81" s="47">
        <v>1040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1040</v>
      </c>
      <c r="O81" s="48">
        <f t="shared" si="12"/>
        <v>1.3807570265928493E-2</v>
      </c>
      <c r="P81" s="9"/>
    </row>
    <row r="82" spans="1:16">
      <c r="A82" s="12"/>
      <c r="B82" s="25">
        <v>348.71</v>
      </c>
      <c r="C82" s="20" t="s">
        <v>208</v>
      </c>
      <c r="D82" s="47">
        <v>0</v>
      </c>
      <c r="E82" s="47">
        <v>55375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55375</v>
      </c>
      <c r="O82" s="48">
        <f t="shared" si="12"/>
        <v>0.73518673411133684</v>
      </c>
      <c r="P82" s="9"/>
    </row>
    <row r="83" spans="1:16">
      <c r="A83" s="12"/>
      <c r="B83" s="25">
        <v>348.72</v>
      </c>
      <c r="C83" s="20" t="s">
        <v>209</v>
      </c>
      <c r="D83" s="47">
        <v>0</v>
      </c>
      <c r="E83" s="47">
        <v>4770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4770</v>
      </c>
      <c r="O83" s="48">
        <f t="shared" si="12"/>
        <v>6.3328952085075871E-2</v>
      </c>
      <c r="P83" s="9"/>
    </row>
    <row r="84" spans="1:16">
      <c r="A84" s="12"/>
      <c r="B84" s="25">
        <v>348.92099999999999</v>
      </c>
      <c r="C84" s="20" t="s">
        <v>210</v>
      </c>
      <c r="D84" s="47">
        <v>0</v>
      </c>
      <c r="E84" s="47">
        <v>62432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62432</v>
      </c>
      <c r="O84" s="48">
        <f t="shared" si="12"/>
        <v>0.82887906427158431</v>
      </c>
      <c r="P84" s="9"/>
    </row>
    <row r="85" spans="1:16">
      <c r="A85" s="12"/>
      <c r="B85" s="25">
        <v>348.92200000000003</v>
      </c>
      <c r="C85" s="20" t="s">
        <v>211</v>
      </c>
      <c r="D85" s="47">
        <v>0</v>
      </c>
      <c r="E85" s="47">
        <v>31216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31216</v>
      </c>
      <c r="O85" s="48">
        <f t="shared" si="12"/>
        <v>0.41443953213579215</v>
      </c>
      <c r="P85" s="9"/>
    </row>
    <row r="86" spans="1:16">
      <c r="A86" s="12"/>
      <c r="B86" s="25">
        <v>348.923</v>
      </c>
      <c r="C86" s="20" t="s">
        <v>212</v>
      </c>
      <c r="D86" s="47">
        <v>0</v>
      </c>
      <c r="E86" s="47">
        <v>31216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31216</v>
      </c>
      <c r="O86" s="48">
        <f t="shared" si="12"/>
        <v>0.41443953213579215</v>
      </c>
      <c r="P86" s="9"/>
    </row>
    <row r="87" spans="1:16">
      <c r="A87" s="12"/>
      <c r="B87" s="25">
        <v>348.93</v>
      </c>
      <c r="C87" s="20" t="s">
        <v>213</v>
      </c>
      <c r="D87" s="47">
        <v>0</v>
      </c>
      <c r="E87" s="47">
        <v>120021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120021</v>
      </c>
      <c r="O87" s="48">
        <f t="shared" si="12"/>
        <v>1.5934599912375036</v>
      </c>
      <c r="P87" s="9"/>
    </row>
    <row r="88" spans="1:16">
      <c r="A88" s="12"/>
      <c r="B88" s="25">
        <v>348.93200000000002</v>
      </c>
      <c r="C88" s="20" t="s">
        <v>214</v>
      </c>
      <c r="D88" s="47">
        <v>0</v>
      </c>
      <c r="E88" s="47">
        <v>9457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9457</v>
      </c>
      <c r="O88" s="48">
        <f t="shared" si="12"/>
        <v>0.12555595385085169</v>
      </c>
      <c r="P88" s="9"/>
    </row>
    <row r="89" spans="1:16">
      <c r="A89" s="12"/>
      <c r="B89" s="25">
        <v>348.99</v>
      </c>
      <c r="C89" s="20" t="s">
        <v>215</v>
      </c>
      <c r="D89" s="47">
        <v>70250</v>
      </c>
      <c r="E89" s="47">
        <v>6456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76706</v>
      </c>
      <c r="O89" s="48">
        <f t="shared" si="12"/>
        <v>1.0183879661714528</v>
      </c>
      <c r="P89" s="9"/>
    </row>
    <row r="90" spans="1:16">
      <c r="A90" s="12"/>
      <c r="B90" s="25">
        <v>349</v>
      </c>
      <c r="C90" s="20" t="s">
        <v>1</v>
      </c>
      <c r="D90" s="47">
        <v>955916</v>
      </c>
      <c r="E90" s="47">
        <v>12911</v>
      </c>
      <c r="F90" s="47">
        <v>0</v>
      </c>
      <c r="G90" s="47">
        <v>0</v>
      </c>
      <c r="H90" s="47">
        <v>0</v>
      </c>
      <c r="I90" s="47">
        <v>788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969615</v>
      </c>
      <c r="O90" s="48">
        <f t="shared" si="12"/>
        <v>12.873103118652169</v>
      </c>
      <c r="P90" s="9"/>
    </row>
    <row r="91" spans="1:16" ht="15.75">
      <c r="A91" s="29" t="s">
        <v>56</v>
      </c>
      <c r="B91" s="30"/>
      <c r="C91" s="31"/>
      <c r="D91" s="32">
        <f t="shared" ref="D91:M91" si="13">SUM(D92:D102)</f>
        <v>51005</v>
      </c>
      <c r="E91" s="32">
        <f t="shared" si="13"/>
        <v>681423</v>
      </c>
      <c r="F91" s="32">
        <f t="shared" si="13"/>
        <v>0</v>
      </c>
      <c r="G91" s="32">
        <f t="shared" si="13"/>
        <v>0</v>
      </c>
      <c r="H91" s="32">
        <f t="shared" si="13"/>
        <v>0</v>
      </c>
      <c r="I91" s="32">
        <f t="shared" si="13"/>
        <v>0</v>
      </c>
      <c r="J91" s="32">
        <f t="shared" si="13"/>
        <v>0</v>
      </c>
      <c r="K91" s="32">
        <f t="shared" si="13"/>
        <v>0</v>
      </c>
      <c r="L91" s="32">
        <f t="shared" si="13"/>
        <v>0</v>
      </c>
      <c r="M91" s="32">
        <f t="shared" si="13"/>
        <v>0</v>
      </c>
      <c r="N91" s="32">
        <f>SUM(D91:M91)</f>
        <v>732428</v>
      </c>
      <c r="O91" s="46">
        <f t="shared" si="12"/>
        <v>9.7240875718591102</v>
      </c>
      <c r="P91" s="10"/>
    </row>
    <row r="92" spans="1:16">
      <c r="A92" s="13"/>
      <c r="B92" s="40">
        <v>351.1</v>
      </c>
      <c r="C92" s="21" t="s">
        <v>103</v>
      </c>
      <c r="D92" s="47">
        <v>0</v>
      </c>
      <c r="E92" s="47">
        <v>76348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76348</v>
      </c>
      <c r="O92" s="48">
        <f t="shared" si="12"/>
        <v>1.0136349756376044</v>
      </c>
      <c r="P92" s="9"/>
    </row>
    <row r="93" spans="1:16">
      <c r="A93" s="13"/>
      <c r="B93" s="40">
        <v>351.2</v>
      </c>
      <c r="C93" s="21" t="s">
        <v>106</v>
      </c>
      <c r="D93" s="47">
        <v>0</v>
      </c>
      <c r="E93" s="47">
        <v>11028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102" si="14">SUM(D93:M93)</f>
        <v>11028</v>
      </c>
      <c r="O93" s="48">
        <f t="shared" si="12"/>
        <v>0.14641335085832635</v>
      </c>
      <c r="P93" s="9"/>
    </row>
    <row r="94" spans="1:16">
      <c r="A94" s="13"/>
      <c r="B94" s="40">
        <v>351.3</v>
      </c>
      <c r="C94" s="21" t="s">
        <v>107</v>
      </c>
      <c r="D94" s="47">
        <v>0</v>
      </c>
      <c r="E94" s="47">
        <v>16039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16039</v>
      </c>
      <c r="O94" s="48">
        <f t="shared" si="12"/>
        <v>0.21294194182233375</v>
      </c>
      <c r="P94" s="9"/>
    </row>
    <row r="95" spans="1:16">
      <c r="A95" s="13"/>
      <c r="B95" s="40">
        <v>351.4</v>
      </c>
      <c r="C95" s="21" t="s">
        <v>108</v>
      </c>
      <c r="D95" s="47">
        <v>0</v>
      </c>
      <c r="E95" s="47">
        <v>900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900</v>
      </c>
      <c r="O95" s="48">
        <f t="shared" si="12"/>
        <v>1.1948858883976581E-2</v>
      </c>
      <c r="P95" s="9"/>
    </row>
    <row r="96" spans="1:16">
      <c r="A96" s="13"/>
      <c r="B96" s="40">
        <v>351.5</v>
      </c>
      <c r="C96" s="21" t="s">
        <v>109</v>
      </c>
      <c r="D96" s="47">
        <v>0</v>
      </c>
      <c r="E96" s="47">
        <v>371282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371282</v>
      </c>
      <c r="O96" s="48">
        <f t="shared" si="12"/>
        <v>4.9293291379562136</v>
      </c>
      <c r="P96" s="9"/>
    </row>
    <row r="97" spans="1:16">
      <c r="A97" s="13"/>
      <c r="B97" s="40">
        <v>351.7</v>
      </c>
      <c r="C97" s="21" t="s">
        <v>216</v>
      </c>
      <c r="D97" s="47">
        <v>0</v>
      </c>
      <c r="E97" s="47">
        <v>57212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57212</v>
      </c>
      <c r="O97" s="48">
        <f t="shared" si="12"/>
        <v>0.75957568274452014</v>
      </c>
      <c r="P97" s="9"/>
    </row>
    <row r="98" spans="1:16">
      <c r="A98" s="13"/>
      <c r="B98" s="40">
        <v>351.8</v>
      </c>
      <c r="C98" s="21" t="s">
        <v>217</v>
      </c>
      <c r="D98" s="47">
        <v>0</v>
      </c>
      <c r="E98" s="47">
        <v>68573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68573</v>
      </c>
      <c r="O98" s="48">
        <f t="shared" si="12"/>
        <v>0.91041011138991779</v>
      </c>
      <c r="P98" s="9"/>
    </row>
    <row r="99" spans="1:16">
      <c r="A99" s="13"/>
      <c r="B99" s="40">
        <v>351.9</v>
      </c>
      <c r="C99" s="21" t="s">
        <v>218</v>
      </c>
      <c r="D99" s="47">
        <v>13375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13375</v>
      </c>
      <c r="O99" s="48">
        <f t="shared" si="12"/>
        <v>0.17757331952576308</v>
      </c>
      <c r="P99" s="9"/>
    </row>
    <row r="100" spans="1:16">
      <c r="A100" s="13"/>
      <c r="B100" s="40">
        <v>352</v>
      </c>
      <c r="C100" s="21" t="s">
        <v>110</v>
      </c>
      <c r="D100" s="47">
        <v>37630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37630</v>
      </c>
      <c r="O100" s="48">
        <f t="shared" si="12"/>
        <v>0.49959506644893192</v>
      </c>
      <c r="P100" s="9"/>
    </row>
    <row r="101" spans="1:16">
      <c r="A101" s="13"/>
      <c r="B101" s="40">
        <v>354</v>
      </c>
      <c r="C101" s="21" t="s">
        <v>111</v>
      </c>
      <c r="D101" s="47">
        <v>0</v>
      </c>
      <c r="E101" s="47">
        <v>12273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12273</v>
      </c>
      <c r="O101" s="48">
        <f t="shared" ref="O101:O118" si="15">(N101/O$120)</f>
        <v>0.16294260564782731</v>
      </c>
      <c r="P101" s="9"/>
    </row>
    <row r="102" spans="1:16">
      <c r="A102" s="13"/>
      <c r="B102" s="40">
        <v>359</v>
      </c>
      <c r="C102" s="21" t="s">
        <v>112</v>
      </c>
      <c r="D102" s="47">
        <v>0</v>
      </c>
      <c r="E102" s="47">
        <v>67768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67768</v>
      </c>
      <c r="O102" s="48">
        <f t="shared" si="15"/>
        <v>0.89972252094369431</v>
      </c>
      <c r="P102" s="9"/>
    </row>
    <row r="103" spans="1:16" ht="15.75">
      <c r="A103" s="29" t="s">
        <v>5</v>
      </c>
      <c r="B103" s="30"/>
      <c r="C103" s="31"/>
      <c r="D103" s="32">
        <f t="shared" ref="D103:M103" si="16">SUM(D104:D112)</f>
        <v>727557</v>
      </c>
      <c r="E103" s="32">
        <f t="shared" si="16"/>
        <v>471059</v>
      </c>
      <c r="F103" s="32">
        <f t="shared" si="16"/>
        <v>6960</v>
      </c>
      <c r="G103" s="32">
        <f t="shared" si="16"/>
        <v>82832</v>
      </c>
      <c r="H103" s="32">
        <f t="shared" si="16"/>
        <v>0</v>
      </c>
      <c r="I103" s="32">
        <f t="shared" si="16"/>
        <v>174566</v>
      </c>
      <c r="J103" s="32">
        <f t="shared" si="16"/>
        <v>0</v>
      </c>
      <c r="K103" s="32">
        <f t="shared" si="16"/>
        <v>0</v>
      </c>
      <c r="L103" s="32">
        <f t="shared" si="16"/>
        <v>0</v>
      </c>
      <c r="M103" s="32">
        <f t="shared" si="16"/>
        <v>0</v>
      </c>
      <c r="N103" s="32">
        <f>SUM(D103:M103)</f>
        <v>1462974</v>
      </c>
      <c r="O103" s="46">
        <f t="shared" si="15"/>
        <v>19.423188752140838</v>
      </c>
      <c r="P103" s="10"/>
    </row>
    <row r="104" spans="1:16">
      <c r="A104" s="12"/>
      <c r="B104" s="25">
        <v>361.1</v>
      </c>
      <c r="C104" s="20" t="s">
        <v>113</v>
      </c>
      <c r="D104" s="47">
        <v>82692</v>
      </c>
      <c r="E104" s="47">
        <v>128893</v>
      </c>
      <c r="F104" s="47">
        <v>6960</v>
      </c>
      <c r="G104" s="47">
        <v>82832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301377</v>
      </c>
      <c r="O104" s="48">
        <f t="shared" si="15"/>
        <v>4.0012347154180112</v>
      </c>
      <c r="P104" s="9"/>
    </row>
    <row r="105" spans="1:16">
      <c r="A105" s="12"/>
      <c r="B105" s="25">
        <v>361.2</v>
      </c>
      <c r="C105" s="20" t="s">
        <v>229</v>
      </c>
      <c r="D105" s="47">
        <v>25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ref="N105:N112" si="17">SUM(D105:M105)</f>
        <v>25</v>
      </c>
      <c r="O105" s="48">
        <f t="shared" si="15"/>
        <v>3.3191274677712724E-4</v>
      </c>
      <c r="P105" s="9"/>
    </row>
    <row r="106" spans="1:16">
      <c r="A106" s="12"/>
      <c r="B106" s="25">
        <v>362</v>
      </c>
      <c r="C106" s="20" t="s">
        <v>115</v>
      </c>
      <c r="D106" s="47">
        <v>16397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16397</v>
      </c>
      <c r="O106" s="48">
        <f t="shared" si="15"/>
        <v>0.2176949323561822</v>
      </c>
      <c r="P106" s="9"/>
    </row>
    <row r="107" spans="1:16">
      <c r="A107" s="12"/>
      <c r="B107" s="25">
        <v>364</v>
      </c>
      <c r="C107" s="20" t="s">
        <v>219</v>
      </c>
      <c r="D107" s="47">
        <v>6375</v>
      </c>
      <c r="E107" s="47">
        <v>11968</v>
      </c>
      <c r="F107" s="47">
        <v>0</v>
      </c>
      <c r="G107" s="47">
        <v>0</v>
      </c>
      <c r="H107" s="47">
        <v>0</v>
      </c>
      <c r="I107" s="47">
        <v>6080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24423</v>
      </c>
      <c r="O107" s="48">
        <f t="shared" si="15"/>
        <v>0.32425220058151111</v>
      </c>
      <c r="P107" s="9"/>
    </row>
    <row r="108" spans="1:16">
      <c r="A108" s="12"/>
      <c r="B108" s="25">
        <v>365</v>
      </c>
      <c r="C108" s="20" t="s">
        <v>220</v>
      </c>
      <c r="D108" s="47">
        <v>0</v>
      </c>
      <c r="E108" s="47">
        <v>417</v>
      </c>
      <c r="F108" s="47">
        <v>0</v>
      </c>
      <c r="G108" s="47">
        <v>0</v>
      </c>
      <c r="H108" s="47">
        <v>0</v>
      </c>
      <c r="I108" s="47">
        <v>25436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25853</v>
      </c>
      <c r="O108" s="48">
        <f t="shared" si="15"/>
        <v>0.34323760969716283</v>
      </c>
      <c r="P108" s="9"/>
    </row>
    <row r="109" spans="1:16">
      <c r="A109" s="12"/>
      <c r="B109" s="25">
        <v>366</v>
      </c>
      <c r="C109" s="20" t="s">
        <v>118</v>
      </c>
      <c r="D109" s="47">
        <v>104877</v>
      </c>
      <c r="E109" s="47">
        <v>15076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119953</v>
      </c>
      <c r="O109" s="48">
        <f t="shared" si="15"/>
        <v>1.5925571885662697</v>
      </c>
      <c r="P109" s="9"/>
    </row>
    <row r="110" spans="1:16">
      <c r="A110" s="12"/>
      <c r="B110" s="25">
        <v>369.3</v>
      </c>
      <c r="C110" s="20" t="s">
        <v>120</v>
      </c>
      <c r="D110" s="47">
        <v>3344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3344</v>
      </c>
      <c r="O110" s="48">
        <f t="shared" si="15"/>
        <v>4.4396649008908537E-2</v>
      </c>
      <c r="P110" s="9"/>
    </row>
    <row r="111" spans="1:16">
      <c r="A111" s="12"/>
      <c r="B111" s="25">
        <v>369.7</v>
      </c>
      <c r="C111" s="20" t="s">
        <v>230</v>
      </c>
      <c r="D111" s="47">
        <v>51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51</v>
      </c>
      <c r="O111" s="48">
        <f t="shared" si="15"/>
        <v>6.771020034253395E-4</v>
      </c>
      <c r="P111" s="9"/>
    </row>
    <row r="112" spans="1:16">
      <c r="A112" s="12"/>
      <c r="B112" s="25">
        <v>369.9</v>
      </c>
      <c r="C112" s="20" t="s">
        <v>122</v>
      </c>
      <c r="D112" s="47">
        <v>513796</v>
      </c>
      <c r="E112" s="47">
        <v>314705</v>
      </c>
      <c r="F112" s="47">
        <v>0</v>
      </c>
      <c r="G112" s="47">
        <v>0</v>
      </c>
      <c r="H112" s="47">
        <v>0</v>
      </c>
      <c r="I112" s="47">
        <v>143050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971551</v>
      </c>
      <c r="O112" s="48">
        <f t="shared" si="15"/>
        <v>12.89880644176259</v>
      </c>
      <c r="P112" s="9"/>
    </row>
    <row r="113" spans="1:119" ht="15.75">
      <c r="A113" s="29" t="s">
        <v>57</v>
      </c>
      <c r="B113" s="30"/>
      <c r="C113" s="31"/>
      <c r="D113" s="32">
        <f t="shared" ref="D113:M113" si="18">SUM(D114:D117)</f>
        <v>5477677</v>
      </c>
      <c r="E113" s="32">
        <f t="shared" si="18"/>
        <v>4460851</v>
      </c>
      <c r="F113" s="32">
        <f t="shared" si="18"/>
        <v>2387950</v>
      </c>
      <c r="G113" s="32">
        <f t="shared" si="18"/>
        <v>6426911</v>
      </c>
      <c r="H113" s="32">
        <f t="shared" si="18"/>
        <v>0</v>
      </c>
      <c r="I113" s="32">
        <f t="shared" si="18"/>
        <v>115525</v>
      </c>
      <c r="J113" s="32">
        <f t="shared" si="18"/>
        <v>0</v>
      </c>
      <c r="K113" s="32">
        <f t="shared" si="18"/>
        <v>0</v>
      </c>
      <c r="L113" s="32">
        <f t="shared" si="18"/>
        <v>0</v>
      </c>
      <c r="M113" s="32">
        <f t="shared" si="18"/>
        <v>0</v>
      </c>
      <c r="N113" s="32">
        <f t="shared" ref="N113:N118" si="19">SUM(D113:M113)</f>
        <v>18868914</v>
      </c>
      <c r="O113" s="46">
        <f t="shared" si="15"/>
        <v>250.51332297765563</v>
      </c>
      <c r="P113" s="9"/>
    </row>
    <row r="114" spans="1:119">
      <c r="A114" s="12"/>
      <c r="B114" s="25">
        <v>381</v>
      </c>
      <c r="C114" s="20" t="s">
        <v>123</v>
      </c>
      <c r="D114" s="47">
        <v>5453677</v>
      </c>
      <c r="E114" s="47">
        <v>4460851</v>
      </c>
      <c r="F114" s="47">
        <v>2387950</v>
      </c>
      <c r="G114" s="47">
        <v>6426911</v>
      </c>
      <c r="H114" s="47">
        <v>0</v>
      </c>
      <c r="I114" s="47">
        <v>155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9"/>
        <v>18729544</v>
      </c>
      <c r="O114" s="48">
        <f t="shared" si="15"/>
        <v>248.6629757969225</v>
      </c>
      <c r="P114" s="9"/>
    </row>
    <row r="115" spans="1:119">
      <c r="A115" s="12"/>
      <c r="B115" s="25">
        <v>388.1</v>
      </c>
      <c r="C115" s="20" t="s">
        <v>231</v>
      </c>
      <c r="D115" s="47">
        <v>24000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24000</v>
      </c>
      <c r="O115" s="48">
        <f t="shared" si="15"/>
        <v>0.31863623690604215</v>
      </c>
      <c r="P115" s="9"/>
    </row>
    <row r="116" spans="1:119">
      <c r="A116" s="12"/>
      <c r="B116" s="25">
        <v>389.1</v>
      </c>
      <c r="C116" s="20" t="s">
        <v>221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24461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24461</v>
      </c>
      <c r="O116" s="48">
        <f t="shared" si="15"/>
        <v>0.32475670795661238</v>
      </c>
      <c r="P116" s="9"/>
    </row>
    <row r="117" spans="1:119" ht="15.75" thickBot="1">
      <c r="A117" s="12"/>
      <c r="B117" s="25">
        <v>389.3</v>
      </c>
      <c r="C117" s="20" t="s">
        <v>222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90909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90909</v>
      </c>
      <c r="O117" s="48">
        <f t="shared" si="15"/>
        <v>1.2069542358704743</v>
      </c>
      <c r="P117" s="9"/>
    </row>
    <row r="118" spans="1:119" ht="16.5" thickBot="1">
      <c r="A118" s="14" t="s">
        <v>84</v>
      </c>
      <c r="B118" s="23"/>
      <c r="C118" s="22"/>
      <c r="D118" s="15">
        <f t="shared" ref="D118:M118" si="20">SUM(D5,D12,D24,D49,D91,D103,D113)</f>
        <v>45470320</v>
      </c>
      <c r="E118" s="15">
        <f t="shared" si="20"/>
        <v>37305406</v>
      </c>
      <c r="F118" s="15">
        <f t="shared" si="20"/>
        <v>4437609</v>
      </c>
      <c r="G118" s="15">
        <f t="shared" si="20"/>
        <v>7217497</v>
      </c>
      <c r="H118" s="15">
        <f t="shared" si="20"/>
        <v>0</v>
      </c>
      <c r="I118" s="15">
        <f t="shared" si="20"/>
        <v>3872127</v>
      </c>
      <c r="J118" s="15">
        <f t="shared" si="20"/>
        <v>0</v>
      </c>
      <c r="K118" s="15">
        <f t="shared" si="20"/>
        <v>0</v>
      </c>
      <c r="L118" s="15">
        <f t="shared" si="20"/>
        <v>0</v>
      </c>
      <c r="M118" s="15">
        <f t="shared" si="20"/>
        <v>0</v>
      </c>
      <c r="N118" s="15">
        <f t="shared" si="19"/>
        <v>98302959</v>
      </c>
      <c r="O118" s="38">
        <f t="shared" si="15"/>
        <v>1305.1202055203728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49" t="s">
        <v>232</v>
      </c>
      <c r="M120" s="49"/>
      <c r="N120" s="49"/>
      <c r="O120" s="44">
        <v>75321</v>
      </c>
    </row>
    <row r="121" spans="1:119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</row>
    <row r="122" spans="1:119" ht="15.75" customHeight="1" thickBot="1">
      <c r="A122" s="53" t="s">
        <v>151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29341519</v>
      </c>
      <c r="E5" s="27">
        <f t="shared" si="0"/>
        <v>23974080</v>
      </c>
      <c r="F5" s="27">
        <f t="shared" si="0"/>
        <v>1338565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54654164</v>
      </c>
      <c r="O5" s="33">
        <f t="shared" ref="O5:O36" si="2">(N5/O$115)</f>
        <v>732.03096663586075</v>
      </c>
      <c r="P5" s="6"/>
    </row>
    <row r="6" spans="1:133">
      <c r="A6" s="12"/>
      <c r="B6" s="25">
        <v>311</v>
      </c>
      <c r="C6" s="20" t="s">
        <v>3</v>
      </c>
      <c r="D6" s="47">
        <v>29341519</v>
      </c>
      <c r="E6" s="47">
        <v>11261588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40603107</v>
      </c>
      <c r="O6" s="48">
        <f t="shared" si="2"/>
        <v>543.83288463856627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3674986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3674986</v>
      </c>
      <c r="O7" s="48">
        <f t="shared" si="2"/>
        <v>49.222298120839525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400502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400502</v>
      </c>
      <c r="O8" s="48">
        <f t="shared" si="2"/>
        <v>5.3642731814468059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963212</v>
      </c>
      <c r="F9" s="47">
        <v>938063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1901275</v>
      </c>
      <c r="O9" s="48">
        <f t="shared" si="2"/>
        <v>25.465437109066315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7289549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7289549</v>
      </c>
      <c r="O10" s="48">
        <f t="shared" si="2"/>
        <v>97.635298214596645</v>
      </c>
      <c r="P10" s="9"/>
    </row>
    <row r="11" spans="1:133">
      <c r="A11" s="12"/>
      <c r="B11" s="25">
        <v>315</v>
      </c>
      <c r="C11" s="20" t="s">
        <v>176</v>
      </c>
      <c r="D11" s="47">
        <v>0</v>
      </c>
      <c r="E11" s="47">
        <v>784745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784745</v>
      </c>
      <c r="O11" s="48">
        <f t="shared" si="2"/>
        <v>10.510775371345147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14428</v>
      </c>
      <c r="E12" s="32">
        <f t="shared" si="3"/>
        <v>1422883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72300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1509611</v>
      </c>
      <c r="O12" s="46">
        <f t="shared" si="2"/>
        <v>20.219538982869235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838644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838644</v>
      </c>
      <c r="O13" s="48">
        <f t="shared" si="2"/>
        <v>11.232691766785873</v>
      </c>
      <c r="P13" s="9"/>
    </row>
    <row r="14" spans="1:133">
      <c r="A14" s="12"/>
      <c r="B14" s="25">
        <v>324.20999999999998</v>
      </c>
      <c r="C14" s="20" t="s">
        <v>19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62668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62668</v>
      </c>
      <c r="O14" s="48">
        <f t="shared" si="2"/>
        <v>0.83936727340914263</v>
      </c>
      <c r="P14" s="9"/>
    </row>
    <row r="15" spans="1:133">
      <c r="A15" s="12"/>
      <c r="B15" s="25">
        <v>324.22000000000003</v>
      </c>
      <c r="C15" s="20" t="s">
        <v>177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7337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7337</v>
      </c>
      <c r="O15" s="48">
        <f t="shared" si="2"/>
        <v>9.8270850912792487E-2</v>
      </c>
      <c r="P15" s="9"/>
    </row>
    <row r="16" spans="1:133">
      <c r="A16" s="12"/>
      <c r="B16" s="25">
        <v>325.2</v>
      </c>
      <c r="C16" s="20" t="s">
        <v>22</v>
      </c>
      <c r="D16" s="47">
        <v>0</v>
      </c>
      <c r="E16" s="47">
        <v>214898</v>
      </c>
      <c r="F16" s="47">
        <v>0</v>
      </c>
      <c r="G16" s="47">
        <v>0</v>
      </c>
      <c r="H16" s="47">
        <v>0</v>
      </c>
      <c r="I16" s="47">
        <v>1795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216693</v>
      </c>
      <c r="O16" s="48">
        <f t="shared" si="2"/>
        <v>2.9023586611483907</v>
      </c>
      <c r="P16" s="9"/>
    </row>
    <row r="17" spans="1:16">
      <c r="A17" s="12"/>
      <c r="B17" s="25">
        <v>329</v>
      </c>
      <c r="C17" s="20" t="s">
        <v>23</v>
      </c>
      <c r="D17" s="47">
        <v>14428</v>
      </c>
      <c r="E17" s="47">
        <v>348296</v>
      </c>
      <c r="F17" s="47">
        <v>0</v>
      </c>
      <c r="G17" s="47">
        <v>0</v>
      </c>
      <c r="H17" s="47">
        <v>0</v>
      </c>
      <c r="I17" s="47">
        <v>500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363224</v>
      </c>
      <c r="O17" s="48">
        <f t="shared" si="2"/>
        <v>4.8649763598130216</v>
      </c>
      <c r="P17" s="9"/>
    </row>
    <row r="18" spans="1:16">
      <c r="A18" s="12"/>
      <c r="B18" s="25">
        <v>367</v>
      </c>
      <c r="C18" s="20" t="s">
        <v>119</v>
      </c>
      <c r="D18" s="47">
        <v>0</v>
      </c>
      <c r="E18" s="47">
        <v>21045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21045</v>
      </c>
      <c r="O18" s="48">
        <f t="shared" si="2"/>
        <v>0.28187407080001609</v>
      </c>
      <c r="P18" s="9"/>
    </row>
    <row r="19" spans="1:16" ht="15.75">
      <c r="A19" s="29" t="s">
        <v>26</v>
      </c>
      <c r="B19" s="30"/>
      <c r="C19" s="31"/>
      <c r="D19" s="32">
        <f t="shared" ref="D19:M19" si="4">SUM(D20:D44)</f>
        <v>5284065</v>
      </c>
      <c r="E19" s="32">
        <f t="shared" si="4"/>
        <v>4114909</v>
      </c>
      <c r="F19" s="32">
        <f t="shared" si="4"/>
        <v>679953</v>
      </c>
      <c r="G19" s="32">
        <f t="shared" si="4"/>
        <v>913516</v>
      </c>
      <c r="H19" s="32">
        <f t="shared" si="4"/>
        <v>0</v>
      </c>
      <c r="I19" s="32">
        <f t="shared" si="4"/>
        <v>1202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10993645</v>
      </c>
      <c r="O19" s="46">
        <f t="shared" si="2"/>
        <v>147.24749199716049</v>
      </c>
      <c r="P19" s="10"/>
    </row>
    <row r="20" spans="1:16">
      <c r="A20" s="12"/>
      <c r="B20" s="25">
        <v>331.1</v>
      </c>
      <c r="C20" s="20" t="s">
        <v>24</v>
      </c>
      <c r="D20" s="47">
        <v>116615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116615</v>
      </c>
      <c r="O20" s="48">
        <f t="shared" si="2"/>
        <v>1.5619265747846935</v>
      </c>
      <c r="P20" s="9"/>
    </row>
    <row r="21" spans="1:16">
      <c r="A21" s="12"/>
      <c r="B21" s="25">
        <v>331.2</v>
      </c>
      <c r="C21" s="20" t="s">
        <v>25</v>
      </c>
      <c r="D21" s="47">
        <v>74130</v>
      </c>
      <c r="E21" s="47">
        <v>350551</v>
      </c>
      <c r="F21" s="47">
        <v>0</v>
      </c>
      <c r="G21" s="47">
        <v>0</v>
      </c>
      <c r="H21" s="47">
        <v>0</v>
      </c>
      <c r="I21" s="47">
        <v>1031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425712</v>
      </c>
      <c r="O21" s="48">
        <f t="shared" si="2"/>
        <v>5.7019327359665688</v>
      </c>
      <c r="P21" s="9"/>
    </row>
    <row r="22" spans="1:16">
      <c r="A22" s="12"/>
      <c r="B22" s="25">
        <v>331.35</v>
      </c>
      <c r="C22" s="20" t="s">
        <v>171</v>
      </c>
      <c r="D22" s="47">
        <v>0</v>
      </c>
      <c r="E22" s="47">
        <v>35533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5">SUM(D22:M22)</f>
        <v>35533</v>
      </c>
      <c r="O22" s="48">
        <f t="shared" si="2"/>
        <v>0.47592451212815257</v>
      </c>
      <c r="P22" s="9"/>
    </row>
    <row r="23" spans="1:16">
      <c r="A23" s="12"/>
      <c r="B23" s="25">
        <v>331.39</v>
      </c>
      <c r="C23" s="20" t="s">
        <v>172</v>
      </c>
      <c r="D23" s="47">
        <v>0</v>
      </c>
      <c r="E23" s="47">
        <v>144604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144604</v>
      </c>
      <c r="O23" s="48">
        <f t="shared" si="2"/>
        <v>1.9368077041561189</v>
      </c>
      <c r="P23" s="9"/>
    </row>
    <row r="24" spans="1:16">
      <c r="A24" s="12"/>
      <c r="B24" s="25">
        <v>331.65</v>
      </c>
      <c r="C24" s="20" t="s">
        <v>29</v>
      </c>
      <c r="D24" s="47">
        <v>0</v>
      </c>
      <c r="E24" s="47">
        <v>142333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142333</v>
      </c>
      <c r="O24" s="48">
        <f t="shared" si="2"/>
        <v>1.9063902171146918</v>
      </c>
      <c r="P24" s="9"/>
    </row>
    <row r="25" spans="1:16">
      <c r="A25" s="12"/>
      <c r="B25" s="25">
        <v>331.7</v>
      </c>
      <c r="C25" s="20" t="s">
        <v>27</v>
      </c>
      <c r="D25" s="47">
        <v>20235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20235</v>
      </c>
      <c r="O25" s="48">
        <f t="shared" si="2"/>
        <v>0.27102503314983728</v>
      </c>
      <c r="P25" s="9"/>
    </row>
    <row r="26" spans="1:16">
      <c r="A26" s="12"/>
      <c r="B26" s="25">
        <v>333</v>
      </c>
      <c r="C26" s="20" t="s">
        <v>4</v>
      </c>
      <c r="D26" s="47">
        <v>1918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1918</v>
      </c>
      <c r="O26" s="48">
        <f t="shared" si="2"/>
        <v>2.5689449645732044E-2</v>
      </c>
      <c r="P26" s="9"/>
    </row>
    <row r="27" spans="1:16">
      <c r="A27" s="12"/>
      <c r="B27" s="25">
        <v>334.2</v>
      </c>
      <c r="C27" s="20" t="s">
        <v>28</v>
      </c>
      <c r="D27" s="47">
        <v>110055</v>
      </c>
      <c r="E27" s="47">
        <v>116227</v>
      </c>
      <c r="F27" s="47">
        <v>0</v>
      </c>
      <c r="G27" s="47">
        <v>0</v>
      </c>
      <c r="H27" s="47">
        <v>0</v>
      </c>
      <c r="I27" s="47">
        <v>171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226453</v>
      </c>
      <c r="O27" s="48">
        <f t="shared" si="2"/>
        <v>3.0330828678962241</v>
      </c>
      <c r="P27" s="9"/>
    </row>
    <row r="28" spans="1:16">
      <c r="A28" s="12"/>
      <c r="B28" s="25">
        <v>334.49</v>
      </c>
      <c r="C28" s="20" t="s">
        <v>31</v>
      </c>
      <c r="D28" s="47">
        <v>0</v>
      </c>
      <c r="E28" s="47">
        <v>0</v>
      </c>
      <c r="F28" s="47">
        <v>0</v>
      </c>
      <c r="G28" s="47">
        <v>913516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2" si="6">SUM(D28:M28)</f>
        <v>913516</v>
      </c>
      <c r="O28" s="48">
        <f t="shared" si="2"/>
        <v>12.235517874124376</v>
      </c>
      <c r="P28" s="9"/>
    </row>
    <row r="29" spans="1:16">
      <c r="A29" s="12"/>
      <c r="B29" s="25">
        <v>334.7</v>
      </c>
      <c r="C29" s="20" t="s">
        <v>33</v>
      </c>
      <c r="D29" s="47">
        <v>29298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29298</v>
      </c>
      <c r="O29" s="48">
        <f t="shared" si="2"/>
        <v>0.39241370996906016</v>
      </c>
      <c r="P29" s="9"/>
    </row>
    <row r="30" spans="1:16">
      <c r="A30" s="12"/>
      <c r="B30" s="25">
        <v>335.12</v>
      </c>
      <c r="C30" s="20" t="s">
        <v>178</v>
      </c>
      <c r="D30" s="47">
        <v>1090799</v>
      </c>
      <c r="E30" s="47">
        <v>456700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1547499</v>
      </c>
      <c r="O30" s="48">
        <f t="shared" si="2"/>
        <v>20.72700606742476</v>
      </c>
      <c r="P30" s="9"/>
    </row>
    <row r="31" spans="1:16">
      <c r="A31" s="12"/>
      <c r="B31" s="25">
        <v>335.13</v>
      </c>
      <c r="C31" s="20" t="s">
        <v>179</v>
      </c>
      <c r="D31" s="47">
        <v>29140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29140</v>
      </c>
      <c r="O31" s="48">
        <f t="shared" si="2"/>
        <v>0.39029747793359315</v>
      </c>
      <c r="P31" s="9"/>
    </row>
    <row r="32" spans="1:16">
      <c r="A32" s="12"/>
      <c r="B32" s="25">
        <v>335.14</v>
      </c>
      <c r="C32" s="20" t="s">
        <v>180</v>
      </c>
      <c r="D32" s="47">
        <v>0</v>
      </c>
      <c r="E32" s="47">
        <v>21134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21134</v>
      </c>
      <c r="O32" s="48">
        <f t="shared" si="2"/>
        <v>0.28306612555417154</v>
      </c>
      <c r="P32" s="9"/>
    </row>
    <row r="33" spans="1:16">
      <c r="A33" s="12"/>
      <c r="B33" s="25">
        <v>335.15</v>
      </c>
      <c r="C33" s="20" t="s">
        <v>181</v>
      </c>
      <c r="D33" s="47">
        <v>20186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20186</v>
      </c>
      <c r="O33" s="48">
        <f t="shared" si="2"/>
        <v>0.27036873334136968</v>
      </c>
      <c r="P33" s="9"/>
    </row>
    <row r="34" spans="1:16">
      <c r="A34" s="12"/>
      <c r="B34" s="25">
        <v>335.16</v>
      </c>
      <c r="C34" s="20" t="s">
        <v>182</v>
      </c>
      <c r="D34" s="47">
        <v>25000</v>
      </c>
      <c r="E34" s="47">
        <v>198250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223250</v>
      </c>
      <c r="O34" s="48">
        <f t="shared" si="2"/>
        <v>2.9901822906202704</v>
      </c>
      <c r="P34" s="9"/>
    </row>
    <row r="35" spans="1:16">
      <c r="A35" s="12"/>
      <c r="B35" s="25">
        <v>335.18</v>
      </c>
      <c r="C35" s="20" t="s">
        <v>183</v>
      </c>
      <c r="D35" s="47">
        <v>3680240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3680240</v>
      </c>
      <c r="O35" s="48">
        <f t="shared" si="2"/>
        <v>49.292669532955628</v>
      </c>
      <c r="P35" s="9"/>
    </row>
    <row r="36" spans="1:16">
      <c r="A36" s="12"/>
      <c r="B36" s="25">
        <v>335.23</v>
      </c>
      <c r="C36" s="20" t="s">
        <v>140</v>
      </c>
      <c r="D36" s="47">
        <v>14890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14890</v>
      </c>
      <c r="O36" s="48">
        <f t="shared" si="2"/>
        <v>0.19943477853229932</v>
      </c>
      <c r="P36" s="9"/>
    </row>
    <row r="37" spans="1:16">
      <c r="A37" s="12"/>
      <c r="B37" s="25">
        <v>335.49</v>
      </c>
      <c r="C37" s="20" t="s">
        <v>42</v>
      </c>
      <c r="D37" s="47">
        <v>0</v>
      </c>
      <c r="E37" s="47">
        <v>907146</v>
      </c>
      <c r="F37" s="47">
        <v>679953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1587099</v>
      </c>
      <c r="O37" s="48">
        <f t="shared" ref="O37:O68" si="7">(N37/O$115)</f>
        <v>21.257403463655724</v>
      </c>
      <c r="P37" s="9"/>
    </row>
    <row r="38" spans="1:16">
      <c r="A38" s="12"/>
      <c r="B38" s="25">
        <v>335.5</v>
      </c>
      <c r="C38" s="20" t="s">
        <v>43</v>
      </c>
      <c r="D38" s="47">
        <v>18100</v>
      </c>
      <c r="E38" s="47">
        <v>380425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398525</v>
      </c>
      <c r="O38" s="48">
        <f t="shared" si="7"/>
        <v>5.3377934932561848</v>
      </c>
      <c r="P38" s="9"/>
    </row>
    <row r="39" spans="1:16">
      <c r="A39" s="12"/>
      <c r="B39" s="25">
        <v>335.7</v>
      </c>
      <c r="C39" s="20" t="s">
        <v>45</v>
      </c>
      <c r="D39" s="47">
        <v>0</v>
      </c>
      <c r="E39" s="47">
        <v>31963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31963</v>
      </c>
      <c r="O39" s="48">
        <f t="shared" si="7"/>
        <v>0.42810838322551265</v>
      </c>
      <c r="P39" s="9"/>
    </row>
    <row r="40" spans="1:16">
      <c r="A40" s="12"/>
      <c r="B40" s="25">
        <v>335.8</v>
      </c>
      <c r="C40" s="20" t="s">
        <v>46</v>
      </c>
      <c r="D40" s="47">
        <v>0</v>
      </c>
      <c r="E40" s="47">
        <v>1249177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1249177</v>
      </c>
      <c r="O40" s="48">
        <f t="shared" si="7"/>
        <v>16.731318894737548</v>
      </c>
      <c r="P40" s="9"/>
    </row>
    <row r="41" spans="1:16">
      <c r="A41" s="12"/>
      <c r="B41" s="25">
        <v>335.9</v>
      </c>
      <c r="C41" s="20" t="s">
        <v>184</v>
      </c>
      <c r="D41" s="47">
        <v>0</v>
      </c>
      <c r="E41" s="47">
        <v>17434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17434</v>
      </c>
      <c r="O41" s="48">
        <f t="shared" si="7"/>
        <v>0.23350879307804609</v>
      </c>
      <c r="P41" s="9"/>
    </row>
    <row r="42" spans="1:16">
      <c r="A42" s="12"/>
      <c r="B42" s="25">
        <v>336</v>
      </c>
      <c r="C42" s="20" t="s">
        <v>146</v>
      </c>
      <c r="D42" s="47">
        <v>1792</v>
      </c>
      <c r="E42" s="47">
        <v>853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2645</v>
      </c>
      <c r="O42" s="48">
        <f t="shared" si="7"/>
        <v>3.5426795783608578E-2</v>
      </c>
      <c r="P42" s="9"/>
    </row>
    <row r="43" spans="1:16">
      <c r="A43" s="12"/>
      <c r="B43" s="25">
        <v>337.6</v>
      </c>
      <c r="C43" s="20" t="s">
        <v>49</v>
      </c>
      <c r="D43" s="47">
        <v>0</v>
      </c>
      <c r="E43" s="47">
        <v>62579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62579</v>
      </c>
      <c r="O43" s="48">
        <f t="shared" si="7"/>
        <v>0.83817521865498723</v>
      </c>
      <c r="P43" s="9"/>
    </row>
    <row r="44" spans="1:16">
      <c r="A44" s="12"/>
      <c r="B44" s="25">
        <v>337.7</v>
      </c>
      <c r="C44" s="20" t="s">
        <v>50</v>
      </c>
      <c r="D44" s="47">
        <v>51667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51667</v>
      </c>
      <c r="O44" s="48">
        <f t="shared" si="7"/>
        <v>0.69202126947134379</v>
      </c>
      <c r="P44" s="9"/>
    </row>
    <row r="45" spans="1:16" ht="15.75">
      <c r="A45" s="29" t="s">
        <v>55</v>
      </c>
      <c r="B45" s="30"/>
      <c r="C45" s="31"/>
      <c r="D45" s="32">
        <f t="shared" ref="D45:M45" si="8">SUM(D46:D88)</f>
        <v>3256103</v>
      </c>
      <c r="E45" s="32">
        <f t="shared" si="8"/>
        <v>1585948</v>
      </c>
      <c r="F45" s="32">
        <f t="shared" si="8"/>
        <v>0</v>
      </c>
      <c r="G45" s="32">
        <f t="shared" si="8"/>
        <v>0</v>
      </c>
      <c r="H45" s="32">
        <f t="shared" si="8"/>
        <v>0</v>
      </c>
      <c r="I45" s="32">
        <f t="shared" si="8"/>
        <v>3539881</v>
      </c>
      <c r="J45" s="32">
        <f t="shared" si="8"/>
        <v>0</v>
      </c>
      <c r="K45" s="32">
        <f t="shared" si="8"/>
        <v>0</v>
      </c>
      <c r="L45" s="32">
        <f t="shared" si="8"/>
        <v>0</v>
      </c>
      <c r="M45" s="32">
        <f t="shared" si="8"/>
        <v>0</v>
      </c>
      <c r="N45" s="32">
        <f>SUM(D45:M45)</f>
        <v>8381932</v>
      </c>
      <c r="O45" s="46">
        <f t="shared" si="7"/>
        <v>112.2665380854797</v>
      </c>
      <c r="P45" s="10"/>
    </row>
    <row r="46" spans="1:16">
      <c r="A46" s="12"/>
      <c r="B46" s="25">
        <v>341.1</v>
      </c>
      <c r="C46" s="20" t="s">
        <v>185</v>
      </c>
      <c r="D46" s="47">
        <v>392112</v>
      </c>
      <c r="E46" s="47">
        <v>51378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443490</v>
      </c>
      <c r="O46" s="48">
        <f t="shared" si="7"/>
        <v>5.9400490215775301</v>
      </c>
      <c r="P46" s="9"/>
    </row>
    <row r="47" spans="1:16">
      <c r="A47" s="12"/>
      <c r="B47" s="25">
        <v>341.15</v>
      </c>
      <c r="C47" s="20" t="s">
        <v>186</v>
      </c>
      <c r="D47" s="47">
        <v>0</v>
      </c>
      <c r="E47" s="47">
        <v>157001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88" si="9">SUM(D47:M47)</f>
        <v>157001</v>
      </c>
      <c r="O47" s="48">
        <f t="shared" si="7"/>
        <v>2.1028515556984235</v>
      </c>
      <c r="P47" s="9"/>
    </row>
    <row r="48" spans="1:16">
      <c r="A48" s="12"/>
      <c r="B48" s="25">
        <v>341.16</v>
      </c>
      <c r="C48" s="20" t="s">
        <v>187</v>
      </c>
      <c r="D48" s="47">
        <v>0</v>
      </c>
      <c r="E48" s="47">
        <v>165657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165657</v>
      </c>
      <c r="O48" s="48">
        <f t="shared" si="7"/>
        <v>2.2187889259452724</v>
      </c>
      <c r="P48" s="9"/>
    </row>
    <row r="49" spans="1:16">
      <c r="A49" s="12"/>
      <c r="B49" s="25">
        <v>341.3</v>
      </c>
      <c r="C49" s="20" t="s">
        <v>188</v>
      </c>
      <c r="D49" s="47">
        <v>484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484</v>
      </c>
      <c r="O49" s="48">
        <f t="shared" si="7"/>
        <v>6.4826348428228932E-3</v>
      </c>
      <c r="P49" s="9"/>
    </row>
    <row r="50" spans="1:16">
      <c r="A50" s="12"/>
      <c r="B50" s="25">
        <v>341.52</v>
      </c>
      <c r="C50" s="20" t="s">
        <v>189</v>
      </c>
      <c r="D50" s="47">
        <v>80821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80821</v>
      </c>
      <c r="O50" s="48">
        <f t="shared" si="7"/>
        <v>1.0825062616359278</v>
      </c>
      <c r="P50" s="9"/>
    </row>
    <row r="51" spans="1:16">
      <c r="A51" s="12"/>
      <c r="B51" s="25">
        <v>341.8</v>
      </c>
      <c r="C51" s="20" t="s">
        <v>190</v>
      </c>
      <c r="D51" s="47">
        <v>76192</v>
      </c>
      <c r="E51" s="47">
        <v>77190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153382</v>
      </c>
      <c r="O51" s="48">
        <f t="shared" si="7"/>
        <v>2.0543791269873162</v>
      </c>
      <c r="P51" s="9"/>
    </row>
    <row r="52" spans="1:16">
      <c r="A52" s="12"/>
      <c r="B52" s="25">
        <v>341.9</v>
      </c>
      <c r="C52" s="20" t="s">
        <v>191</v>
      </c>
      <c r="D52" s="47">
        <v>171831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171831</v>
      </c>
      <c r="O52" s="48">
        <f t="shared" si="7"/>
        <v>2.3014827018121911</v>
      </c>
      <c r="P52" s="9"/>
    </row>
    <row r="53" spans="1:16">
      <c r="A53" s="12"/>
      <c r="B53" s="25">
        <v>342.1</v>
      </c>
      <c r="C53" s="20" t="s">
        <v>65</v>
      </c>
      <c r="D53" s="47">
        <v>102957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102957</v>
      </c>
      <c r="O53" s="48">
        <f t="shared" si="7"/>
        <v>1.3789930485795796</v>
      </c>
      <c r="P53" s="9"/>
    </row>
    <row r="54" spans="1:16">
      <c r="A54" s="12"/>
      <c r="B54" s="25">
        <v>342.2</v>
      </c>
      <c r="C54" s="20" t="s">
        <v>66</v>
      </c>
      <c r="D54" s="47">
        <v>0</v>
      </c>
      <c r="E54" s="47">
        <v>540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540</v>
      </c>
      <c r="O54" s="48">
        <f t="shared" si="7"/>
        <v>7.2326917667858721E-3</v>
      </c>
      <c r="P54" s="9"/>
    </row>
    <row r="55" spans="1:16">
      <c r="A55" s="12"/>
      <c r="B55" s="25">
        <v>342.3</v>
      </c>
      <c r="C55" s="20" t="s">
        <v>67</v>
      </c>
      <c r="D55" s="47">
        <v>4665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4665</v>
      </c>
      <c r="O55" s="48">
        <f t="shared" si="7"/>
        <v>6.2482420540844616E-2</v>
      </c>
      <c r="P55" s="9"/>
    </row>
    <row r="56" spans="1:16">
      <c r="A56" s="12"/>
      <c r="B56" s="25">
        <v>342.4</v>
      </c>
      <c r="C56" s="20" t="s">
        <v>68</v>
      </c>
      <c r="D56" s="47">
        <v>0</v>
      </c>
      <c r="E56" s="47">
        <v>391982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391982</v>
      </c>
      <c r="O56" s="48">
        <f t="shared" si="7"/>
        <v>5.2501573780152961</v>
      </c>
      <c r="P56" s="9"/>
    </row>
    <row r="57" spans="1:16">
      <c r="A57" s="12"/>
      <c r="B57" s="25">
        <v>342.5</v>
      </c>
      <c r="C57" s="20" t="s">
        <v>69</v>
      </c>
      <c r="D57" s="47">
        <v>0</v>
      </c>
      <c r="E57" s="47">
        <v>64320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64320</v>
      </c>
      <c r="O57" s="48">
        <f t="shared" si="7"/>
        <v>0.86149395266605056</v>
      </c>
      <c r="P57" s="9"/>
    </row>
    <row r="58" spans="1:16">
      <c r="A58" s="12"/>
      <c r="B58" s="25">
        <v>342.6</v>
      </c>
      <c r="C58" s="20" t="s">
        <v>70</v>
      </c>
      <c r="D58" s="47">
        <v>1411342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1411342</v>
      </c>
      <c r="O58" s="48">
        <f t="shared" si="7"/>
        <v>18.903336413924272</v>
      </c>
      <c r="P58" s="9"/>
    </row>
    <row r="59" spans="1:16">
      <c r="A59" s="12"/>
      <c r="B59" s="25">
        <v>343.3</v>
      </c>
      <c r="C59" s="20" t="s">
        <v>71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1409607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1409607</v>
      </c>
      <c r="O59" s="48">
        <f t="shared" si="7"/>
        <v>18.880098043155062</v>
      </c>
      <c r="P59" s="9"/>
    </row>
    <row r="60" spans="1:16">
      <c r="A60" s="12"/>
      <c r="B60" s="25">
        <v>343.4</v>
      </c>
      <c r="C60" s="20" t="s">
        <v>72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3650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3650</v>
      </c>
      <c r="O60" s="48">
        <f t="shared" si="7"/>
        <v>4.8887638794015614E-2</v>
      </c>
      <c r="P60" s="9"/>
    </row>
    <row r="61" spans="1:16">
      <c r="A61" s="12"/>
      <c r="B61" s="25">
        <v>343.5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2125590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2125590</v>
      </c>
      <c r="O61" s="48">
        <f t="shared" si="7"/>
        <v>28.469883875115521</v>
      </c>
      <c r="P61" s="9"/>
    </row>
    <row r="62" spans="1:16">
      <c r="A62" s="12"/>
      <c r="B62" s="25">
        <v>344.9</v>
      </c>
      <c r="C62" s="20" t="s">
        <v>192</v>
      </c>
      <c r="D62" s="47">
        <v>200</v>
      </c>
      <c r="E62" s="47">
        <v>10881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11081</v>
      </c>
      <c r="O62" s="48">
        <f t="shared" si="7"/>
        <v>0.14841751382917454</v>
      </c>
      <c r="P62" s="9"/>
    </row>
    <row r="63" spans="1:16">
      <c r="A63" s="12"/>
      <c r="B63" s="25">
        <v>346.4</v>
      </c>
      <c r="C63" s="20" t="s">
        <v>76</v>
      </c>
      <c r="D63" s="47">
        <v>0</v>
      </c>
      <c r="E63" s="47">
        <v>85335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85335</v>
      </c>
      <c r="O63" s="48">
        <f t="shared" si="7"/>
        <v>1.1429662072568008</v>
      </c>
      <c r="P63" s="9"/>
    </row>
    <row r="64" spans="1:16">
      <c r="A64" s="12"/>
      <c r="B64" s="25">
        <v>347.1</v>
      </c>
      <c r="C64" s="20" t="s">
        <v>78</v>
      </c>
      <c r="D64" s="47">
        <v>880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880</v>
      </c>
      <c r="O64" s="48">
        <f t="shared" si="7"/>
        <v>1.1786608805132532E-2</v>
      </c>
      <c r="P64" s="9"/>
    </row>
    <row r="65" spans="1:16">
      <c r="A65" s="12"/>
      <c r="B65" s="25">
        <v>348.11</v>
      </c>
      <c r="C65" s="20" t="s">
        <v>193</v>
      </c>
      <c r="D65" s="47">
        <v>0</v>
      </c>
      <c r="E65" s="47">
        <v>710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>SUM(D65:M65)</f>
        <v>710</v>
      </c>
      <c r="O65" s="48">
        <f t="shared" si="7"/>
        <v>9.5096502859592022E-3</v>
      </c>
      <c r="P65" s="9"/>
    </row>
    <row r="66" spans="1:16">
      <c r="A66" s="12"/>
      <c r="B66" s="25">
        <v>348.12</v>
      </c>
      <c r="C66" s="20" t="s">
        <v>194</v>
      </c>
      <c r="D66" s="47">
        <v>0</v>
      </c>
      <c r="E66" s="47">
        <v>1662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ref="N66:N81" si="10">SUM(D66:M66)</f>
        <v>1662</v>
      </c>
      <c r="O66" s="48">
        <f t="shared" si="7"/>
        <v>2.2260617993329852E-2</v>
      </c>
      <c r="P66" s="9"/>
    </row>
    <row r="67" spans="1:16">
      <c r="A67" s="12"/>
      <c r="B67" s="25">
        <v>348.13</v>
      </c>
      <c r="C67" s="20" t="s">
        <v>195</v>
      </c>
      <c r="D67" s="47">
        <v>0</v>
      </c>
      <c r="E67" s="47">
        <v>14817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14817</v>
      </c>
      <c r="O67" s="48">
        <f t="shared" si="7"/>
        <v>0.19845702575641902</v>
      </c>
      <c r="P67" s="9"/>
    </row>
    <row r="68" spans="1:16">
      <c r="A68" s="12"/>
      <c r="B68" s="25">
        <v>348.21</v>
      </c>
      <c r="C68" s="20" t="s">
        <v>196</v>
      </c>
      <c r="D68" s="47">
        <v>0</v>
      </c>
      <c r="E68" s="47">
        <v>200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200</v>
      </c>
      <c r="O68" s="48">
        <f t="shared" si="7"/>
        <v>2.6787747284392118E-3</v>
      </c>
      <c r="P68" s="9"/>
    </row>
    <row r="69" spans="1:16">
      <c r="A69" s="12"/>
      <c r="B69" s="25">
        <v>348.22</v>
      </c>
      <c r="C69" s="20" t="s">
        <v>197</v>
      </c>
      <c r="D69" s="47">
        <v>0</v>
      </c>
      <c r="E69" s="47">
        <v>1233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1233</v>
      </c>
      <c r="O69" s="48">
        <f t="shared" ref="O69:O100" si="11">(N69/O$115)</f>
        <v>1.6514646200827741E-2</v>
      </c>
      <c r="P69" s="9"/>
    </row>
    <row r="70" spans="1:16">
      <c r="A70" s="12"/>
      <c r="B70" s="25">
        <v>348.23</v>
      </c>
      <c r="C70" s="20" t="s">
        <v>198</v>
      </c>
      <c r="D70" s="47">
        <v>0</v>
      </c>
      <c r="E70" s="47">
        <v>13599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13599</v>
      </c>
      <c r="O70" s="48">
        <f t="shared" si="11"/>
        <v>0.18214328766022422</v>
      </c>
      <c r="P70" s="9"/>
    </row>
    <row r="71" spans="1:16">
      <c r="A71" s="12"/>
      <c r="B71" s="25">
        <v>348.31</v>
      </c>
      <c r="C71" s="20" t="s">
        <v>199</v>
      </c>
      <c r="D71" s="47">
        <v>0</v>
      </c>
      <c r="E71" s="47">
        <v>46440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46440</v>
      </c>
      <c r="O71" s="48">
        <f t="shared" si="11"/>
        <v>0.62201149194358496</v>
      </c>
      <c r="P71" s="9"/>
    </row>
    <row r="72" spans="1:16">
      <c r="A72" s="12"/>
      <c r="B72" s="25">
        <v>348.32</v>
      </c>
      <c r="C72" s="20" t="s">
        <v>200</v>
      </c>
      <c r="D72" s="47">
        <v>0</v>
      </c>
      <c r="E72" s="47">
        <v>831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831</v>
      </c>
      <c r="O72" s="48">
        <f t="shared" si="11"/>
        <v>1.1130308996664926E-2</v>
      </c>
      <c r="P72" s="9"/>
    </row>
    <row r="73" spans="1:16">
      <c r="A73" s="12"/>
      <c r="B73" s="25">
        <v>348.41</v>
      </c>
      <c r="C73" s="20" t="s">
        <v>201</v>
      </c>
      <c r="D73" s="47">
        <v>0</v>
      </c>
      <c r="E73" s="47">
        <v>74895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0"/>
        <v>74895</v>
      </c>
      <c r="O73" s="48">
        <f t="shared" si="11"/>
        <v>1.0031341664322739</v>
      </c>
      <c r="P73" s="9"/>
    </row>
    <row r="74" spans="1:16">
      <c r="A74" s="12"/>
      <c r="B74" s="25">
        <v>348.42</v>
      </c>
      <c r="C74" s="20" t="s">
        <v>202</v>
      </c>
      <c r="D74" s="47">
        <v>0</v>
      </c>
      <c r="E74" s="47">
        <v>41478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0"/>
        <v>41478</v>
      </c>
      <c r="O74" s="48">
        <f t="shared" si="11"/>
        <v>0.55555109093100818</v>
      </c>
      <c r="P74" s="9"/>
    </row>
    <row r="75" spans="1:16">
      <c r="A75" s="12"/>
      <c r="B75" s="25">
        <v>348.43</v>
      </c>
      <c r="C75" s="20" t="s">
        <v>203</v>
      </c>
      <c r="D75" s="47">
        <v>0</v>
      </c>
      <c r="E75" s="47">
        <v>7704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0"/>
        <v>7704</v>
      </c>
      <c r="O75" s="48">
        <f t="shared" si="11"/>
        <v>0.10318640253947844</v>
      </c>
      <c r="P75" s="9"/>
    </row>
    <row r="76" spans="1:16">
      <c r="A76" s="12"/>
      <c r="B76" s="25">
        <v>348.52</v>
      </c>
      <c r="C76" s="20" t="s">
        <v>204</v>
      </c>
      <c r="D76" s="47">
        <v>0</v>
      </c>
      <c r="E76" s="47">
        <v>13316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0"/>
        <v>13316</v>
      </c>
      <c r="O76" s="48">
        <f t="shared" si="11"/>
        <v>0.17835282141948272</v>
      </c>
      <c r="P76" s="9"/>
    </row>
    <row r="77" spans="1:16">
      <c r="A77" s="12"/>
      <c r="B77" s="25">
        <v>348.53</v>
      </c>
      <c r="C77" s="20" t="s">
        <v>205</v>
      </c>
      <c r="D77" s="47">
        <v>0</v>
      </c>
      <c r="E77" s="47">
        <v>71114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0"/>
        <v>71114</v>
      </c>
      <c r="O77" s="48">
        <f t="shared" si="11"/>
        <v>0.95249193019113054</v>
      </c>
      <c r="P77" s="9"/>
    </row>
    <row r="78" spans="1:16">
      <c r="A78" s="12"/>
      <c r="B78" s="25">
        <v>348.61</v>
      </c>
      <c r="C78" s="20" t="s">
        <v>206</v>
      </c>
      <c r="D78" s="47">
        <v>0</v>
      </c>
      <c r="E78" s="47">
        <v>160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0"/>
        <v>160</v>
      </c>
      <c r="O78" s="48">
        <f t="shared" si="11"/>
        <v>2.1430197827513697E-3</v>
      </c>
      <c r="P78" s="9"/>
    </row>
    <row r="79" spans="1:16">
      <c r="A79" s="12"/>
      <c r="B79" s="25">
        <v>348.62</v>
      </c>
      <c r="C79" s="20" t="s">
        <v>207</v>
      </c>
      <c r="D79" s="47">
        <v>0</v>
      </c>
      <c r="E79" s="47">
        <v>338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0"/>
        <v>338</v>
      </c>
      <c r="O79" s="48">
        <f t="shared" si="11"/>
        <v>4.5271292910622684E-3</v>
      </c>
      <c r="P79" s="9"/>
    </row>
    <row r="80" spans="1:16">
      <c r="A80" s="12"/>
      <c r="B80" s="25">
        <v>348.71</v>
      </c>
      <c r="C80" s="20" t="s">
        <v>208</v>
      </c>
      <c r="D80" s="47">
        <v>0</v>
      </c>
      <c r="E80" s="47">
        <v>17458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0"/>
        <v>17458</v>
      </c>
      <c r="O80" s="48">
        <f t="shared" si="11"/>
        <v>0.23383024604545879</v>
      </c>
      <c r="P80" s="9"/>
    </row>
    <row r="81" spans="1:16">
      <c r="A81" s="12"/>
      <c r="B81" s="25">
        <v>348.72</v>
      </c>
      <c r="C81" s="20" t="s">
        <v>209</v>
      </c>
      <c r="D81" s="47">
        <v>0</v>
      </c>
      <c r="E81" s="47">
        <v>1655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0"/>
        <v>1655</v>
      </c>
      <c r="O81" s="48">
        <f t="shared" si="11"/>
        <v>2.2166860877834479E-2</v>
      </c>
      <c r="P81" s="9"/>
    </row>
    <row r="82" spans="1:16">
      <c r="A82" s="12"/>
      <c r="B82" s="25">
        <v>348.92099999999999</v>
      </c>
      <c r="C82" s="20" t="s">
        <v>210</v>
      </c>
      <c r="D82" s="47">
        <v>0</v>
      </c>
      <c r="E82" s="47">
        <v>66258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9"/>
        <v>66258</v>
      </c>
      <c r="O82" s="48">
        <f t="shared" si="11"/>
        <v>0.88745127978462646</v>
      </c>
      <c r="P82" s="9"/>
    </row>
    <row r="83" spans="1:16">
      <c r="A83" s="12"/>
      <c r="B83" s="25">
        <v>348.92200000000003</v>
      </c>
      <c r="C83" s="20" t="s">
        <v>211</v>
      </c>
      <c r="D83" s="47">
        <v>0</v>
      </c>
      <c r="E83" s="47">
        <v>33129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9"/>
        <v>33129</v>
      </c>
      <c r="O83" s="48">
        <f t="shared" si="11"/>
        <v>0.44372563989231323</v>
      </c>
      <c r="P83" s="9"/>
    </row>
    <row r="84" spans="1:16">
      <c r="A84" s="12"/>
      <c r="B84" s="25">
        <v>348.923</v>
      </c>
      <c r="C84" s="20" t="s">
        <v>212</v>
      </c>
      <c r="D84" s="47">
        <v>0</v>
      </c>
      <c r="E84" s="47">
        <v>33129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9"/>
        <v>33129</v>
      </c>
      <c r="O84" s="48">
        <f t="shared" si="11"/>
        <v>0.44372563989231323</v>
      </c>
      <c r="P84" s="9"/>
    </row>
    <row r="85" spans="1:16">
      <c r="A85" s="12"/>
      <c r="B85" s="25">
        <v>348.93</v>
      </c>
      <c r="C85" s="20" t="s">
        <v>213</v>
      </c>
      <c r="D85" s="47">
        <v>0</v>
      </c>
      <c r="E85" s="47">
        <v>82652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9"/>
        <v>82652</v>
      </c>
      <c r="O85" s="48">
        <f t="shared" si="11"/>
        <v>1.1070304442747887</v>
      </c>
      <c r="P85" s="9"/>
    </row>
    <row r="86" spans="1:16">
      <c r="A86" s="12"/>
      <c r="B86" s="25">
        <v>348.93200000000002</v>
      </c>
      <c r="C86" s="20" t="s">
        <v>214</v>
      </c>
      <c r="D86" s="47">
        <v>0</v>
      </c>
      <c r="E86" s="47">
        <v>10240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9"/>
        <v>10240</v>
      </c>
      <c r="O86" s="48">
        <f t="shared" si="11"/>
        <v>0.13715326609608766</v>
      </c>
      <c r="P86" s="9"/>
    </row>
    <row r="87" spans="1:16">
      <c r="A87" s="12"/>
      <c r="B87" s="25">
        <v>348.99</v>
      </c>
      <c r="C87" s="20" t="s">
        <v>215</v>
      </c>
      <c r="D87" s="47">
        <v>66221</v>
      </c>
      <c r="E87" s="47">
        <v>4420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9"/>
        <v>70641</v>
      </c>
      <c r="O87" s="48">
        <f t="shared" si="11"/>
        <v>0.94615662795837185</v>
      </c>
      <c r="P87" s="9"/>
    </row>
    <row r="88" spans="1:16">
      <c r="A88" s="12"/>
      <c r="B88" s="25">
        <v>349</v>
      </c>
      <c r="C88" s="20" t="s">
        <v>1</v>
      </c>
      <c r="D88" s="47">
        <v>948398</v>
      </c>
      <c r="E88" s="47">
        <v>44226</v>
      </c>
      <c r="F88" s="47">
        <v>0</v>
      </c>
      <c r="G88" s="47">
        <v>0</v>
      </c>
      <c r="H88" s="47">
        <v>0</v>
      </c>
      <c r="I88" s="47">
        <v>1034</v>
      </c>
      <c r="J88" s="47">
        <v>0</v>
      </c>
      <c r="K88" s="47">
        <v>0</v>
      </c>
      <c r="L88" s="47">
        <v>0</v>
      </c>
      <c r="M88" s="47">
        <v>0</v>
      </c>
      <c r="N88" s="47">
        <f t="shared" si="9"/>
        <v>993658</v>
      </c>
      <c r="O88" s="48">
        <f t="shared" si="11"/>
        <v>13.308929695557252</v>
      </c>
      <c r="P88" s="9"/>
    </row>
    <row r="89" spans="1:16" ht="15.75">
      <c r="A89" s="29" t="s">
        <v>56</v>
      </c>
      <c r="B89" s="30"/>
      <c r="C89" s="31"/>
      <c r="D89" s="32">
        <f t="shared" ref="D89:M89" si="12">SUM(D90:D99)</f>
        <v>76107</v>
      </c>
      <c r="E89" s="32">
        <f t="shared" si="12"/>
        <v>384945</v>
      </c>
      <c r="F89" s="32">
        <f t="shared" si="12"/>
        <v>0</v>
      </c>
      <c r="G89" s="32">
        <f t="shared" si="12"/>
        <v>0</v>
      </c>
      <c r="H89" s="32">
        <f t="shared" si="12"/>
        <v>0</v>
      </c>
      <c r="I89" s="32">
        <f t="shared" si="12"/>
        <v>0</v>
      </c>
      <c r="J89" s="32">
        <f t="shared" si="12"/>
        <v>0</v>
      </c>
      <c r="K89" s="32">
        <f t="shared" si="12"/>
        <v>0</v>
      </c>
      <c r="L89" s="32">
        <f t="shared" si="12"/>
        <v>0</v>
      </c>
      <c r="M89" s="32">
        <f t="shared" si="12"/>
        <v>0</v>
      </c>
      <c r="N89" s="32">
        <f>SUM(D89:M89)</f>
        <v>461052</v>
      </c>
      <c r="O89" s="46">
        <f t="shared" si="11"/>
        <v>6.1752722304817773</v>
      </c>
      <c r="P89" s="10"/>
    </row>
    <row r="90" spans="1:16">
      <c r="A90" s="13"/>
      <c r="B90" s="40">
        <v>351.1</v>
      </c>
      <c r="C90" s="21" t="s">
        <v>103</v>
      </c>
      <c r="D90" s="47">
        <v>0</v>
      </c>
      <c r="E90" s="47">
        <v>46242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46242</v>
      </c>
      <c r="O90" s="48">
        <f t="shared" si="11"/>
        <v>0.6193595049624302</v>
      </c>
      <c r="P90" s="9"/>
    </row>
    <row r="91" spans="1:16">
      <c r="A91" s="13"/>
      <c r="B91" s="40">
        <v>351.2</v>
      </c>
      <c r="C91" s="21" t="s">
        <v>106</v>
      </c>
      <c r="D91" s="47">
        <v>0</v>
      </c>
      <c r="E91" s="47">
        <v>783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99" si="13">SUM(D91:M91)</f>
        <v>783</v>
      </c>
      <c r="O91" s="48">
        <f t="shared" si="11"/>
        <v>1.0487403061839515E-2</v>
      </c>
      <c r="P91" s="9"/>
    </row>
    <row r="92" spans="1:16">
      <c r="A92" s="13"/>
      <c r="B92" s="40">
        <v>351.3</v>
      </c>
      <c r="C92" s="21" t="s">
        <v>107</v>
      </c>
      <c r="D92" s="47">
        <v>0</v>
      </c>
      <c r="E92" s="47">
        <v>12185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3"/>
        <v>12185</v>
      </c>
      <c r="O92" s="48">
        <f t="shared" si="11"/>
        <v>0.16320435033015898</v>
      </c>
      <c r="P92" s="9"/>
    </row>
    <row r="93" spans="1:16">
      <c r="A93" s="13"/>
      <c r="B93" s="40">
        <v>351.5</v>
      </c>
      <c r="C93" s="21" t="s">
        <v>109</v>
      </c>
      <c r="D93" s="47">
        <v>0</v>
      </c>
      <c r="E93" s="47">
        <v>159731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3"/>
        <v>159731</v>
      </c>
      <c r="O93" s="48">
        <f t="shared" si="11"/>
        <v>2.1394168307416188</v>
      </c>
      <c r="P93" s="9"/>
    </row>
    <row r="94" spans="1:16">
      <c r="A94" s="13"/>
      <c r="B94" s="40">
        <v>351.7</v>
      </c>
      <c r="C94" s="21" t="s">
        <v>216</v>
      </c>
      <c r="D94" s="47">
        <v>0</v>
      </c>
      <c r="E94" s="47">
        <v>41724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3"/>
        <v>41724</v>
      </c>
      <c r="O94" s="48">
        <f t="shared" si="11"/>
        <v>0.55884598384698836</v>
      </c>
      <c r="P94" s="9"/>
    </row>
    <row r="95" spans="1:16">
      <c r="A95" s="13"/>
      <c r="B95" s="40">
        <v>351.8</v>
      </c>
      <c r="C95" s="21" t="s">
        <v>217</v>
      </c>
      <c r="D95" s="47">
        <v>0</v>
      </c>
      <c r="E95" s="47">
        <v>77081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3"/>
        <v>77081</v>
      </c>
      <c r="O95" s="48">
        <f t="shared" si="11"/>
        <v>1.0324131742141145</v>
      </c>
      <c r="P95" s="9"/>
    </row>
    <row r="96" spans="1:16">
      <c r="A96" s="13"/>
      <c r="B96" s="40">
        <v>351.9</v>
      </c>
      <c r="C96" s="21" t="s">
        <v>218</v>
      </c>
      <c r="D96" s="47">
        <v>38240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38240</v>
      </c>
      <c r="O96" s="48">
        <f t="shared" si="11"/>
        <v>0.51218172807757734</v>
      </c>
      <c r="P96" s="9"/>
    </row>
    <row r="97" spans="1:16">
      <c r="A97" s="13"/>
      <c r="B97" s="40">
        <v>352</v>
      </c>
      <c r="C97" s="21" t="s">
        <v>110</v>
      </c>
      <c r="D97" s="47">
        <v>37867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37867</v>
      </c>
      <c r="O97" s="48">
        <f t="shared" si="11"/>
        <v>0.50718581320903822</v>
      </c>
      <c r="P97" s="9"/>
    </row>
    <row r="98" spans="1:16">
      <c r="A98" s="13"/>
      <c r="B98" s="40">
        <v>354</v>
      </c>
      <c r="C98" s="21" t="s">
        <v>111</v>
      </c>
      <c r="D98" s="47">
        <v>0</v>
      </c>
      <c r="E98" s="47">
        <v>3560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3560</v>
      </c>
      <c r="O98" s="48">
        <f t="shared" si="11"/>
        <v>4.7682190166217969E-2</v>
      </c>
      <c r="P98" s="9"/>
    </row>
    <row r="99" spans="1:16">
      <c r="A99" s="13"/>
      <c r="B99" s="40">
        <v>359</v>
      </c>
      <c r="C99" s="21" t="s">
        <v>112</v>
      </c>
      <c r="D99" s="47">
        <v>0</v>
      </c>
      <c r="E99" s="47">
        <v>43639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43639</v>
      </c>
      <c r="O99" s="48">
        <f t="shared" si="11"/>
        <v>0.58449525187179385</v>
      </c>
      <c r="P99" s="9"/>
    </row>
    <row r="100" spans="1:16" ht="15.75">
      <c r="A100" s="29" t="s">
        <v>5</v>
      </c>
      <c r="B100" s="30"/>
      <c r="C100" s="31"/>
      <c r="D100" s="32">
        <f t="shared" ref="D100:M100" si="14">SUM(D101:D108)</f>
        <v>818904</v>
      </c>
      <c r="E100" s="32">
        <f t="shared" si="14"/>
        <v>668854</v>
      </c>
      <c r="F100" s="32">
        <f t="shared" si="14"/>
        <v>10387</v>
      </c>
      <c r="G100" s="32">
        <f t="shared" si="14"/>
        <v>202124</v>
      </c>
      <c r="H100" s="32">
        <f t="shared" si="14"/>
        <v>0</v>
      </c>
      <c r="I100" s="32">
        <f t="shared" si="14"/>
        <v>351521</v>
      </c>
      <c r="J100" s="32">
        <f t="shared" si="14"/>
        <v>0</v>
      </c>
      <c r="K100" s="32">
        <f t="shared" si="14"/>
        <v>0</v>
      </c>
      <c r="L100" s="32">
        <f t="shared" si="14"/>
        <v>0</v>
      </c>
      <c r="M100" s="32">
        <f t="shared" si="14"/>
        <v>0</v>
      </c>
      <c r="N100" s="32">
        <f>SUM(D100:M100)</f>
        <v>2051790</v>
      </c>
      <c r="O100" s="46">
        <f t="shared" si="11"/>
        <v>27.481416000321452</v>
      </c>
      <c r="P100" s="10"/>
    </row>
    <row r="101" spans="1:16">
      <c r="A101" s="12"/>
      <c r="B101" s="25">
        <v>361.1</v>
      </c>
      <c r="C101" s="20" t="s">
        <v>113</v>
      </c>
      <c r="D101" s="47">
        <v>135184</v>
      </c>
      <c r="E101" s="47">
        <v>177763</v>
      </c>
      <c r="F101" s="47">
        <v>10387</v>
      </c>
      <c r="G101" s="47">
        <v>89876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>SUM(D101:M101)</f>
        <v>413210</v>
      </c>
      <c r="O101" s="48">
        <f t="shared" ref="O101:O113" si="15">(N101/O$115)</f>
        <v>5.5344825276918339</v>
      </c>
      <c r="P101" s="9"/>
    </row>
    <row r="102" spans="1:16">
      <c r="A102" s="12"/>
      <c r="B102" s="25">
        <v>361.3</v>
      </c>
      <c r="C102" s="20" t="s">
        <v>114</v>
      </c>
      <c r="D102" s="47">
        <v>39529</v>
      </c>
      <c r="E102" s="47">
        <v>77203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ref="N102:N108" si="16">SUM(D102:M102)</f>
        <v>116732</v>
      </c>
      <c r="O102" s="48">
        <f t="shared" si="15"/>
        <v>1.5634936580008305</v>
      </c>
      <c r="P102" s="9"/>
    </row>
    <row r="103" spans="1:16">
      <c r="A103" s="12"/>
      <c r="B103" s="25">
        <v>362</v>
      </c>
      <c r="C103" s="20" t="s">
        <v>115</v>
      </c>
      <c r="D103" s="47">
        <v>17674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17674</v>
      </c>
      <c r="O103" s="48">
        <f t="shared" si="15"/>
        <v>0.23672332275217314</v>
      </c>
      <c r="P103" s="9"/>
    </row>
    <row r="104" spans="1:16">
      <c r="A104" s="12"/>
      <c r="B104" s="25">
        <v>364</v>
      </c>
      <c r="C104" s="20" t="s">
        <v>219</v>
      </c>
      <c r="D104" s="47">
        <v>0</v>
      </c>
      <c r="E104" s="47">
        <v>54445</v>
      </c>
      <c r="F104" s="47">
        <v>0</v>
      </c>
      <c r="G104" s="47">
        <v>0</v>
      </c>
      <c r="H104" s="47">
        <v>0</v>
      </c>
      <c r="I104" s="47">
        <v>304042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6"/>
        <v>358487</v>
      </c>
      <c r="O104" s="48">
        <f t="shared" si="15"/>
        <v>4.8015295803699392</v>
      </c>
      <c r="P104" s="9"/>
    </row>
    <row r="105" spans="1:16">
      <c r="A105" s="12"/>
      <c r="B105" s="25">
        <v>365</v>
      </c>
      <c r="C105" s="20" t="s">
        <v>220</v>
      </c>
      <c r="D105" s="47">
        <v>4653</v>
      </c>
      <c r="E105" s="47">
        <v>0</v>
      </c>
      <c r="F105" s="47">
        <v>0</v>
      </c>
      <c r="G105" s="47">
        <v>0</v>
      </c>
      <c r="H105" s="47">
        <v>0</v>
      </c>
      <c r="I105" s="47">
        <v>3013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6"/>
        <v>7666</v>
      </c>
      <c r="O105" s="48">
        <f t="shared" si="15"/>
        <v>0.102677435341075</v>
      </c>
      <c r="P105" s="9"/>
    </row>
    <row r="106" spans="1:16">
      <c r="A106" s="12"/>
      <c r="B106" s="25">
        <v>366</v>
      </c>
      <c r="C106" s="20" t="s">
        <v>118</v>
      </c>
      <c r="D106" s="47">
        <v>116563</v>
      </c>
      <c r="E106" s="47">
        <v>14582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6"/>
        <v>131145</v>
      </c>
      <c r="O106" s="48">
        <f t="shared" si="15"/>
        <v>1.7565395588058021</v>
      </c>
      <c r="P106" s="9"/>
    </row>
    <row r="107" spans="1:16">
      <c r="A107" s="12"/>
      <c r="B107" s="25">
        <v>369.3</v>
      </c>
      <c r="C107" s="20" t="s">
        <v>120</v>
      </c>
      <c r="D107" s="47">
        <v>3883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3883</v>
      </c>
      <c r="O107" s="48">
        <f t="shared" si="15"/>
        <v>5.2008411352647298E-2</v>
      </c>
      <c r="P107" s="9"/>
    </row>
    <row r="108" spans="1:16">
      <c r="A108" s="12"/>
      <c r="B108" s="25">
        <v>369.9</v>
      </c>
      <c r="C108" s="20" t="s">
        <v>122</v>
      </c>
      <c r="D108" s="47">
        <v>501418</v>
      </c>
      <c r="E108" s="47">
        <v>344861</v>
      </c>
      <c r="F108" s="47">
        <v>0</v>
      </c>
      <c r="G108" s="47">
        <v>112248</v>
      </c>
      <c r="H108" s="47">
        <v>0</v>
      </c>
      <c r="I108" s="47">
        <v>44466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1002993</v>
      </c>
      <c r="O108" s="48">
        <f t="shared" si="15"/>
        <v>13.433961506007153</v>
      </c>
      <c r="P108" s="9"/>
    </row>
    <row r="109" spans="1:16" ht="15.75">
      <c r="A109" s="29" t="s">
        <v>57</v>
      </c>
      <c r="B109" s="30"/>
      <c r="C109" s="31"/>
      <c r="D109" s="32">
        <f t="shared" ref="D109:M109" si="17">SUM(D110:D112)</f>
        <v>5860569</v>
      </c>
      <c r="E109" s="32">
        <f t="shared" si="17"/>
        <v>5211784</v>
      </c>
      <c r="F109" s="32">
        <f t="shared" si="17"/>
        <v>2321350</v>
      </c>
      <c r="G109" s="32">
        <f t="shared" si="17"/>
        <v>1515170</v>
      </c>
      <c r="H109" s="32">
        <f t="shared" si="17"/>
        <v>0</v>
      </c>
      <c r="I109" s="32">
        <f t="shared" si="17"/>
        <v>102268</v>
      </c>
      <c r="J109" s="32">
        <f t="shared" si="17"/>
        <v>0</v>
      </c>
      <c r="K109" s="32">
        <f t="shared" si="17"/>
        <v>0</v>
      </c>
      <c r="L109" s="32">
        <f t="shared" si="17"/>
        <v>0</v>
      </c>
      <c r="M109" s="32">
        <f t="shared" si="17"/>
        <v>0</v>
      </c>
      <c r="N109" s="32">
        <f>SUM(D109:M109)</f>
        <v>15011141</v>
      </c>
      <c r="O109" s="46">
        <f t="shared" si="15"/>
        <v>201.0573257791886</v>
      </c>
      <c r="P109" s="9"/>
    </row>
    <row r="110" spans="1:16">
      <c r="A110" s="12"/>
      <c r="B110" s="25">
        <v>381</v>
      </c>
      <c r="C110" s="20" t="s">
        <v>123</v>
      </c>
      <c r="D110" s="47">
        <v>5860569</v>
      </c>
      <c r="E110" s="47">
        <v>5211784</v>
      </c>
      <c r="F110" s="47">
        <v>2321350</v>
      </c>
      <c r="G110" s="47">
        <v>1515170</v>
      </c>
      <c r="H110" s="47">
        <v>0</v>
      </c>
      <c r="I110" s="47">
        <v>223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14909096</v>
      </c>
      <c r="O110" s="48">
        <f t="shared" si="15"/>
        <v>199.69054794337069</v>
      </c>
      <c r="P110" s="9"/>
    </row>
    <row r="111" spans="1:16">
      <c r="A111" s="12"/>
      <c r="B111" s="25">
        <v>389.1</v>
      </c>
      <c r="C111" s="20" t="s">
        <v>221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31457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31457</v>
      </c>
      <c r="O111" s="48">
        <f t="shared" si="15"/>
        <v>0.42133108316256146</v>
      </c>
      <c r="P111" s="9"/>
    </row>
    <row r="112" spans="1:16" ht="15.75" thickBot="1">
      <c r="A112" s="12"/>
      <c r="B112" s="25">
        <v>389.3</v>
      </c>
      <c r="C112" s="20" t="s">
        <v>222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70588</v>
      </c>
      <c r="J112" s="47">
        <v>0</v>
      </c>
      <c r="K112" s="47">
        <v>0</v>
      </c>
      <c r="L112" s="47">
        <v>0</v>
      </c>
      <c r="M112" s="47">
        <v>0</v>
      </c>
      <c r="N112" s="47">
        <f>SUM(D112:M112)</f>
        <v>70588</v>
      </c>
      <c r="O112" s="48">
        <f t="shared" si="15"/>
        <v>0.9454467526553354</v>
      </c>
      <c r="P112" s="9"/>
    </row>
    <row r="113" spans="1:119" ht="16.5" thickBot="1">
      <c r="A113" s="14" t="s">
        <v>84</v>
      </c>
      <c r="B113" s="23"/>
      <c r="C113" s="22"/>
      <c r="D113" s="15">
        <f t="shared" ref="D113:M113" si="18">SUM(D5,D12,D19,D45,D89,D100,D109)</f>
        <v>44651695</v>
      </c>
      <c r="E113" s="15">
        <f t="shared" si="18"/>
        <v>37363403</v>
      </c>
      <c r="F113" s="15">
        <f t="shared" si="18"/>
        <v>4350255</v>
      </c>
      <c r="G113" s="15">
        <f t="shared" si="18"/>
        <v>2630810</v>
      </c>
      <c r="H113" s="15">
        <f t="shared" si="18"/>
        <v>0</v>
      </c>
      <c r="I113" s="15">
        <f t="shared" si="18"/>
        <v>4067172</v>
      </c>
      <c r="J113" s="15">
        <f t="shared" si="18"/>
        <v>0</v>
      </c>
      <c r="K113" s="15">
        <f t="shared" si="18"/>
        <v>0</v>
      </c>
      <c r="L113" s="15">
        <f t="shared" si="18"/>
        <v>0</v>
      </c>
      <c r="M113" s="15">
        <f t="shared" si="18"/>
        <v>0</v>
      </c>
      <c r="N113" s="15">
        <f>SUM(D113:M113)</f>
        <v>93063335</v>
      </c>
      <c r="O113" s="38">
        <f t="shared" si="15"/>
        <v>1246.4785497113621</v>
      </c>
      <c r="P113" s="6"/>
      <c r="Q113" s="2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</row>
    <row r="114" spans="1:119">
      <c r="A114" s="16"/>
      <c r="B114" s="18"/>
      <c r="C114" s="18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9"/>
    </row>
    <row r="115" spans="1:119">
      <c r="A115" s="41"/>
      <c r="B115" s="42"/>
      <c r="C115" s="42"/>
      <c r="D115" s="43"/>
      <c r="E115" s="43"/>
      <c r="F115" s="43"/>
      <c r="G115" s="43"/>
      <c r="H115" s="43"/>
      <c r="I115" s="43"/>
      <c r="J115" s="43"/>
      <c r="K115" s="43"/>
      <c r="L115" s="49" t="s">
        <v>223</v>
      </c>
      <c r="M115" s="49"/>
      <c r="N115" s="49"/>
      <c r="O115" s="44">
        <v>74661</v>
      </c>
    </row>
    <row r="116" spans="1:119">
      <c r="A116" s="50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2"/>
    </row>
    <row r="117" spans="1:119" ht="15.75" customHeight="1" thickBot="1">
      <c r="A117" s="53" t="s">
        <v>151</v>
      </c>
      <c r="B117" s="54"/>
      <c r="C117" s="54"/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5"/>
    </row>
  </sheetData>
  <mergeCells count="10">
    <mergeCell ref="L115:N115"/>
    <mergeCell ref="A116:O116"/>
    <mergeCell ref="A117:O11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31398425</v>
      </c>
      <c r="E5" s="27">
        <f t="shared" si="0"/>
        <v>23615282</v>
      </c>
      <c r="F5" s="27">
        <f t="shared" si="0"/>
        <v>1296837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1" si="1">SUM(D5:M5)</f>
        <v>56310544</v>
      </c>
      <c r="O5" s="33">
        <f t="shared" ref="O5:O36" si="2">(N5/O$95)</f>
        <v>763.58456844531838</v>
      </c>
      <c r="P5" s="6"/>
    </row>
    <row r="6" spans="1:133">
      <c r="A6" s="12"/>
      <c r="B6" s="25">
        <v>311</v>
      </c>
      <c r="C6" s="20" t="s">
        <v>3</v>
      </c>
      <c r="D6" s="47">
        <v>31398425</v>
      </c>
      <c r="E6" s="47">
        <v>12114759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43513184</v>
      </c>
      <c r="O6" s="48">
        <f t="shared" si="2"/>
        <v>590.04927791714692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3086078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3086078</v>
      </c>
      <c r="O7" s="48">
        <f t="shared" si="2"/>
        <v>41.84796257373381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384280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384280</v>
      </c>
      <c r="O8" s="48">
        <f t="shared" si="2"/>
        <v>5.2109295545460705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904650</v>
      </c>
      <c r="F9" s="47">
        <v>912557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1817207</v>
      </c>
      <c r="O9" s="48">
        <f t="shared" si="2"/>
        <v>24.641765543426672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6764921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6764921</v>
      </c>
      <c r="O10" s="48">
        <f t="shared" si="2"/>
        <v>91.733961624516922</v>
      </c>
      <c r="P10" s="9"/>
    </row>
    <row r="11" spans="1:133">
      <c r="A11" s="12"/>
      <c r="B11" s="25">
        <v>315</v>
      </c>
      <c r="C11" s="20" t="s">
        <v>145</v>
      </c>
      <c r="D11" s="47">
        <v>0</v>
      </c>
      <c r="E11" s="47">
        <v>744874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744874</v>
      </c>
      <c r="O11" s="48">
        <f t="shared" si="2"/>
        <v>10.100671231947929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SUM(D13:D18)</f>
        <v>13921</v>
      </c>
      <c r="E12" s="32">
        <f t="shared" si="3"/>
        <v>1368566</v>
      </c>
      <c r="F12" s="32">
        <f t="shared" si="3"/>
        <v>351726</v>
      </c>
      <c r="G12" s="32">
        <f t="shared" si="3"/>
        <v>0</v>
      </c>
      <c r="H12" s="32">
        <f t="shared" si="3"/>
        <v>0</v>
      </c>
      <c r="I12" s="32">
        <f t="shared" si="3"/>
        <v>441297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2175510</v>
      </c>
      <c r="O12" s="46">
        <f t="shared" si="2"/>
        <v>29.5004407078446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820739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820739</v>
      </c>
      <c r="O13" s="48">
        <f t="shared" si="2"/>
        <v>11.129418943657198</v>
      </c>
      <c r="P13" s="9"/>
    </row>
    <row r="14" spans="1:133">
      <c r="A14" s="12"/>
      <c r="B14" s="25">
        <v>324.20999999999998</v>
      </c>
      <c r="C14" s="20" t="s">
        <v>19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435355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435355</v>
      </c>
      <c r="O14" s="48">
        <f t="shared" si="2"/>
        <v>5.9035188826361109</v>
      </c>
      <c r="P14" s="9"/>
    </row>
    <row r="15" spans="1:133">
      <c r="A15" s="12"/>
      <c r="B15" s="25">
        <v>325.10000000000002</v>
      </c>
      <c r="C15" s="20" t="s">
        <v>21</v>
      </c>
      <c r="D15" s="47">
        <v>0</v>
      </c>
      <c r="E15" s="47">
        <v>0</v>
      </c>
      <c r="F15" s="47">
        <v>351726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351726</v>
      </c>
      <c r="O15" s="48">
        <f t="shared" si="2"/>
        <v>4.7694894569123329</v>
      </c>
      <c r="P15" s="9"/>
    </row>
    <row r="16" spans="1:133">
      <c r="A16" s="12"/>
      <c r="B16" s="25">
        <v>325.2</v>
      </c>
      <c r="C16" s="20" t="s">
        <v>22</v>
      </c>
      <c r="D16" s="47">
        <v>0</v>
      </c>
      <c r="E16" s="47">
        <v>198568</v>
      </c>
      <c r="F16" s="47">
        <v>0</v>
      </c>
      <c r="G16" s="47">
        <v>0</v>
      </c>
      <c r="H16" s="47">
        <v>0</v>
      </c>
      <c r="I16" s="47">
        <v>2562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201130</v>
      </c>
      <c r="O16" s="48">
        <f t="shared" si="2"/>
        <v>2.7273713472099805</v>
      </c>
      <c r="P16" s="9"/>
    </row>
    <row r="17" spans="1:16">
      <c r="A17" s="12"/>
      <c r="B17" s="25">
        <v>329</v>
      </c>
      <c r="C17" s="20" t="s">
        <v>23</v>
      </c>
      <c r="D17" s="47">
        <v>13921</v>
      </c>
      <c r="E17" s="47">
        <v>331539</v>
      </c>
      <c r="F17" s="47">
        <v>0</v>
      </c>
      <c r="G17" s="47">
        <v>0</v>
      </c>
      <c r="H17" s="47">
        <v>0</v>
      </c>
      <c r="I17" s="47">
        <v>3380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348840</v>
      </c>
      <c r="O17" s="48">
        <f t="shared" si="2"/>
        <v>4.7303546003118857</v>
      </c>
      <c r="P17" s="9"/>
    </row>
    <row r="18" spans="1:16">
      <c r="A18" s="12"/>
      <c r="B18" s="25">
        <v>367</v>
      </c>
      <c r="C18" s="20" t="s">
        <v>119</v>
      </c>
      <c r="D18" s="47">
        <v>0</v>
      </c>
      <c r="E18" s="47">
        <v>17720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17720</v>
      </c>
      <c r="O18" s="48">
        <f t="shared" si="2"/>
        <v>0.2402874771170927</v>
      </c>
      <c r="P18" s="9"/>
    </row>
    <row r="19" spans="1:16" ht="15.75">
      <c r="A19" s="29" t="s">
        <v>26</v>
      </c>
      <c r="B19" s="30"/>
      <c r="C19" s="31"/>
      <c r="D19" s="32">
        <f t="shared" ref="D19:M19" si="4">SUM(D20:D43)</f>
        <v>5175770</v>
      </c>
      <c r="E19" s="32">
        <f t="shared" si="4"/>
        <v>4343297</v>
      </c>
      <c r="F19" s="32">
        <f t="shared" si="4"/>
        <v>824434</v>
      </c>
      <c r="G19" s="32">
        <f t="shared" si="4"/>
        <v>191160</v>
      </c>
      <c r="H19" s="32">
        <f t="shared" si="4"/>
        <v>0</v>
      </c>
      <c r="I19" s="32">
        <f t="shared" si="4"/>
        <v>72302</v>
      </c>
      <c r="J19" s="32">
        <f t="shared" si="4"/>
        <v>0</v>
      </c>
      <c r="K19" s="32">
        <f t="shared" si="4"/>
        <v>0</v>
      </c>
      <c r="L19" s="32">
        <f t="shared" si="4"/>
        <v>0</v>
      </c>
      <c r="M19" s="32">
        <f t="shared" si="4"/>
        <v>0</v>
      </c>
      <c r="N19" s="45">
        <f t="shared" si="1"/>
        <v>10606963</v>
      </c>
      <c r="O19" s="46">
        <f t="shared" si="2"/>
        <v>143.83297850701743</v>
      </c>
      <c r="P19" s="10"/>
    </row>
    <row r="20" spans="1:16">
      <c r="A20" s="12"/>
      <c r="B20" s="25">
        <v>331.1</v>
      </c>
      <c r="C20" s="20" t="s">
        <v>24</v>
      </c>
      <c r="D20" s="47">
        <v>85033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85033</v>
      </c>
      <c r="O20" s="48">
        <f t="shared" si="2"/>
        <v>1.153068004610482</v>
      </c>
      <c r="P20" s="9"/>
    </row>
    <row r="21" spans="1:16">
      <c r="A21" s="12"/>
      <c r="B21" s="25">
        <v>331.2</v>
      </c>
      <c r="C21" s="20" t="s">
        <v>25</v>
      </c>
      <c r="D21" s="47">
        <v>74263</v>
      </c>
      <c r="E21" s="47">
        <v>141164</v>
      </c>
      <c r="F21" s="47">
        <v>0</v>
      </c>
      <c r="G21" s="47">
        <v>0</v>
      </c>
      <c r="H21" s="47">
        <v>0</v>
      </c>
      <c r="I21" s="47">
        <v>61973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277400</v>
      </c>
      <c r="O21" s="48">
        <f t="shared" si="2"/>
        <v>3.7616109566750286</v>
      </c>
      <c r="P21" s="9"/>
    </row>
    <row r="22" spans="1:16">
      <c r="A22" s="12"/>
      <c r="B22" s="25">
        <v>331.35</v>
      </c>
      <c r="C22" s="20" t="s">
        <v>171</v>
      </c>
      <c r="D22" s="47">
        <v>0</v>
      </c>
      <c r="E22" s="47">
        <v>107270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ref="N22:N27" si="5">SUM(D22:M22)</f>
        <v>107270</v>
      </c>
      <c r="O22" s="48">
        <f t="shared" si="2"/>
        <v>1.4546070920062377</v>
      </c>
      <c r="P22" s="9"/>
    </row>
    <row r="23" spans="1:16">
      <c r="A23" s="12"/>
      <c r="B23" s="25">
        <v>331.39</v>
      </c>
      <c r="C23" s="20" t="s">
        <v>172</v>
      </c>
      <c r="D23" s="47">
        <v>0</v>
      </c>
      <c r="E23" s="47">
        <v>587172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587172</v>
      </c>
      <c r="O23" s="48">
        <f t="shared" si="2"/>
        <v>7.9621940470540373</v>
      </c>
      <c r="P23" s="9"/>
    </row>
    <row r="24" spans="1:16">
      <c r="A24" s="12"/>
      <c r="B24" s="25">
        <v>331.65</v>
      </c>
      <c r="C24" s="20" t="s">
        <v>29</v>
      </c>
      <c r="D24" s="47">
        <v>0</v>
      </c>
      <c r="E24" s="47">
        <v>136090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136090</v>
      </c>
      <c r="O24" s="48">
        <f t="shared" si="2"/>
        <v>1.8454132483558208</v>
      </c>
      <c r="P24" s="9"/>
    </row>
    <row r="25" spans="1:16">
      <c r="A25" s="12"/>
      <c r="B25" s="25">
        <v>331.7</v>
      </c>
      <c r="C25" s="20" t="s">
        <v>27</v>
      </c>
      <c r="D25" s="47">
        <v>9577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9577</v>
      </c>
      <c r="O25" s="48">
        <f t="shared" si="2"/>
        <v>0.12986643162248288</v>
      </c>
      <c r="P25" s="9"/>
    </row>
    <row r="26" spans="1:16">
      <c r="A26" s="12"/>
      <c r="B26" s="25">
        <v>333</v>
      </c>
      <c r="C26" s="20" t="s">
        <v>4</v>
      </c>
      <c r="D26" s="47">
        <v>2020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2020</v>
      </c>
      <c r="O26" s="48">
        <f t="shared" si="2"/>
        <v>2.7391687572038782E-2</v>
      </c>
      <c r="P26" s="9"/>
    </row>
    <row r="27" spans="1:16">
      <c r="A27" s="12"/>
      <c r="B27" s="25">
        <v>334.2</v>
      </c>
      <c r="C27" s="20" t="s">
        <v>28</v>
      </c>
      <c r="D27" s="47">
        <v>105806</v>
      </c>
      <c r="E27" s="47">
        <v>76523</v>
      </c>
      <c r="F27" s="47">
        <v>0</v>
      </c>
      <c r="G27" s="47">
        <v>0</v>
      </c>
      <c r="H27" s="47">
        <v>0</v>
      </c>
      <c r="I27" s="47">
        <v>10329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192658</v>
      </c>
      <c r="O27" s="48">
        <f t="shared" si="2"/>
        <v>2.6124889823038848</v>
      </c>
      <c r="P27" s="9"/>
    </row>
    <row r="28" spans="1:16">
      <c r="A28" s="12"/>
      <c r="B28" s="25">
        <v>334.49</v>
      </c>
      <c r="C28" s="20" t="s">
        <v>31</v>
      </c>
      <c r="D28" s="47">
        <v>267000</v>
      </c>
      <c r="E28" s="47">
        <v>0</v>
      </c>
      <c r="F28" s="47">
        <v>0</v>
      </c>
      <c r="G28" s="47">
        <v>191160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1" si="6">SUM(D28:M28)</f>
        <v>458160</v>
      </c>
      <c r="O28" s="48">
        <f t="shared" si="2"/>
        <v>6.2127601871313312</v>
      </c>
      <c r="P28" s="9"/>
    </row>
    <row r="29" spans="1:16">
      <c r="A29" s="12"/>
      <c r="B29" s="25">
        <v>334.7</v>
      </c>
      <c r="C29" s="20" t="s">
        <v>33</v>
      </c>
      <c r="D29" s="47">
        <v>27063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27063</v>
      </c>
      <c r="O29" s="48">
        <f t="shared" si="2"/>
        <v>0.36698081225845819</v>
      </c>
      <c r="P29" s="9"/>
    </row>
    <row r="30" spans="1:16">
      <c r="A30" s="12"/>
      <c r="B30" s="25">
        <v>335.12</v>
      </c>
      <c r="C30" s="20" t="s">
        <v>35</v>
      </c>
      <c r="D30" s="47">
        <v>978521</v>
      </c>
      <c r="E30" s="47">
        <v>488623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1467144</v>
      </c>
      <c r="O30" s="48">
        <f t="shared" si="2"/>
        <v>19.89482676791647</v>
      </c>
      <c r="P30" s="9"/>
    </row>
    <row r="31" spans="1:16">
      <c r="A31" s="12"/>
      <c r="B31" s="25">
        <v>335.13</v>
      </c>
      <c r="C31" s="20" t="s">
        <v>36</v>
      </c>
      <c r="D31" s="47">
        <v>22173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22173</v>
      </c>
      <c r="O31" s="48">
        <f t="shared" si="2"/>
        <v>0.30067123194792866</v>
      </c>
      <c r="P31" s="9"/>
    </row>
    <row r="32" spans="1:16">
      <c r="A32" s="12"/>
      <c r="B32" s="25">
        <v>335.14</v>
      </c>
      <c r="C32" s="20" t="s">
        <v>37</v>
      </c>
      <c r="D32" s="47">
        <v>0</v>
      </c>
      <c r="E32" s="47">
        <v>19386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19386</v>
      </c>
      <c r="O32" s="48">
        <f t="shared" si="2"/>
        <v>0.26287883924333855</v>
      </c>
      <c r="P32" s="9"/>
    </row>
    <row r="33" spans="1:16">
      <c r="A33" s="12"/>
      <c r="B33" s="25">
        <v>335.15</v>
      </c>
      <c r="C33" s="20" t="s">
        <v>38</v>
      </c>
      <c r="D33" s="47">
        <v>19181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19181</v>
      </c>
      <c r="O33" s="48">
        <f t="shared" si="2"/>
        <v>0.26009898976201778</v>
      </c>
      <c r="P33" s="9"/>
    </row>
    <row r="34" spans="1:16">
      <c r="A34" s="12"/>
      <c r="B34" s="25">
        <v>335.16</v>
      </c>
      <c r="C34" s="20" t="s">
        <v>39</v>
      </c>
      <c r="D34" s="47">
        <v>25000</v>
      </c>
      <c r="E34" s="47">
        <v>198250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223250</v>
      </c>
      <c r="O34" s="48">
        <f t="shared" si="2"/>
        <v>3.0273238863651772</v>
      </c>
      <c r="P34" s="9"/>
    </row>
    <row r="35" spans="1:16">
      <c r="A35" s="12"/>
      <c r="B35" s="25">
        <v>335.18</v>
      </c>
      <c r="C35" s="20" t="s">
        <v>40</v>
      </c>
      <c r="D35" s="47">
        <v>3418815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3418815</v>
      </c>
      <c r="O35" s="48">
        <f t="shared" si="2"/>
        <v>46.359956607227609</v>
      </c>
      <c r="P35" s="9"/>
    </row>
    <row r="36" spans="1:16">
      <c r="A36" s="12"/>
      <c r="B36" s="25">
        <v>335.23</v>
      </c>
      <c r="C36" s="20" t="s">
        <v>140</v>
      </c>
      <c r="D36" s="47">
        <v>9880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9880</v>
      </c>
      <c r="O36" s="48">
        <f t="shared" si="2"/>
        <v>0.13397518475828871</v>
      </c>
      <c r="P36" s="9"/>
    </row>
    <row r="37" spans="1:16">
      <c r="A37" s="12"/>
      <c r="B37" s="25">
        <v>335.49</v>
      </c>
      <c r="C37" s="20" t="s">
        <v>42</v>
      </c>
      <c r="D37" s="47">
        <v>0</v>
      </c>
      <c r="E37" s="47">
        <v>781426</v>
      </c>
      <c r="F37" s="47">
        <v>824434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1605860</v>
      </c>
      <c r="O37" s="48">
        <f t="shared" ref="O37:O68" si="7">(N37/O$95)</f>
        <v>21.77584921011594</v>
      </c>
      <c r="P37" s="9"/>
    </row>
    <row r="38" spans="1:16">
      <c r="A38" s="12"/>
      <c r="B38" s="25">
        <v>335.5</v>
      </c>
      <c r="C38" s="20" t="s">
        <v>43</v>
      </c>
      <c r="D38" s="47">
        <v>22175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22175</v>
      </c>
      <c r="O38" s="48">
        <f t="shared" si="7"/>
        <v>0.30069835243067328</v>
      </c>
      <c r="P38" s="9"/>
    </row>
    <row r="39" spans="1:16">
      <c r="A39" s="12"/>
      <c r="B39" s="25">
        <v>335.7</v>
      </c>
      <c r="C39" s="20" t="s">
        <v>45</v>
      </c>
      <c r="D39" s="47">
        <v>0</v>
      </c>
      <c r="E39" s="47">
        <v>31979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31979</v>
      </c>
      <c r="O39" s="48">
        <f t="shared" si="7"/>
        <v>0.43364295884466741</v>
      </c>
      <c r="P39" s="9"/>
    </row>
    <row r="40" spans="1:16">
      <c r="A40" s="12"/>
      <c r="B40" s="25">
        <v>335.8</v>
      </c>
      <c r="C40" s="20" t="s">
        <v>46</v>
      </c>
      <c r="D40" s="47">
        <v>0</v>
      </c>
      <c r="E40" s="47">
        <v>1651539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1651539</v>
      </c>
      <c r="O40" s="48">
        <f t="shared" si="7"/>
        <v>22.39526747576107</v>
      </c>
      <c r="P40" s="9"/>
    </row>
    <row r="41" spans="1:16">
      <c r="A41" s="12"/>
      <c r="B41" s="25">
        <v>336</v>
      </c>
      <c r="C41" s="20" t="s">
        <v>146</v>
      </c>
      <c r="D41" s="47">
        <v>1761</v>
      </c>
      <c r="E41" s="47">
        <v>839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2600</v>
      </c>
      <c r="O41" s="48">
        <f t="shared" si="7"/>
        <v>3.5256627567970711E-2</v>
      </c>
      <c r="P41" s="9"/>
    </row>
    <row r="42" spans="1:16">
      <c r="A42" s="12"/>
      <c r="B42" s="25">
        <v>337.6</v>
      </c>
      <c r="C42" s="20" t="s">
        <v>49</v>
      </c>
      <c r="D42" s="47">
        <v>2000</v>
      </c>
      <c r="E42" s="47">
        <v>123036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125036</v>
      </c>
      <c r="O42" s="48">
        <f t="shared" si="7"/>
        <v>1.695518340226456</v>
      </c>
      <c r="P42" s="9"/>
    </row>
    <row r="43" spans="1:16">
      <c r="A43" s="12"/>
      <c r="B43" s="25">
        <v>337.7</v>
      </c>
      <c r="C43" s="20" t="s">
        <v>50</v>
      </c>
      <c r="D43" s="47">
        <v>105502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105502</v>
      </c>
      <c r="O43" s="48">
        <f t="shared" si="7"/>
        <v>1.4306325852600177</v>
      </c>
      <c r="P43" s="9"/>
    </row>
    <row r="44" spans="1:16" ht="15.75">
      <c r="A44" s="29" t="s">
        <v>55</v>
      </c>
      <c r="B44" s="30"/>
      <c r="C44" s="31"/>
      <c r="D44" s="32">
        <f t="shared" ref="D44:M44" si="8">SUM(D45:D68)</f>
        <v>3051354</v>
      </c>
      <c r="E44" s="32">
        <f t="shared" si="8"/>
        <v>1164383</v>
      </c>
      <c r="F44" s="32">
        <f t="shared" si="8"/>
        <v>0</v>
      </c>
      <c r="G44" s="32">
        <f t="shared" si="8"/>
        <v>0</v>
      </c>
      <c r="H44" s="32">
        <f t="shared" si="8"/>
        <v>0</v>
      </c>
      <c r="I44" s="32">
        <f t="shared" si="8"/>
        <v>3545881</v>
      </c>
      <c r="J44" s="32">
        <f t="shared" si="8"/>
        <v>0</v>
      </c>
      <c r="K44" s="32">
        <f t="shared" si="8"/>
        <v>0</v>
      </c>
      <c r="L44" s="32">
        <f t="shared" si="8"/>
        <v>0</v>
      </c>
      <c r="M44" s="32">
        <f t="shared" si="8"/>
        <v>0</v>
      </c>
      <c r="N44" s="32">
        <f>SUM(D44:M44)</f>
        <v>7761618</v>
      </c>
      <c r="O44" s="46">
        <f t="shared" si="7"/>
        <v>105.24941351956065</v>
      </c>
      <c r="P44" s="10"/>
    </row>
    <row r="45" spans="1:16">
      <c r="A45" s="12"/>
      <c r="B45" s="25">
        <v>341.1</v>
      </c>
      <c r="C45" s="20" t="s">
        <v>58</v>
      </c>
      <c r="D45" s="47">
        <v>323722</v>
      </c>
      <c r="E45" s="47">
        <v>42235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365957</v>
      </c>
      <c r="O45" s="48">
        <f t="shared" si="7"/>
        <v>4.9624652518814836</v>
      </c>
      <c r="P45" s="9"/>
    </row>
    <row r="46" spans="1:16">
      <c r="A46" s="12"/>
      <c r="B46" s="25">
        <v>341.15</v>
      </c>
      <c r="C46" s="20" t="s">
        <v>59</v>
      </c>
      <c r="D46" s="47">
        <v>0</v>
      </c>
      <c r="E46" s="47">
        <v>129109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68" si="9">SUM(D46:M46)</f>
        <v>129109</v>
      </c>
      <c r="O46" s="48">
        <f t="shared" si="7"/>
        <v>1.7507492033358194</v>
      </c>
      <c r="P46" s="9"/>
    </row>
    <row r="47" spans="1:16">
      <c r="A47" s="12"/>
      <c r="B47" s="25">
        <v>341.16</v>
      </c>
      <c r="C47" s="20" t="s">
        <v>60</v>
      </c>
      <c r="D47" s="47">
        <v>0</v>
      </c>
      <c r="E47" s="47">
        <v>136422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9"/>
        <v>136422</v>
      </c>
      <c r="O47" s="48">
        <f t="shared" si="7"/>
        <v>1.8499152484914232</v>
      </c>
      <c r="P47" s="9"/>
    </row>
    <row r="48" spans="1:16">
      <c r="A48" s="12"/>
      <c r="B48" s="25">
        <v>341.3</v>
      </c>
      <c r="C48" s="20" t="s">
        <v>61</v>
      </c>
      <c r="D48" s="47">
        <v>594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9"/>
        <v>594</v>
      </c>
      <c r="O48" s="48">
        <f t="shared" si="7"/>
        <v>8.0547833751440784E-3</v>
      </c>
      <c r="P48" s="9"/>
    </row>
    <row r="49" spans="1:16">
      <c r="A49" s="12"/>
      <c r="B49" s="25">
        <v>341.52</v>
      </c>
      <c r="C49" s="20" t="s">
        <v>62</v>
      </c>
      <c r="D49" s="47">
        <v>87821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87821</v>
      </c>
      <c r="O49" s="48">
        <f t="shared" si="7"/>
        <v>1.1908739575564444</v>
      </c>
      <c r="P49" s="9"/>
    </row>
    <row r="50" spans="1:16">
      <c r="A50" s="12"/>
      <c r="B50" s="25">
        <v>341.8</v>
      </c>
      <c r="C50" s="20" t="s">
        <v>63</v>
      </c>
      <c r="D50" s="47">
        <v>78176</v>
      </c>
      <c r="E50" s="47">
        <v>46171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124347</v>
      </c>
      <c r="O50" s="48">
        <f t="shared" si="7"/>
        <v>1.6861753339209438</v>
      </c>
      <c r="P50" s="9"/>
    </row>
    <row r="51" spans="1:16">
      <c r="A51" s="12"/>
      <c r="B51" s="25">
        <v>341.9</v>
      </c>
      <c r="C51" s="20" t="s">
        <v>64</v>
      </c>
      <c r="D51" s="47">
        <v>105842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105842</v>
      </c>
      <c r="O51" s="48">
        <f t="shared" si="7"/>
        <v>1.4352430673265983</v>
      </c>
      <c r="P51" s="9"/>
    </row>
    <row r="52" spans="1:16">
      <c r="A52" s="12"/>
      <c r="B52" s="25">
        <v>342.2</v>
      </c>
      <c r="C52" s="20" t="s">
        <v>66</v>
      </c>
      <c r="D52" s="47">
        <v>0</v>
      </c>
      <c r="E52" s="47">
        <v>370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370</v>
      </c>
      <c r="O52" s="48">
        <f t="shared" si="7"/>
        <v>5.0172893077496776E-3</v>
      </c>
      <c r="P52" s="9"/>
    </row>
    <row r="53" spans="1:16">
      <c r="A53" s="12"/>
      <c r="B53" s="25">
        <v>342.4</v>
      </c>
      <c r="C53" s="20" t="s">
        <v>68</v>
      </c>
      <c r="D53" s="47">
        <v>0</v>
      </c>
      <c r="E53" s="47">
        <v>397764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397764</v>
      </c>
      <c r="O53" s="48">
        <f t="shared" si="7"/>
        <v>5.3937758492101162</v>
      </c>
      <c r="P53" s="9"/>
    </row>
    <row r="54" spans="1:16">
      <c r="A54" s="12"/>
      <c r="B54" s="25">
        <v>342.5</v>
      </c>
      <c r="C54" s="20" t="s">
        <v>69</v>
      </c>
      <c r="D54" s="47">
        <v>0</v>
      </c>
      <c r="E54" s="47">
        <v>101851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101851</v>
      </c>
      <c r="O54" s="48">
        <f t="shared" si="7"/>
        <v>1.3811241440097635</v>
      </c>
      <c r="P54" s="9"/>
    </row>
    <row r="55" spans="1:16">
      <c r="A55" s="12"/>
      <c r="B55" s="25">
        <v>342.6</v>
      </c>
      <c r="C55" s="20" t="s">
        <v>70</v>
      </c>
      <c r="D55" s="47">
        <v>1475742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1475742</v>
      </c>
      <c r="O55" s="48">
        <f t="shared" si="7"/>
        <v>20.011417723235475</v>
      </c>
      <c r="P55" s="9"/>
    </row>
    <row r="56" spans="1:16">
      <c r="A56" s="12"/>
      <c r="B56" s="25">
        <v>343.3</v>
      </c>
      <c r="C56" s="20" t="s">
        <v>71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1452327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1452327</v>
      </c>
      <c r="O56" s="48">
        <f t="shared" si="7"/>
        <v>19.693904671503152</v>
      </c>
      <c r="P56" s="9"/>
    </row>
    <row r="57" spans="1:16">
      <c r="A57" s="12"/>
      <c r="B57" s="25">
        <v>343.4</v>
      </c>
      <c r="C57" s="20" t="s">
        <v>72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2250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2250</v>
      </c>
      <c r="O57" s="48">
        <f t="shared" si="7"/>
        <v>3.0510543087666962E-2</v>
      </c>
      <c r="P57" s="9"/>
    </row>
    <row r="58" spans="1:16">
      <c r="A58" s="12"/>
      <c r="B58" s="25">
        <v>343.5</v>
      </c>
      <c r="C58" s="20" t="s">
        <v>73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2090200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2090200</v>
      </c>
      <c r="O58" s="48">
        <f t="shared" si="7"/>
        <v>28.343616516373991</v>
      </c>
      <c r="P58" s="9"/>
    </row>
    <row r="59" spans="1:16">
      <c r="A59" s="12"/>
      <c r="B59" s="25">
        <v>344.9</v>
      </c>
      <c r="C59" s="20" t="s">
        <v>74</v>
      </c>
      <c r="D59" s="47">
        <v>400</v>
      </c>
      <c r="E59" s="47">
        <v>12856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13256</v>
      </c>
      <c r="O59" s="48">
        <f t="shared" si="7"/>
        <v>0.17975455963116144</v>
      </c>
      <c r="P59" s="9"/>
    </row>
    <row r="60" spans="1:16">
      <c r="A60" s="12"/>
      <c r="B60" s="25">
        <v>346.4</v>
      </c>
      <c r="C60" s="20" t="s">
        <v>76</v>
      </c>
      <c r="D60" s="47">
        <v>0</v>
      </c>
      <c r="E60" s="47">
        <v>88714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88714</v>
      </c>
      <c r="O60" s="48">
        <f t="shared" si="7"/>
        <v>1.2029832531019051</v>
      </c>
      <c r="P60" s="9"/>
    </row>
    <row r="61" spans="1:16">
      <c r="A61" s="12"/>
      <c r="B61" s="25">
        <v>347.1</v>
      </c>
      <c r="C61" s="20" t="s">
        <v>78</v>
      </c>
      <c r="D61" s="47">
        <v>440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440</v>
      </c>
      <c r="O61" s="48">
        <f t="shared" si="7"/>
        <v>5.9665062038104276E-3</v>
      </c>
      <c r="P61" s="9"/>
    </row>
    <row r="62" spans="1:16">
      <c r="A62" s="12"/>
      <c r="B62" s="25">
        <v>348.92099999999999</v>
      </c>
      <c r="C62" s="20" t="s">
        <v>79</v>
      </c>
      <c r="D62" s="47">
        <v>0</v>
      </c>
      <c r="E62" s="47">
        <v>58326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58326</v>
      </c>
      <c r="O62" s="48">
        <f t="shared" si="7"/>
        <v>0.79091463828056141</v>
      </c>
      <c r="P62" s="9"/>
    </row>
    <row r="63" spans="1:16">
      <c r="A63" s="12"/>
      <c r="B63" s="25">
        <v>348.92200000000003</v>
      </c>
      <c r="C63" s="20" t="s">
        <v>80</v>
      </c>
      <c r="D63" s="47">
        <v>0</v>
      </c>
      <c r="E63" s="47">
        <v>29163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29163</v>
      </c>
      <c r="O63" s="48">
        <f t="shared" si="7"/>
        <v>0.39545731914028071</v>
      </c>
      <c r="P63" s="9"/>
    </row>
    <row r="64" spans="1:16">
      <c r="A64" s="12"/>
      <c r="B64" s="25">
        <v>348.923</v>
      </c>
      <c r="C64" s="20" t="s">
        <v>81</v>
      </c>
      <c r="D64" s="47">
        <v>0</v>
      </c>
      <c r="E64" s="47">
        <v>29163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29163</v>
      </c>
      <c r="O64" s="48">
        <f t="shared" si="7"/>
        <v>0.39545731914028071</v>
      </c>
      <c r="P64" s="9"/>
    </row>
    <row r="65" spans="1:16">
      <c r="A65" s="12"/>
      <c r="B65" s="25">
        <v>348.93</v>
      </c>
      <c r="C65" s="20" t="s">
        <v>141</v>
      </c>
      <c r="D65" s="47">
        <v>0</v>
      </c>
      <c r="E65" s="47">
        <v>75435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75435</v>
      </c>
      <c r="O65" s="48">
        <f t="shared" si="7"/>
        <v>1.022916807919181</v>
      </c>
      <c r="P65" s="9"/>
    </row>
    <row r="66" spans="1:16">
      <c r="A66" s="12"/>
      <c r="B66" s="25">
        <v>348.93200000000002</v>
      </c>
      <c r="C66" s="20" t="s">
        <v>82</v>
      </c>
      <c r="D66" s="47">
        <v>0</v>
      </c>
      <c r="E66" s="47">
        <v>10647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10647</v>
      </c>
      <c r="O66" s="48">
        <f t="shared" si="7"/>
        <v>0.14437588989084005</v>
      </c>
      <c r="P66" s="9"/>
    </row>
    <row r="67" spans="1:16">
      <c r="A67" s="12"/>
      <c r="B67" s="25">
        <v>348.99</v>
      </c>
      <c r="C67" s="20" t="s">
        <v>83</v>
      </c>
      <c r="D67" s="47">
        <v>19722</v>
      </c>
      <c r="E67" s="47">
        <v>96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19818</v>
      </c>
      <c r="O67" s="48">
        <f t="shared" si="7"/>
        <v>0.2687368635161706</v>
      </c>
      <c r="P67" s="9"/>
    </row>
    <row r="68" spans="1:16">
      <c r="A68" s="12"/>
      <c r="B68" s="25">
        <v>349</v>
      </c>
      <c r="C68" s="20" t="s">
        <v>1</v>
      </c>
      <c r="D68" s="47">
        <v>958895</v>
      </c>
      <c r="E68" s="47">
        <v>6061</v>
      </c>
      <c r="F68" s="47">
        <v>0</v>
      </c>
      <c r="G68" s="47">
        <v>0</v>
      </c>
      <c r="H68" s="47">
        <v>0</v>
      </c>
      <c r="I68" s="47">
        <v>1104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966060</v>
      </c>
      <c r="O68" s="48">
        <f t="shared" si="7"/>
        <v>13.100006780120687</v>
      </c>
      <c r="P68" s="9"/>
    </row>
    <row r="69" spans="1:16" ht="15.75">
      <c r="A69" s="29" t="s">
        <v>56</v>
      </c>
      <c r="B69" s="30"/>
      <c r="C69" s="31"/>
      <c r="D69" s="32">
        <f t="shared" ref="D69:M69" si="10">SUM(D70:D78)</f>
        <v>96632</v>
      </c>
      <c r="E69" s="32">
        <f t="shared" si="10"/>
        <v>707688</v>
      </c>
      <c r="F69" s="32">
        <f t="shared" si="10"/>
        <v>0</v>
      </c>
      <c r="G69" s="32">
        <f t="shared" si="10"/>
        <v>0</v>
      </c>
      <c r="H69" s="32">
        <f t="shared" si="10"/>
        <v>0</v>
      </c>
      <c r="I69" s="32">
        <f t="shared" si="10"/>
        <v>0</v>
      </c>
      <c r="J69" s="32">
        <f t="shared" si="10"/>
        <v>0</v>
      </c>
      <c r="K69" s="32">
        <f t="shared" si="10"/>
        <v>0</v>
      </c>
      <c r="L69" s="32">
        <f t="shared" si="10"/>
        <v>0</v>
      </c>
      <c r="M69" s="32">
        <f t="shared" si="10"/>
        <v>0</v>
      </c>
      <c r="N69" s="32">
        <f>SUM(D69:M69)</f>
        <v>804320</v>
      </c>
      <c r="O69" s="46">
        <f t="shared" ref="O69:O93" si="11">(N69/O$95)</f>
        <v>10.906773340565461</v>
      </c>
      <c r="P69" s="10"/>
    </row>
    <row r="70" spans="1:16">
      <c r="A70" s="13"/>
      <c r="B70" s="40">
        <v>351.1</v>
      </c>
      <c r="C70" s="21" t="s">
        <v>103</v>
      </c>
      <c r="D70" s="47">
        <v>0</v>
      </c>
      <c r="E70" s="47">
        <v>11118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>SUM(D70:M70)</f>
        <v>11118</v>
      </c>
      <c r="O70" s="48">
        <f t="shared" si="11"/>
        <v>0.15076276357719168</v>
      </c>
      <c r="P70" s="9"/>
    </row>
    <row r="71" spans="1:16">
      <c r="A71" s="13"/>
      <c r="B71" s="40">
        <v>351.2</v>
      </c>
      <c r="C71" s="21" t="s">
        <v>106</v>
      </c>
      <c r="D71" s="47">
        <v>0</v>
      </c>
      <c r="E71" s="47">
        <v>548403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ref="N71:N78" si="12">SUM(D71:M71)</f>
        <v>548403</v>
      </c>
      <c r="O71" s="48">
        <f t="shared" si="11"/>
        <v>7.4364770492914776</v>
      </c>
      <c r="P71" s="9"/>
    </row>
    <row r="72" spans="1:16">
      <c r="A72" s="13"/>
      <c r="B72" s="40">
        <v>351.3</v>
      </c>
      <c r="C72" s="21" t="s">
        <v>107</v>
      </c>
      <c r="D72" s="47">
        <v>0</v>
      </c>
      <c r="E72" s="47">
        <v>11299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11299</v>
      </c>
      <c r="O72" s="48">
        <f t="shared" si="11"/>
        <v>0.15321716726557733</v>
      </c>
      <c r="P72" s="9"/>
    </row>
    <row r="73" spans="1:16">
      <c r="A73" s="13"/>
      <c r="B73" s="40">
        <v>351.7</v>
      </c>
      <c r="C73" s="21" t="s">
        <v>104</v>
      </c>
      <c r="D73" s="47">
        <v>0</v>
      </c>
      <c r="E73" s="47">
        <v>40742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40742</v>
      </c>
      <c r="O73" s="48">
        <f t="shared" si="11"/>
        <v>0.55247135399010106</v>
      </c>
      <c r="P73" s="9"/>
    </row>
    <row r="74" spans="1:16">
      <c r="A74" s="13"/>
      <c r="B74" s="40">
        <v>351.8</v>
      </c>
      <c r="C74" s="21" t="s">
        <v>105</v>
      </c>
      <c r="D74" s="47">
        <v>0</v>
      </c>
      <c r="E74" s="47">
        <v>64546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64546</v>
      </c>
      <c r="O74" s="48">
        <f t="shared" si="11"/>
        <v>0.87525933961624514</v>
      </c>
      <c r="P74" s="9"/>
    </row>
    <row r="75" spans="1:16">
      <c r="A75" s="13"/>
      <c r="B75" s="40">
        <v>351.9</v>
      </c>
      <c r="C75" s="21" t="s">
        <v>149</v>
      </c>
      <c r="D75" s="47">
        <v>56946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56946</v>
      </c>
      <c r="O75" s="48">
        <f t="shared" si="11"/>
        <v>0.77220150518679231</v>
      </c>
      <c r="P75" s="9"/>
    </row>
    <row r="76" spans="1:16">
      <c r="A76" s="13"/>
      <c r="B76" s="40">
        <v>352</v>
      </c>
      <c r="C76" s="21" t="s">
        <v>110</v>
      </c>
      <c r="D76" s="47">
        <v>39686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39686</v>
      </c>
      <c r="O76" s="48">
        <f t="shared" si="11"/>
        <v>0.53815173910095604</v>
      </c>
      <c r="P76" s="9"/>
    </row>
    <row r="77" spans="1:16">
      <c r="A77" s="13"/>
      <c r="B77" s="40">
        <v>354</v>
      </c>
      <c r="C77" s="21" t="s">
        <v>111</v>
      </c>
      <c r="D77" s="47">
        <v>0</v>
      </c>
      <c r="E77" s="47">
        <v>290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290</v>
      </c>
      <c r="O77" s="48">
        <f t="shared" si="11"/>
        <v>3.9324699979659634E-3</v>
      </c>
      <c r="P77" s="9"/>
    </row>
    <row r="78" spans="1:16">
      <c r="A78" s="13"/>
      <c r="B78" s="40">
        <v>359</v>
      </c>
      <c r="C78" s="21" t="s">
        <v>112</v>
      </c>
      <c r="D78" s="47">
        <v>0</v>
      </c>
      <c r="E78" s="47">
        <v>31290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31290</v>
      </c>
      <c r="O78" s="48">
        <f t="shared" si="11"/>
        <v>0.4242999525391552</v>
      </c>
      <c r="P78" s="9"/>
    </row>
    <row r="79" spans="1:16" ht="15.75">
      <c r="A79" s="29" t="s">
        <v>5</v>
      </c>
      <c r="B79" s="30"/>
      <c r="C79" s="31"/>
      <c r="D79" s="32">
        <f t="shared" ref="D79:M79" si="13">SUM(D80:D87)</f>
        <v>4241644</v>
      </c>
      <c r="E79" s="32">
        <f t="shared" si="13"/>
        <v>761661</v>
      </c>
      <c r="F79" s="32">
        <f t="shared" si="13"/>
        <v>13406</v>
      </c>
      <c r="G79" s="32">
        <f t="shared" si="13"/>
        <v>141434</v>
      </c>
      <c r="H79" s="32">
        <f t="shared" si="13"/>
        <v>0</v>
      </c>
      <c r="I79" s="32">
        <f t="shared" si="13"/>
        <v>114637</v>
      </c>
      <c r="J79" s="32">
        <f t="shared" si="13"/>
        <v>0</v>
      </c>
      <c r="K79" s="32">
        <f t="shared" si="13"/>
        <v>0</v>
      </c>
      <c r="L79" s="32">
        <f t="shared" si="13"/>
        <v>0</v>
      </c>
      <c r="M79" s="32">
        <f t="shared" si="13"/>
        <v>0</v>
      </c>
      <c r="N79" s="32">
        <f>SUM(D79:M79)</f>
        <v>5272782</v>
      </c>
      <c r="O79" s="46">
        <f t="shared" si="11"/>
        <v>71.500196623499903</v>
      </c>
      <c r="P79" s="10"/>
    </row>
    <row r="80" spans="1:16">
      <c r="A80" s="12"/>
      <c r="B80" s="25">
        <v>361.1</v>
      </c>
      <c r="C80" s="20" t="s">
        <v>113</v>
      </c>
      <c r="D80" s="47">
        <v>155844</v>
      </c>
      <c r="E80" s="47">
        <v>187576</v>
      </c>
      <c r="F80" s="47">
        <v>13406</v>
      </c>
      <c r="G80" s="47">
        <v>111007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467833</v>
      </c>
      <c r="O80" s="48">
        <f t="shared" si="11"/>
        <v>6.3439284019255542</v>
      </c>
      <c r="P80" s="9"/>
    </row>
    <row r="81" spans="1:119">
      <c r="A81" s="12"/>
      <c r="B81" s="25">
        <v>361.3</v>
      </c>
      <c r="C81" s="20" t="s">
        <v>114</v>
      </c>
      <c r="D81" s="47">
        <v>86466</v>
      </c>
      <c r="E81" s="47">
        <v>168875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7" si="14">SUM(D81:M81)</f>
        <v>255341</v>
      </c>
      <c r="O81" s="48">
        <f t="shared" si="11"/>
        <v>3.4624855922435418</v>
      </c>
      <c r="P81" s="9"/>
    </row>
    <row r="82" spans="1:119">
      <c r="A82" s="12"/>
      <c r="B82" s="25">
        <v>362</v>
      </c>
      <c r="C82" s="20" t="s">
        <v>115</v>
      </c>
      <c r="D82" s="47">
        <v>22620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22620</v>
      </c>
      <c r="O82" s="48">
        <f t="shared" si="11"/>
        <v>0.30673265984134518</v>
      </c>
      <c r="P82" s="9"/>
    </row>
    <row r="83" spans="1:119">
      <c r="A83" s="12"/>
      <c r="B83" s="25">
        <v>364</v>
      </c>
      <c r="C83" s="20" t="s">
        <v>116</v>
      </c>
      <c r="D83" s="47">
        <v>5037</v>
      </c>
      <c r="E83" s="47">
        <v>107356</v>
      </c>
      <c r="F83" s="47">
        <v>0</v>
      </c>
      <c r="G83" s="47">
        <v>0</v>
      </c>
      <c r="H83" s="47">
        <v>0</v>
      </c>
      <c r="I83" s="47">
        <v>42684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155077</v>
      </c>
      <c r="O83" s="48">
        <f t="shared" si="11"/>
        <v>2.1028815512916128</v>
      </c>
      <c r="P83" s="9"/>
    </row>
    <row r="84" spans="1:119">
      <c r="A84" s="12"/>
      <c r="B84" s="25">
        <v>365</v>
      </c>
      <c r="C84" s="20" t="s">
        <v>117</v>
      </c>
      <c r="D84" s="47">
        <v>2872</v>
      </c>
      <c r="E84" s="47">
        <v>11413</v>
      </c>
      <c r="F84" s="47">
        <v>0</v>
      </c>
      <c r="G84" s="47">
        <v>0</v>
      </c>
      <c r="H84" s="47">
        <v>0</v>
      </c>
      <c r="I84" s="47">
        <v>33087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47372</v>
      </c>
      <c r="O84" s="48">
        <f t="shared" si="11"/>
        <v>0.6423757542884263</v>
      </c>
      <c r="P84" s="9"/>
    </row>
    <row r="85" spans="1:119">
      <c r="A85" s="12"/>
      <c r="B85" s="25">
        <v>366</v>
      </c>
      <c r="C85" s="20" t="s">
        <v>118</v>
      </c>
      <c r="D85" s="47">
        <v>112076</v>
      </c>
      <c r="E85" s="47">
        <v>29378</v>
      </c>
      <c r="F85" s="47">
        <v>0</v>
      </c>
      <c r="G85" s="47">
        <v>30000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171454</v>
      </c>
      <c r="O85" s="48">
        <f t="shared" si="11"/>
        <v>2.3249576242457115</v>
      </c>
      <c r="P85" s="9"/>
    </row>
    <row r="86" spans="1:119">
      <c r="A86" s="12"/>
      <c r="B86" s="25">
        <v>369.3</v>
      </c>
      <c r="C86" s="20" t="s">
        <v>120</v>
      </c>
      <c r="D86" s="47">
        <v>3522957</v>
      </c>
      <c r="E86" s="47">
        <v>165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3523122</v>
      </c>
      <c r="O86" s="48">
        <f t="shared" si="11"/>
        <v>47.774384704047733</v>
      </c>
      <c r="P86" s="9"/>
    </row>
    <row r="87" spans="1:119">
      <c r="A87" s="12"/>
      <c r="B87" s="25">
        <v>369.9</v>
      </c>
      <c r="C87" s="20" t="s">
        <v>122</v>
      </c>
      <c r="D87" s="47">
        <v>333772</v>
      </c>
      <c r="E87" s="47">
        <v>256898</v>
      </c>
      <c r="F87" s="47">
        <v>0</v>
      </c>
      <c r="G87" s="47">
        <v>427</v>
      </c>
      <c r="H87" s="47">
        <v>0</v>
      </c>
      <c r="I87" s="47">
        <v>38866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629963</v>
      </c>
      <c r="O87" s="48">
        <f t="shared" si="11"/>
        <v>8.5424503356159747</v>
      </c>
      <c r="P87" s="9"/>
    </row>
    <row r="88" spans="1:119" ht="15.75">
      <c r="A88" s="29" t="s">
        <v>57</v>
      </c>
      <c r="B88" s="30"/>
      <c r="C88" s="31"/>
      <c r="D88" s="32">
        <f t="shared" ref="D88:M88" si="15">SUM(D89:D92)</f>
        <v>5694678</v>
      </c>
      <c r="E88" s="32">
        <f t="shared" si="15"/>
        <v>2714379</v>
      </c>
      <c r="F88" s="32">
        <f t="shared" si="15"/>
        <v>2318150</v>
      </c>
      <c r="G88" s="32">
        <f t="shared" si="15"/>
        <v>2033253</v>
      </c>
      <c r="H88" s="32">
        <f t="shared" si="15"/>
        <v>0</v>
      </c>
      <c r="I88" s="32">
        <f t="shared" si="15"/>
        <v>674440</v>
      </c>
      <c r="J88" s="32">
        <f t="shared" si="15"/>
        <v>0</v>
      </c>
      <c r="K88" s="32">
        <f t="shared" si="15"/>
        <v>0</v>
      </c>
      <c r="L88" s="32">
        <f t="shared" si="15"/>
        <v>0</v>
      </c>
      <c r="M88" s="32">
        <f t="shared" si="15"/>
        <v>0</v>
      </c>
      <c r="N88" s="32">
        <f t="shared" ref="N88:N93" si="16">SUM(D88:M88)</f>
        <v>13434900</v>
      </c>
      <c r="O88" s="46">
        <f t="shared" si="11"/>
        <v>182.18048681266527</v>
      </c>
      <c r="P88" s="9"/>
    </row>
    <row r="89" spans="1:119">
      <c r="A89" s="12"/>
      <c r="B89" s="25">
        <v>381</v>
      </c>
      <c r="C89" s="20" t="s">
        <v>123</v>
      </c>
      <c r="D89" s="47">
        <v>5694678</v>
      </c>
      <c r="E89" s="47">
        <v>2714379</v>
      </c>
      <c r="F89" s="47">
        <v>2318150</v>
      </c>
      <c r="G89" s="47">
        <v>987380</v>
      </c>
      <c r="H89" s="47">
        <v>0</v>
      </c>
      <c r="I89" s="47">
        <v>553881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6"/>
        <v>12268468</v>
      </c>
      <c r="O89" s="48">
        <f t="shared" si="11"/>
        <v>166.36338734829479</v>
      </c>
      <c r="P89" s="9"/>
    </row>
    <row r="90" spans="1:119">
      <c r="A90" s="12"/>
      <c r="B90" s="25">
        <v>384</v>
      </c>
      <c r="C90" s="20" t="s">
        <v>173</v>
      </c>
      <c r="D90" s="47">
        <v>0</v>
      </c>
      <c r="E90" s="47">
        <v>0</v>
      </c>
      <c r="F90" s="47">
        <v>0</v>
      </c>
      <c r="G90" s="47">
        <v>1045873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6"/>
        <v>1045873</v>
      </c>
      <c r="O90" s="48">
        <f t="shared" si="11"/>
        <v>14.182290324767781</v>
      </c>
      <c r="P90" s="9"/>
    </row>
    <row r="91" spans="1:119">
      <c r="A91" s="12"/>
      <c r="B91" s="25">
        <v>389.1</v>
      </c>
      <c r="C91" s="20" t="s">
        <v>126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49971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6"/>
        <v>49971</v>
      </c>
      <c r="O91" s="48">
        <f t="shared" si="11"/>
        <v>0.67761882161502474</v>
      </c>
      <c r="P91" s="9"/>
    </row>
    <row r="92" spans="1:119" ht="15.75" thickBot="1">
      <c r="A92" s="12"/>
      <c r="B92" s="25">
        <v>389.3</v>
      </c>
      <c r="C92" s="20" t="s">
        <v>127</v>
      </c>
      <c r="D92" s="47">
        <v>0</v>
      </c>
      <c r="E92" s="47">
        <v>0</v>
      </c>
      <c r="F92" s="47">
        <v>0</v>
      </c>
      <c r="G92" s="47">
        <v>0</v>
      </c>
      <c r="H92" s="47">
        <v>0</v>
      </c>
      <c r="I92" s="47">
        <v>70588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6"/>
        <v>70588</v>
      </c>
      <c r="O92" s="48">
        <f t="shared" si="11"/>
        <v>0.95719031798766019</v>
      </c>
      <c r="P92" s="9"/>
    </row>
    <row r="93" spans="1:119" ht="16.5" thickBot="1">
      <c r="A93" s="14" t="s">
        <v>84</v>
      </c>
      <c r="B93" s="23"/>
      <c r="C93" s="22"/>
      <c r="D93" s="15">
        <f t="shared" ref="D93:M93" si="17">SUM(D5,D12,D19,D44,D69,D79,D88)</f>
        <v>49672424</v>
      </c>
      <c r="E93" s="15">
        <f t="shared" si="17"/>
        <v>34675256</v>
      </c>
      <c r="F93" s="15">
        <f t="shared" si="17"/>
        <v>4804553</v>
      </c>
      <c r="G93" s="15">
        <f t="shared" si="17"/>
        <v>2365847</v>
      </c>
      <c r="H93" s="15">
        <f t="shared" si="17"/>
        <v>0</v>
      </c>
      <c r="I93" s="15">
        <f t="shared" si="17"/>
        <v>4848557</v>
      </c>
      <c r="J93" s="15">
        <f t="shared" si="17"/>
        <v>0</v>
      </c>
      <c r="K93" s="15">
        <f t="shared" si="17"/>
        <v>0</v>
      </c>
      <c r="L93" s="15">
        <f t="shared" si="17"/>
        <v>0</v>
      </c>
      <c r="M93" s="15">
        <f t="shared" si="17"/>
        <v>0</v>
      </c>
      <c r="N93" s="15">
        <f t="shared" si="16"/>
        <v>96366637</v>
      </c>
      <c r="O93" s="38">
        <f t="shared" si="11"/>
        <v>1306.7548579564716</v>
      </c>
      <c r="P93" s="6"/>
      <c r="Q93" s="2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</row>
    <row r="94" spans="1:119">
      <c r="A94" s="16"/>
      <c r="B94" s="18"/>
      <c r="C94" s="18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9"/>
    </row>
    <row r="95" spans="1:119">
      <c r="A95" s="41"/>
      <c r="B95" s="42"/>
      <c r="C95" s="42"/>
      <c r="D95" s="43"/>
      <c r="E95" s="43"/>
      <c r="F95" s="43"/>
      <c r="G95" s="43"/>
      <c r="H95" s="43"/>
      <c r="I95" s="43"/>
      <c r="J95" s="43"/>
      <c r="K95" s="43"/>
      <c r="L95" s="49" t="s">
        <v>174</v>
      </c>
      <c r="M95" s="49"/>
      <c r="N95" s="49"/>
      <c r="O95" s="44">
        <v>73745</v>
      </c>
    </row>
    <row r="96" spans="1:119">
      <c r="A96" s="50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2"/>
    </row>
    <row r="97" spans="1:15" ht="15.75" customHeight="1" thickBot="1">
      <c r="A97" s="53" t="s">
        <v>151</v>
      </c>
      <c r="B97" s="54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5"/>
    </row>
  </sheetData>
  <mergeCells count="10">
    <mergeCell ref="L95:N95"/>
    <mergeCell ref="A96:O96"/>
    <mergeCell ref="A97:O9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9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144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32486789</v>
      </c>
      <c r="E5" s="27">
        <f t="shared" si="0"/>
        <v>23729850</v>
      </c>
      <c r="F5" s="27">
        <f t="shared" si="0"/>
        <v>1326738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4" si="1">SUM(D5:M5)</f>
        <v>57543377</v>
      </c>
      <c r="O5" s="33">
        <f t="shared" ref="O5:O36" si="2">(N5/O$93)</f>
        <v>780.94806199446282</v>
      </c>
      <c r="P5" s="6"/>
    </row>
    <row r="6" spans="1:133">
      <c r="A6" s="12"/>
      <c r="B6" s="25">
        <v>311</v>
      </c>
      <c r="C6" s="20" t="s">
        <v>3</v>
      </c>
      <c r="D6" s="47">
        <v>32425292</v>
      </c>
      <c r="E6" s="47">
        <v>12784658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45209950</v>
      </c>
      <c r="O6" s="48">
        <f t="shared" si="2"/>
        <v>613.56536018674342</v>
      </c>
      <c r="P6" s="9"/>
    </row>
    <row r="7" spans="1:133">
      <c r="A7" s="12"/>
      <c r="B7" s="25">
        <v>312.10000000000002</v>
      </c>
      <c r="C7" s="20" t="s">
        <v>12</v>
      </c>
      <c r="D7" s="47">
        <v>55471</v>
      </c>
      <c r="E7" s="47">
        <v>2881391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2936862</v>
      </c>
      <c r="O7" s="48">
        <f t="shared" si="2"/>
        <v>39.857526735790671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391306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391306</v>
      </c>
      <c r="O8" s="48">
        <f t="shared" si="2"/>
        <v>5.3105966017045763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921628</v>
      </c>
      <c r="F9" s="47">
        <v>935432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1857060</v>
      </c>
      <c r="O9" s="48">
        <f t="shared" si="2"/>
        <v>25.20302915151186</v>
      </c>
      <c r="P9" s="9"/>
    </row>
    <row r="10" spans="1:133">
      <c r="A10" s="12"/>
      <c r="B10" s="25">
        <v>312.60000000000002</v>
      </c>
      <c r="C10" s="20" t="s">
        <v>15</v>
      </c>
      <c r="D10" s="47">
        <v>6026</v>
      </c>
      <c r="E10" s="47">
        <v>6425484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6431510</v>
      </c>
      <c r="O10" s="48">
        <f t="shared" si="2"/>
        <v>87.285027957222738</v>
      </c>
      <c r="P10" s="9"/>
    </row>
    <row r="11" spans="1:133">
      <c r="A11" s="12"/>
      <c r="B11" s="25">
        <v>315</v>
      </c>
      <c r="C11" s="20" t="s">
        <v>145</v>
      </c>
      <c r="D11" s="47">
        <v>0</v>
      </c>
      <c r="E11" s="47">
        <v>716689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716689</v>
      </c>
      <c r="O11" s="48">
        <f t="shared" si="2"/>
        <v>9.7265213614896044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SUM(D13:D17)</f>
        <v>11954</v>
      </c>
      <c r="E12" s="32">
        <f t="shared" si="3"/>
        <v>1441201</v>
      </c>
      <c r="F12" s="32">
        <f t="shared" si="3"/>
        <v>775894</v>
      </c>
      <c r="G12" s="32">
        <f t="shared" si="3"/>
        <v>0</v>
      </c>
      <c r="H12" s="32">
        <f t="shared" si="3"/>
        <v>0</v>
      </c>
      <c r="I12" s="32">
        <f t="shared" si="3"/>
        <v>17156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2246205</v>
      </c>
      <c r="O12" s="46">
        <f t="shared" si="2"/>
        <v>30.484297812279465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601978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601978</v>
      </c>
      <c r="O13" s="48">
        <f t="shared" si="2"/>
        <v>8.1697247706422012</v>
      </c>
      <c r="P13" s="9"/>
    </row>
    <row r="14" spans="1:133">
      <c r="A14" s="12"/>
      <c r="B14" s="25">
        <v>324.20999999999998</v>
      </c>
      <c r="C14" s="20" t="s">
        <v>19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12399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12399</v>
      </c>
      <c r="O14" s="48">
        <f t="shared" si="2"/>
        <v>0.16827262363606754</v>
      </c>
      <c r="P14" s="9"/>
    </row>
    <row r="15" spans="1:133">
      <c r="A15" s="12"/>
      <c r="B15" s="25">
        <v>325.10000000000002</v>
      </c>
      <c r="C15" s="20" t="s">
        <v>21</v>
      </c>
      <c r="D15" s="47">
        <v>0</v>
      </c>
      <c r="E15" s="47">
        <v>0</v>
      </c>
      <c r="F15" s="47">
        <v>775894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775894</v>
      </c>
      <c r="O15" s="48">
        <f t="shared" si="2"/>
        <v>10.530020085771673</v>
      </c>
      <c r="P15" s="9"/>
    </row>
    <row r="16" spans="1:133">
      <c r="A16" s="12"/>
      <c r="B16" s="25">
        <v>325.2</v>
      </c>
      <c r="C16" s="20" t="s">
        <v>22</v>
      </c>
      <c r="D16" s="47">
        <v>0</v>
      </c>
      <c r="E16" s="47">
        <v>613122</v>
      </c>
      <c r="F16" s="47">
        <v>0</v>
      </c>
      <c r="G16" s="47">
        <v>0</v>
      </c>
      <c r="H16" s="47">
        <v>0</v>
      </c>
      <c r="I16" s="47">
        <v>4757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617879</v>
      </c>
      <c r="O16" s="48">
        <f t="shared" si="2"/>
        <v>8.3855246729276374</v>
      </c>
      <c r="P16" s="9"/>
    </row>
    <row r="17" spans="1:16">
      <c r="A17" s="12"/>
      <c r="B17" s="25">
        <v>329</v>
      </c>
      <c r="C17" s="20" t="s">
        <v>23</v>
      </c>
      <c r="D17" s="47">
        <v>11954</v>
      </c>
      <c r="E17" s="47">
        <v>226101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238055</v>
      </c>
      <c r="O17" s="48">
        <f t="shared" si="2"/>
        <v>3.2307556593018836</v>
      </c>
      <c r="P17" s="9"/>
    </row>
    <row r="18" spans="1:16" ht="15.75">
      <c r="A18" s="29" t="s">
        <v>26</v>
      </c>
      <c r="B18" s="30"/>
      <c r="C18" s="31"/>
      <c r="D18" s="32">
        <f t="shared" ref="D18:M18" si="4">SUM(D19:D43)</f>
        <v>4766206</v>
      </c>
      <c r="E18" s="32">
        <f t="shared" si="4"/>
        <v>4449218</v>
      </c>
      <c r="F18" s="32">
        <f t="shared" si="4"/>
        <v>781629</v>
      </c>
      <c r="G18" s="32">
        <f t="shared" si="4"/>
        <v>883681</v>
      </c>
      <c r="H18" s="32">
        <f t="shared" si="4"/>
        <v>0</v>
      </c>
      <c r="I18" s="32">
        <f t="shared" si="4"/>
        <v>0</v>
      </c>
      <c r="J18" s="32">
        <f t="shared" si="4"/>
        <v>0</v>
      </c>
      <c r="K18" s="32">
        <f t="shared" si="4"/>
        <v>0</v>
      </c>
      <c r="L18" s="32">
        <f t="shared" si="4"/>
        <v>0</v>
      </c>
      <c r="M18" s="32">
        <f t="shared" si="4"/>
        <v>0</v>
      </c>
      <c r="N18" s="45">
        <f t="shared" si="1"/>
        <v>10880734</v>
      </c>
      <c r="O18" s="46">
        <f t="shared" si="2"/>
        <v>147.66752619293197</v>
      </c>
      <c r="P18" s="10"/>
    </row>
    <row r="19" spans="1:16">
      <c r="A19" s="12"/>
      <c r="B19" s="25">
        <v>331.1</v>
      </c>
      <c r="C19" s="20" t="s">
        <v>24</v>
      </c>
      <c r="D19" s="47">
        <v>76357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76357</v>
      </c>
      <c r="O19" s="48">
        <f t="shared" si="2"/>
        <v>1.0362765322186636</v>
      </c>
      <c r="P19" s="9"/>
    </row>
    <row r="20" spans="1:16">
      <c r="A20" s="12"/>
      <c r="B20" s="25">
        <v>331.2</v>
      </c>
      <c r="C20" s="20" t="s">
        <v>25</v>
      </c>
      <c r="D20" s="47">
        <v>37383</v>
      </c>
      <c r="E20" s="47">
        <v>354726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392109</v>
      </c>
      <c r="O20" s="48">
        <f t="shared" si="2"/>
        <v>5.3214944899842571</v>
      </c>
      <c r="P20" s="9"/>
    </row>
    <row r="21" spans="1:16">
      <c r="A21" s="12"/>
      <c r="B21" s="25">
        <v>331.65</v>
      </c>
      <c r="C21" s="20" t="s">
        <v>29</v>
      </c>
      <c r="D21" s="47">
        <v>0</v>
      </c>
      <c r="E21" s="47">
        <v>157229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157229</v>
      </c>
      <c r="O21" s="48">
        <f t="shared" si="2"/>
        <v>2.1338282395092558</v>
      </c>
      <c r="P21" s="9"/>
    </row>
    <row r="22" spans="1:16">
      <c r="A22" s="12"/>
      <c r="B22" s="25">
        <v>331.7</v>
      </c>
      <c r="C22" s="20" t="s">
        <v>27</v>
      </c>
      <c r="D22" s="47">
        <v>23816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23816</v>
      </c>
      <c r="O22" s="48">
        <f t="shared" si="2"/>
        <v>0.32321806633733241</v>
      </c>
      <c r="P22" s="9"/>
    </row>
    <row r="23" spans="1:16">
      <c r="A23" s="12"/>
      <c r="B23" s="25">
        <v>333</v>
      </c>
      <c r="C23" s="20" t="s">
        <v>4</v>
      </c>
      <c r="D23" s="47">
        <v>2020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2020</v>
      </c>
      <c r="O23" s="48">
        <f t="shared" si="2"/>
        <v>2.7414364041040116E-2</v>
      </c>
      <c r="P23" s="9"/>
    </row>
    <row r="24" spans="1:16">
      <c r="A24" s="12"/>
      <c r="B24" s="25">
        <v>334.2</v>
      </c>
      <c r="C24" s="20" t="s">
        <v>28</v>
      </c>
      <c r="D24" s="47">
        <v>129398</v>
      </c>
      <c r="E24" s="47">
        <v>84230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213628</v>
      </c>
      <c r="O24" s="48">
        <f t="shared" si="2"/>
        <v>2.8992454264155039</v>
      </c>
      <c r="P24" s="9"/>
    </row>
    <row r="25" spans="1:16">
      <c r="A25" s="12"/>
      <c r="B25" s="25">
        <v>334.49</v>
      </c>
      <c r="C25" s="20" t="s">
        <v>31</v>
      </c>
      <c r="D25" s="47">
        <v>0</v>
      </c>
      <c r="E25" s="47">
        <v>0</v>
      </c>
      <c r="F25" s="47">
        <v>0</v>
      </c>
      <c r="G25" s="47">
        <v>883681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ref="N25:N40" si="5">SUM(D25:M25)</f>
        <v>883681</v>
      </c>
      <c r="O25" s="48">
        <f t="shared" si="2"/>
        <v>11.992847836708105</v>
      </c>
      <c r="P25" s="9"/>
    </row>
    <row r="26" spans="1:16">
      <c r="A26" s="12"/>
      <c r="B26" s="25">
        <v>334.61</v>
      </c>
      <c r="C26" s="20" t="s">
        <v>32</v>
      </c>
      <c r="D26" s="47">
        <v>13817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13817</v>
      </c>
      <c r="O26" s="48">
        <f t="shared" si="2"/>
        <v>0.1875169643341838</v>
      </c>
      <c r="P26" s="9"/>
    </row>
    <row r="27" spans="1:16">
      <c r="A27" s="12"/>
      <c r="B27" s="25">
        <v>334.7</v>
      </c>
      <c r="C27" s="20" t="s">
        <v>33</v>
      </c>
      <c r="D27" s="47">
        <v>124597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124597</v>
      </c>
      <c r="O27" s="48">
        <f t="shared" si="2"/>
        <v>1.6909641170403344</v>
      </c>
      <c r="P27" s="9"/>
    </row>
    <row r="28" spans="1:16">
      <c r="A28" s="12"/>
      <c r="B28" s="25">
        <v>334.89</v>
      </c>
      <c r="C28" s="20" t="s">
        <v>34</v>
      </c>
      <c r="D28" s="47">
        <v>42110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42110</v>
      </c>
      <c r="O28" s="48">
        <f t="shared" si="2"/>
        <v>0.57149448998425711</v>
      </c>
      <c r="P28" s="9"/>
    </row>
    <row r="29" spans="1:16">
      <c r="A29" s="12"/>
      <c r="B29" s="25">
        <v>335.12</v>
      </c>
      <c r="C29" s="20" t="s">
        <v>35</v>
      </c>
      <c r="D29" s="47">
        <v>934754</v>
      </c>
      <c r="E29" s="47">
        <v>456246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1391000</v>
      </c>
      <c r="O29" s="48">
        <f t="shared" si="2"/>
        <v>18.877911079745942</v>
      </c>
      <c r="P29" s="9"/>
    </row>
    <row r="30" spans="1:16">
      <c r="A30" s="12"/>
      <c r="B30" s="25">
        <v>335.13</v>
      </c>
      <c r="C30" s="20" t="s">
        <v>36</v>
      </c>
      <c r="D30" s="47">
        <v>27106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27106</v>
      </c>
      <c r="O30" s="48">
        <f t="shared" si="2"/>
        <v>0.36786819390912545</v>
      </c>
      <c r="P30" s="9"/>
    </row>
    <row r="31" spans="1:16">
      <c r="A31" s="12"/>
      <c r="B31" s="25">
        <v>335.14</v>
      </c>
      <c r="C31" s="20" t="s">
        <v>37</v>
      </c>
      <c r="D31" s="47">
        <v>0</v>
      </c>
      <c r="E31" s="47">
        <v>21451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21451</v>
      </c>
      <c r="O31" s="48">
        <f t="shared" si="2"/>
        <v>0.29112154606156015</v>
      </c>
      <c r="P31" s="9"/>
    </row>
    <row r="32" spans="1:16">
      <c r="A32" s="12"/>
      <c r="B32" s="25">
        <v>335.15</v>
      </c>
      <c r="C32" s="20" t="s">
        <v>38</v>
      </c>
      <c r="D32" s="47">
        <v>20354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20354</v>
      </c>
      <c r="O32" s="48">
        <f t="shared" si="2"/>
        <v>0.27623364638184683</v>
      </c>
      <c r="P32" s="9"/>
    </row>
    <row r="33" spans="1:16">
      <c r="A33" s="12"/>
      <c r="B33" s="25">
        <v>335.16</v>
      </c>
      <c r="C33" s="20" t="s">
        <v>39</v>
      </c>
      <c r="D33" s="47">
        <v>25000</v>
      </c>
      <c r="E33" s="47">
        <v>198250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223250</v>
      </c>
      <c r="O33" s="48">
        <f t="shared" si="2"/>
        <v>3.0298300852288151</v>
      </c>
      <c r="P33" s="9"/>
    </row>
    <row r="34" spans="1:16">
      <c r="A34" s="12"/>
      <c r="B34" s="25">
        <v>335.18</v>
      </c>
      <c r="C34" s="20" t="s">
        <v>40</v>
      </c>
      <c r="D34" s="47">
        <v>3263819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3263819</v>
      </c>
      <c r="O34" s="48">
        <f t="shared" si="2"/>
        <v>44.294812985179959</v>
      </c>
      <c r="P34" s="9"/>
    </row>
    <row r="35" spans="1:16">
      <c r="A35" s="12"/>
      <c r="B35" s="25">
        <v>335.23</v>
      </c>
      <c r="C35" s="20" t="s">
        <v>140</v>
      </c>
      <c r="D35" s="47">
        <v>12100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12100</v>
      </c>
      <c r="O35" s="48">
        <f t="shared" si="2"/>
        <v>0.16421475489929971</v>
      </c>
      <c r="P35" s="9"/>
    </row>
    <row r="36" spans="1:16">
      <c r="A36" s="12"/>
      <c r="B36" s="25">
        <v>335.49</v>
      </c>
      <c r="C36" s="20" t="s">
        <v>42</v>
      </c>
      <c r="D36" s="47">
        <v>0</v>
      </c>
      <c r="E36" s="47">
        <v>805978</v>
      </c>
      <c r="F36" s="47">
        <v>781629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1587607</v>
      </c>
      <c r="O36" s="48">
        <f t="shared" si="2"/>
        <v>21.546156560447315</v>
      </c>
      <c r="P36" s="9"/>
    </row>
    <row r="37" spans="1:16">
      <c r="A37" s="12"/>
      <c r="B37" s="25">
        <v>335.5</v>
      </c>
      <c r="C37" s="20" t="s">
        <v>43</v>
      </c>
      <c r="D37" s="47">
        <v>23175</v>
      </c>
      <c r="E37" s="47">
        <v>350000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373175</v>
      </c>
      <c r="O37" s="48">
        <f t="shared" ref="O37:O68" si="6">(N37/O$93)</f>
        <v>5.064532327235221</v>
      </c>
      <c r="P37" s="9"/>
    </row>
    <row r="38" spans="1:16">
      <c r="A38" s="12"/>
      <c r="B38" s="25">
        <v>335.7</v>
      </c>
      <c r="C38" s="20" t="s">
        <v>45</v>
      </c>
      <c r="D38" s="47">
        <v>0</v>
      </c>
      <c r="E38" s="47">
        <v>30989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30989</v>
      </c>
      <c r="O38" s="48">
        <f t="shared" si="6"/>
        <v>0.4205662016177189</v>
      </c>
      <c r="P38" s="9"/>
    </row>
    <row r="39" spans="1:16">
      <c r="A39" s="12"/>
      <c r="B39" s="25">
        <v>335.8</v>
      </c>
      <c r="C39" s="20" t="s">
        <v>46</v>
      </c>
      <c r="D39" s="47">
        <v>0</v>
      </c>
      <c r="E39" s="47">
        <v>1954948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1954948</v>
      </c>
      <c r="O39" s="48">
        <f t="shared" si="6"/>
        <v>26.531512947179849</v>
      </c>
      <c r="P39" s="9"/>
    </row>
    <row r="40" spans="1:16">
      <c r="A40" s="12"/>
      <c r="B40" s="25">
        <v>336</v>
      </c>
      <c r="C40" s="20" t="s">
        <v>146</v>
      </c>
      <c r="D40" s="47">
        <v>1671</v>
      </c>
      <c r="E40" s="47">
        <v>814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2485</v>
      </c>
      <c r="O40" s="48">
        <f t="shared" si="6"/>
        <v>3.3725096357418161E-2</v>
      </c>
      <c r="P40" s="9"/>
    </row>
    <row r="41" spans="1:16">
      <c r="A41" s="12"/>
      <c r="B41" s="25">
        <v>337.2</v>
      </c>
      <c r="C41" s="20" t="s">
        <v>147</v>
      </c>
      <c r="D41" s="47">
        <v>6185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>SUM(D41:M41)</f>
        <v>6185</v>
      </c>
      <c r="O41" s="48">
        <f t="shared" si="6"/>
        <v>8.3939525541501553E-2</v>
      </c>
      <c r="P41" s="9"/>
    </row>
    <row r="42" spans="1:16">
      <c r="A42" s="12"/>
      <c r="B42" s="25">
        <v>337.6</v>
      </c>
      <c r="C42" s="20" t="s">
        <v>49</v>
      </c>
      <c r="D42" s="47">
        <v>0</v>
      </c>
      <c r="E42" s="47">
        <v>34357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34357</v>
      </c>
      <c r="O42" s="48">
        <f t="shared" si="6"/>
        <v>0.46627490364258184</v>
      </c>
      <c r="P42" s="9"/>
    </row>
    <row r="43" spans="1:16">
      <c r="A43" s="12"/>
      <c r="B43" s="25">
        <v>337.7</v>
      </c>
      <c r="C43" s="20" t="s">
        <v>50</v>
      </c>
      <c r="D43" s="47">
        <v>2544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2544</v>
      </c>
      <c r="O43" s="48">
        <f t="shared" si="6"/>
        <v>3.4525812930894087E-2</v>
      </c>
      <c r="P43" s="9"/>
    </row>
    <row r="44" spans="1:16" ht="15.75">
      <c r="A44" s="29" t="s">
        <v>55</v>
      </c>
      <c r="B44" s="30"/>
      <c r="C44" s="31"/>
      <c r="D44" s="32">
        <f>SUM(D45:D69)</f>
        <v>3444930</v>
      </c>
      <c r="E44" s="32">
        <f t="shared" ref="E44:M44" si="7">SUM(E45:E69)</f>
        <v>1159272</v>
      </c>
      <c r="F44" s="32">
        <f t="shared" si="7"/>
        <v>0</v>
      </c>
      <c r="G44" s="32">
        <f t="shared" si="7"/>
        <v>0</v>
      </c>
      <c r="H44" s="32">
        <f t="shared" si="7"/>
        <v>0</v>
      </c>
      <c r="I44" s="32">
        <f t="shared" si="7"/>
        <v>3268759</v>
      </c>
      <c r="J44" s="32">
        <f t="shared" si="7"/>
        <v>0</v>
      </c>
      <c r="K44" s="32">
        <f t="shared" si="7"/>
        <v>0</v>
      </c>
      <c r="L44" s="32">
        <f t="shared" si="7"/>
        <v>0</v>
      </c>
      <c r="M44" s="32">
        <f t="shared" si="7"/>
        <v>0</v>
      </c>
      <c r="N44" s="32">
        <f>SUM(D44:M44)</f>
        <v>7872961</v>
      </c>
      <c r="O44" s="46">
        <f t="shared" si="6"/>
        <v>106.84763313609467</v>
      </c>
      <c r="P44" s="10"/>
    </row>
    <row r="45" spans="1:16">
      <c r="A45" s="12"/>
      <c r="B45" s="25">
        <v>341.1</v>
      </c>
      <c r="C45" s="20" t="s">
        <v>58</v>
      </c>
      <c r="D45" s="47">
        <v>299298</v>
      </c>
      <c r="E45" s="47">
        <v>54417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353715</v>
      </c>
      <c r="O45" s="48">
        <f t="shared" si="6"/>
        <v>4.800431572661636</v>
      </c>
      <c r="P45" s="9"/>
    </row>
    <row r="46" spans="1:16">
      <c r="A46" s="12"/>
      <c r="B46" s="25">
        <v>341.16</v>
      </c>
      <c r="C46" s="20" t="s">
        <v>60</v>
      </c>
      <c r="D46" s="47">
        <v>0</v>
      </c>
      <c r="E46" s="47">
        <v>120732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ref="N46:N69" si="8">SUM(D46:M46)</f>
        <v>120732</v>
      </c>
      <c r="O46" s="48">
        <f t="shared" si="6"/>
        <v>1.6385103957439879</v>
      </c>
      <c r="P46" s="9"/>
    </row>
    <row r="47" spans="1:16">
      <c r="A47" s="12"/>
      <c r="B47" s="25">
        <v>341.3</v>
      </c>
      <c r="C47" s="20" t="s">
        <v>61</v>
      </c>
      <c r="D47" s="47">
        <v>580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580</v>
      </c>
      <c r="O47" s="48">
        <f t="shared" si="6"/>
        <v>7.8714510612887464E-3</v>
      </c>
      <c r="P47" s="9"/>
    </row>
    <row r="48" spans="1:16">
      <c r="A48" s="12"/>
      <c r="B48" s="25">
        <v>341.52</v>
      </c>
      <c r="C48" s="20" t="s">
        <v>62</v>
      </c>
      <c r="D48" s="47">
        <v>101020</v>
      </c>
      <c r="E48" s="47">
        <v>152077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253097</v>
      </c>
      <c r="O48" s="48">
        <f t="shared" si="6"/>
        <v>3.4348976711362034</v>
      </c>
      <c r="P48" s="9"/>
    </row>
    <row r="49" spans="1:16">
      <c r="A49" s="12"/>
      <c r="B49" s="25">
        <v>341.8</v>
      </c>
      <c r="C49" s="20" t="s">
        <v>63</v>
      </c>
      <c r="D49" s="47">
        <v>49774</v>
      </c>
      <c r="E49" s="47">
        <v>49697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99471</v>
      </c>
      <c r="O49" s="48">
        <f t="shared" si="6"/>
        <v>1.3499674284783671</v>
      </c>
      <c r="P49" s="9"/>
    </row>
    <row r="50" spans="1:16">
      <c r="A50" s="12"/>
      <c r="B50" s="25">
        <v>341.9</v>
      </c>
      <c r="C50" s="20" t="s">
        <v>64</v>
      </c>
      <c r="D50" s="47">
        <v>97845</v>
      </c>
      <c r="E50" s="47">
        <v>100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97945</v>
      </c>
      <c r="O50" s="48">
        <f t="shared" si="6"/>
        <v>1.3292573693067695</v>
      </c>
      <c r="P50" s="9"/>
    </row>
    <row r="51" spans="1:16">
      <c r="A51" s="12"/>
      <c r="B51" s="25">
        <v>342.1</v>
      </c>
      <c r="C51" s="20" t="s">
        <v>65</v>
      </c>
      <c r="D51" s="47">
        <v>216576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216576</v>
      </c>
      <c r="O51" s="48">
        <f t="shared" si="6"/>
        <v>2.9392541121546061</v>
      </c>
      <c r="P51" s="9"/>
    </row>
    <row r="52" spans="1:16">
      <c r="A52" s="12"/>
      <c r="B52" s="25">
        <v>342.2</v>
      </c>
      <c r="C52" s="20" t="s">
        <v>66</v>
      </c>
      <c r="D52" s="47">
        <v>0</v>
      </c>
      <c r="E52" s="47">
        <v>1085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1085</v>
      </c>
      <c r="O52" s="48">
        <f t="shared" si="6"/>
        <v>1.4725042071548776E-2</v>
      </c>
      <c r="P52" s="9"/>
    </row>
    <row r="53" spans="1:16">
      <c r="A53" s="12"/>
      <c r="B53" s="25">
        <v>342.4</v>
      </c>
      <c r="C53" s="20" t="s">
        <v>68</v>
      </c>
      <c r="D53" s="47">
        <v>0</v>
      </c>
      <c r="E53" s="47">
        <v>418207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418207</v>
      </c>
      <c r="O53" s="48">
        <f t="shared" si="6"/>
        <v>5.6756826448075568</v>
      </c>
      <c r="P53" s="9"/>
    </row>
    <row r="54" spans="1:16">
      <c r="A54" s="12"/>
      <c r="B54" s="25">
        <v>342.5</v>
      </c>
      <c r="C54" s="20" t="s">
        <v>69</v>
      </c>
      <c r="D54" s="47">
        <v>0</v>
      </c>
      <c r="E54" s="47">
        <v>45473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45473</v>
      </c>
      <c r="O54" s="48">
        <f t="shared" si="6"/>
        <v>0.61713533467238479</v>
      </c>
      <c r="P54" s="9"/>
    </row>
    <row r="55" spans="1:16">
      <c r="A55" s="12"/>
      <c r="B55" s="25">
        <v>342.6</v>
      </c>
      <c r="C55" s="20" t="s">
        <v>70</v>
      </c>
      <c r="D55" s="47">
        <v>1710614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1710614</v>
      </c>
      <c r="O55" s="48">
        <f t="shared" si="6"/>
        <v>23.21554204440584</v>
      </c>
      <c r="P55" s="9"/>
    </row>
    <row r="56" spans="1:16">
      <c r="A56" s="12"/>
      <c r="B56" s="25">
        <v>342.9</v>
      </c>
      <c r="C56" s="20" t="s">
        <v>148</v>
      </c>
      <c r="D56" s="47">
        <v>120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120</v>
      </c>
      <c r="O56" s="48">
        <f t="shared" si="6"/>
        <v>1.6285760816459477E-3</v>
      </c>
      <c r="P56" s="9"/>
    </row>
    <row r="57" spans="1:16">
      <c r="A57" s="12"/>
      <c r="B57" s="25">
        <v>343.3</v>
      </c>
      <c r="C57" s="20" t="s">
        <v>71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1340288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1340288</v>
      </c>
      <c r="O57" s="48">
        <f t="shared" si="6"/>
        <v>18.189674827642364</v>
      </c>
      <c r="P57" s="9"/>
    </row>
    <row r="58" spans="1:16">
      <c r="A58" s="12"/>
      <c r="B58" s="25">
        <v>343.4</v>
      </c>
      <c r="C58" s="20" t="s">
        <v>72</v>
      </c>
      <c r="D58" s="47">
        <v>7840</v>
      </c>
      <c r="E58" s="47">
        <v>0</v>
      </c>
      <c r="F58" s="47">
        <v>0</v>
      </c>
      <c r="G58" s="47">
        <v>0</v>
      </c>
      <c r="H58" s="47">
        <v>0</v>
      </c>
      <c r="I58" s="47">
        <v>39449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47289</v>
      </c>
      <c r="O58" s="48">
        <f t="shared" si="6"/>
        <v>0.64178111937462679</v>
      </c>
      <c r="P58" s="9"/>
    </row>
    <row r="59" spans="1:16">
      <c r="A59" s="12"/>
      <c r="B59" s="25">
        <v>343.5</v>
      </c>
      <c r="C59" s="20" t="s">
        <v>73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1887210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1887210</v>
      </c>
      <c r="O59" s="48">
        <f t="shared" si="6"/>
        <v>25.612208892025407</v>
      </c>
      <c r="P59" s="9"/>
    </row>
    <row r="60" spans="1:16">
      <c r="A60" s="12"/>
      <c r="B60" s="25">
        <v>344.9</v>
      </c>
      <c r="C60" s="20" t="s">
        <v>74</v>
      </c>
      <c r="D60" s="47">
        <v>300</v>
      </c>
      <c r="E60" s="47">
        <v>3086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3386</v>
      </c>
      <c r="O60" s="48">
        <f t="shared" si="6"/>
        <v>4.5952988437109821E-2</v>
      </c>
      <c r="P60" s="9"/>
    </row>
    <row r="61" spans="1:16">
      <c r="A61" s="12"/>
      <c r="B61" s="25">
        <v>346.4</v>
      </c>
      <c r="C61" s="20" t="s">
        <v>76</v>
      </c>
      <c r="D61" s="47">
        <v>0</v>
      </c>
      <c r="E61" s="47">
        <v>85924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85924</v>
      </c>
      <c r="O61" s="48">
        <f t="shared" si="6"/>
        <v>1.1661147603278867</v>
      </c>
      <c r="P61" s="9"/>
    </row>
    <row r="62" spans="1:16">
      <c r="A62" s="12"/>
      <c r="B62" s="25">
        <v>347.1</v>
      </c>
      <c r="C62" s="20" t="s">
        <v>78</v>
      </c>
      <c r="D62" s="47">
        <v>920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920</v>
      </c>
      <c r="O62" s="48">
        <f t="shared" si="6"/>
        <v>1.2485749959285598E-2</v>
      </c>
      <c r="P62" s="9"/>
    </row>
    <row r="63" spans="1:16">
      <c r="A63" s="12"/>
      <c r="B63" s="25">
        <v>348.92099999999999</v>
      </c>
      <c r="C63" s="20" t="s">
        <v>79</v>
      </c>
      <c r="D63" s="47">
        <v>0</v>
      </c>
      <c r="E63" s="47">
        <v>64609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64609</v>
      </c>
      <c r="O63" s="48">
        <f t="shared" si="6"/>
        <v>0.87683893382552525</v>
      </c>
      <c r="P63" s="9"/>
    </row>
    <row r="64" spans="1:16">
      <c r="A64" s="12"/>
      <c r="B64" s="25">
        <v>348.92200000000003</v>
      </c>
      <c r="C64" s="20" t="s">
        <v>80</v>
      </c>
      <c r="D64" s="47">
        <v>0</v>
      </c>
      <c r="E64" s="47">
        <v>32304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32304</v>
      </c>
      <c r="O64" s="48">
        <f t="shared" si="6"/>
        <v>0.4384126811790891</v>
      </c>
      <c r="P64" s="9"/>
    </row>
    <row r="65" spans="1:16">
      <c r="A65" s="12"/>
      <c r="B65" s="25">
        <v>348.923</v>
      </c>
      <c r="C65" s="20" t="s">
        <v>81</v>
      </c>
      <c r="D65" s="47">
        <v>0</v>
      </c>
      <c r="E65" s="47">
        <v>32304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32304</v>
      </c>
      <c r="O65" s="48">
        <f t="shared" si="6"/>
        <v>0.4384126811790891</v>
      </c>
      <c r="P65" s="9"/>
    </row>
    <row r="66" spans="1:16">
      <c r="A66" s="12"/>
      <c r="B66" s="25">
        <v>348.93</v>
      </c>
      <c r="C66" s="20" t="s">
        <v>141</v>
      </c>
      <c r="D66" s="47">
        <v>0</v>
      </c>
      <c r="E66" s="47">
        <v>83826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83826</v>
      </c>
      <c r="O66" s="48">
        <f t="shared" si="6"/>
        <v>1.1376418218337767</v>
      </c>
      <c r="P66" s="9"/>
    </row>
    <row r="67" spans="1:16">
      <c r="A67" s="12"/>
      <c r="B67" s="25">
        <v>348.93200000000002</v>
      </c>
      <c r="C67" s="20" t="s">
        <v>82</v>
      </c>
      <c r="D67" s="47">
        <v>0</v>
      </c>
      <c r="E67" s="47">
        <v>13200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13200</v>
      </c>
      <c r="O67" s="48">
        <f t="shared" si="6"/>
        <v>0.17914336898105424</v>
      </c>
      <c r="P67" s="9"/>
    </row>
    <row r="68" spans="1:16">
      <c r="A68" s="12"/>
      <c r="B68" s="25">
        <v>348.99</v>
      </c>
      <c r="C68" s="20" t="s">
        <v>83</v>
      </c>
      <c r="D68" s="47">
        <v>22270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22270</v>
      </c>
      <c r="O68" s="48">
        <f t="shared" si="6"/>
        <v>0.30223657781879376</v>
      </c>
      <c r="P68" s="9"/>
    </row>
    <row r="69" spans="1:16">
      <c r="A69" s="12"/>
      <c r="B69" s="25">
        <v>349</v>
      </c>
      <c r="C69" s="20" t="s">
        <v>1</v>
      </c>
      <c r="D69" s="47">
        <v>937773</v>
      </c>
      <c r="E69" s="47">
        <v>2231</v>
      </c>
      <c r="F69" s="47">
        <v>0</v>
      </c>
      <c r="G69" s="47">
        <v>0</v>
      </c>
      <c r="H69" s="47">
        <v>0</v>
      </c>
      <c r="I69" s="47">
        <v>1812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941816</v>
      </c>
      <c r="O69" s="48">
        <f t="shared" ref="O69:O91" si="9">(N69/O$93)</f>
        <v>12.781825090928832</v>
      </c>
      <c r="P69" s="9"/>
    </row>
    <row r="70" spans="1:16" ht="15.75">
      <c r="A70" s="29" t="s">
        <v>56</v>
      </c>
      <c r="B70" s="30"/>
      <c r="C70" s="31"/>
      <c r="D70" s="32">
        <f t="shared" ref="D70:M70" si="10">SUM(D71:D78)</f>
        <v>87728</v>
      </c>
      <c r="E70" s="32">
        <f t="shared" si="10"/>
        <v>190163</v>
      </c>
      <c r="F70" s="32">
        <f t="shared" si="10"/>
        <v>0</v>
      </c>
      <c r="G70" s="32">
        <f t="shared" si="10"/>
        <v>0</v>
      </c>
      <c r="H70" s="32">
        <f t="shared" si="10"/>
        <v>0</v>
      </c>
      <c r="I70" s="32">
        <f t="shared" si="10"/>
        <v>0</v>
      </c>
      <c r="J70" s="32">
        <f t="shared" si="10"/>
        <v>0</v>
      </c>
      <c r="K70" s="32">
        <f t="shared" si="10"/>
        <v>0</v>
      </c>
      <c r="L70" s="32">
        <f t="shared" si="10"/>
        <v>0</v>
      </c>
      <c r="M70" s="32">
        <f t="shared" si="10"/>
        <v>0</v>
      </c>
      <c r="N70" s="32">
        <f>SUM(D70:M70)</f>
        <v>277891</v>
      </c>
      <c r="O70" s="46">
        <f t="shared" si="9"/>
        <v>3.7713886325389501</v>
      </c>
      <c r="P70" s="10"/>
    </row>
    <row r="71" spans="1:16">
      <c r="A71" s="13"/>
      <c r="B71" s="40">
        <v>351.1</v>
      </c>
      <c r="C71" s="21" t="s">
        <v>103</v>
      </c>
      <c r="D71" s="47">
        <v>0</v>
      </c>
      <c r="E71" s="47">
        <v>49361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>SUM(D71:M71)</f>
        <v>49361</v>
      </c>
      <c r="O71" s="48">
        <f t="shared" si="9"/>
        <v>0.66990119971771345</v>
      </c>
      <c r="P71" s="9"/>
    </row>
    <row r="72" spans="1:16">
      <c r="A72" s="13"/>
      <c r="B72" s="40">
        <v>351.2</v>
      </c>
      <c r="C72" s="21" t="s">
        <v>106</v>
      </c>
      <c r="D72" s="47">
        <v>43463</v>
      </c>
      <c r="E72" s="47">
        <v>57783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ref="N72:N78" si="11">SUM(D72:M72)</f>
        <v>101246</v>
      </c>
      <c r="O72" s="48">
        <f t="shared" si="9"/>
        <v>1.3740567830193799</v>
      </c>
      <c r="P72" s="9"/>
    </row>
    <row r="73" spans="1:16">
      <c r="A73" s="13"/>
      <c r="B73" s="40">
        <v>351.3</v>
      </c>
      <c r="C73" s="21" t="s">
        <v>107</v>
      </c>
      <c r="D73" s="47">
        <v>0</v>
      </c>
      <c r="E73" s="47">
        <v>12026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12026</v>
      </c>
      <c r="O73" s="48">
        <f t="shared" si="9"/>
        <v>0.16321046631561806</v>
      </c>
      <c r="P73" s="9"/>
    </row>
    <row r="74" spans="1:16">
      <c r="A74" s="13"/>
      <c r="B74" s="40">
        <v>351.7</v>
      </c>
      <c r="C74" s="21" t="s">
        <v>104</v>
      </c>
      <c r="D74" s="47">
        <v>0</v>
      </c>
      <c r="E74" s="47">
        <v>40795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40795</v>
      </c>
      <c r="O74" s="48">
        <f t="shared" si="9"/>
        <v>0.55364801042288692</v>
      </c>
      <c r="P74" s="9"/>
    </row>
    <row r="75" spans="1:16">
      <c r="A75" s="13"/>
      <c r="B75" s="40">
        <v>351.9</v>
      </c>
      <c r="C75" s="21" t="s">
        <v>149</v>
      </c>
      <c r="D75" s="47">
        <v>2290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2290</v>
      </c>
      <c r="O75" s="48">
        <f t="shared" si="9"/>
        <v>3.1078660224743499E-2</v>
      </c>
      <c r="P75" s="9"/>
    </row>
    <row r="76" spans="1:16">
      <c r="A76" s="13"/>
      <c r="B76" s="40">
        <v>352</v>
      </c>
      <c r="C76" s="21" t="s">
        <v>110</v>
      </c>
      <c r="D76" s="47">
        <v>40699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40699</v>
      </c>
      <c r="O76" s="48">
        <f t="shared" si="9"/>
        <v>0.55234514955757019</v>
      </c>
      <c r="P76" s="9"/>
    </row>
    <row r="77" spans="1:16">
      <c r="A77" s="13"/>
      <c r="B77" s="40">
        <v>354</v>
      </c>
      <c r="C77" s="21" t="s">
        <v>111</v>
      </c>
      <c r="D77" s="47">
        <v>1176</v>
      </c>
      <c r="E77" s="47">
        <v>1274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2450</v>
      </c>
      <c r="O77" s="48">
        <f t="shared" si="9"/>
        <v>3.3250095000271429E-2</v>
      </c>
      <c r="P77" s="9"/>
    </row>
    <row r="78" spans="1:16">
      <c r="A78" s="13"/>
      <c r="B78" s="40">
        <v>359</v>
      </c>
      <c r="C78" s="21" t="s">
        <v>112</v>
      </c>
      <c r="D78" s="47">
        <v>100</v>
      </c>
      <c r="E78" s="47">
        <v>28924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29024</v>
      </c>
      <c r="O78" s="48">
        <f t="shared" si="9"/>
        <v>0.39389826828076652</v>
      </c>
      <c r="P78" s="9"/>
    </row>
    <row r="79" spans="1:16" ht="15.75">
      <c r="A79" s="29" t="s">
        <v>5</v>
      </c>
      <c r="B79" s="30"/>
      <c r="C79" s="31"/>
      <c r="D79" s="32">
        <f t="shared" ref="D79:M79" si="12">SUM(D80:D87)</f>
        <v>788248</v>
      </c>
      <c r="E79" s="32">
        <f t="shared" si="12"/>
        <v>1142844</v>
      </c>
      <c r="F79" s="32">
        <f t="shared" si="12"/>
        <v>18283</v>
      </c>
      <c r="G79" s="32">
        <f t="shared" si="12"/>
        <v>10246091</v>
      </c>
      <c r="H79" s="32">
        <f t="shared" si="12"/>
        <v>0</v>
      </c>
      <c r="I79" s="32">
        <f t="shared" si="12"/>
        <v>101430</v>
      </c>
      <c r="J79" s="32">
        <f t="shared" si="12"/>
        <v>0</v>
      </c>
      <c r="K79" s="32">
        <f t="shared" si="12"/>
        <v>0</v>
      </c>
      <c r="L79" s="32">
        <f t="shared" si="12"/>
        <v>0</v>
      </c>
      <c r="M79" s="32">
        <f t="shared" si="12"/>
        <v>0</v>
      </c>
      <c r="N79" s="32">
        <f>SUM(D79:M79)</f>
        <v>12296896</v>
      </c>
      <c r="O79" s="46">
        <f t="shared" si="9"/>
        <v>166.88692253406438</v>
      </c>
      <c r="P79" s="10"/>
    </row>
    <row r="80" spans="1:16">
      <c r="A80" s="12"/>
      <c r="B80" s="25">
        <v>361.1</v>
      </c>
      <c r="C80" s="20" t="s">
        <v>113</v>
      </c>
      <c r="D80" s="47">
        <v>242596</v>
      </c>
      <c r="E80" s="47">
        <v>417668</v>
      </c>
      <c r="F80" s="47">
        <v>16635</v>
      </c>
      <c r="G80" s="47">
        <v>100728</v>
      </c>
      <c r="H80" s="47">
        <v>0</v>
      </c>
      <c r="I80" s="47">
        <v>69722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847349</v>
      </c>
      <c r="O80" s="48">
        <f t="shared" si="9"/>
        <v>11.4997692850551</v>
      </c>
      <c r="P80" s="9"/>
    </row>
    <row r="81" spans="1:119">
      <c r="A81" s="12"/>
      <c r="B81" s="25">
        <v>361.3</v>
      </c>
      <c r="C81" s="20" t="s">
        <v>114</v>
      </c>
      <c r="D81" s="47">
        <v>0</v>
      </c>
      <c r="E81" s="47">
        <v>41983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ref="N81:N87" si="13">SUM(D81:M81)</f>
        <v>41983</v>
      </c>
      <c r="O81" s="48">
        <f t="shared" si="9"/>
        <v>0.56977091363118182</v>
      </c>
      <c r="P81" s="9"/>
    </row>
    <row r="82" spans="1:119">
      <c r="A82" s="12"/>
      <c r="B82" s="25">
        <v>362</v>
      </c>
      <c r="C82" s="20" t="s">
        <v>115</v>
      </c>
      <c r="D82" s="47">
        <v>30344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3"/>
        <v>30344</v>
      </c>
      <c r="O82" s="48">
        <f t="shared" si="9"/>
        <v>0.41181260517887192</v>
      </c>
      <c r="P82" s="9"/>
    </row>
    <row r="83" spans="1:119">
      <c r="A83" s="12"/>
      <c r="B83" s="25">
        <v>364</v>
      </c>
      <c r="C83" s="20" t="s">
        <v>116</v>
      </c>
      <c r="D83" s="47">
        <v>46759</v>
      </c>
      <c r="E83" s="47">
        <v>66756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3"/>
        <v>113515</v>
      </c>
      <c r="O83" s="48">
        <f t="shared" si="9"/>
        <v>1.5405651159003311</v>
      </c>
      <c r="P83" s="9"/>
    </row>
    <row r="84" spans="1:119">
      <c r="A84" s="12"/>
      <c r="B84" s="25">
        <v>365</v>
      </c>
      <c r="C84" s="20" t="s">
        <v>117</v>
      </c>
      <c r="D84" s="47">
        <v>12</v>
      </c>
      <c r="E84" s="47">
        <v>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3"/>
        <v>12</v>
      </c>
      <c r="O84" s="48">
        <f t="shared" si="9"/>
        <v>1.6285760816459475E-4</v>
      </c>
      <c r="P84" s="9"/>
    </row>
    <row r="85" spans="1:119">
      <c r="A85" s="12"/>
      <c r="B85" s="25">
        <v>366</v>
      </c>
      <c r="C85" s="20" t="s">
        <v>118</v>
      </c>
      <c r="D85" s="47">
        <v>112455</v>
      </c>
      <c r="E85" s="47">
        <v>21037</v>
      </c>
      <c r="F85" s="47">
        <v>0</v>
      </c>
      <c r="G85" s="47">
        <v>10142804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3"/>
        <v>10276296</v>
      </c>
      <c r="O85" s="48">
        <f t="shared" si="9"/>
        <v>139.46441561261602</v>
      </c>
      <c r="P85" s="9"/>
    </row>
    <row r="86" spans="1:119">
      <c r="A86" s="12"/>
      <c r="B86" s="25">
        <v>369.3</v>
      </c>
      <c r="C86" s="20" t="s">
        <v>120</v>
      </c>
      <c r="D86" s="47">
        <v>48104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3"/>
        <v>48104</v>
      </c>
      <c r="O86" s="48">
        <f t="shared" si="9"/>
        <v>0.65284186526247223</v>
      </c>
      <c r="P86" s="9"/>
    </row>
    <row r="87" spans="1:119">
      <c r="A87" s="12"/>
      <c r="B87" s="25">
        <v>369.9</v>
      </c>
      <c r="C87" s="20" t="s">
        <v>122</v>
      </c>
      <c r="D87" s="47">
        <v>307978</v>
      </c>
      <c r="E87" s="47">
        <v>595400</v>
      </c>
      <c r="F87" s="47">
        <v>1648</v>
      </c>
      <c r="G87" s="47">
        <v>2559</v>
      </c>
      <c r="H87" s="47">
        <v>0</v>
      </c>
      <c r="I87" s="47">
        <v>31708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3"/>
        <v>939293</v>
      </c>
      <c r="O87" s="48">
        <f t="shared" si="9"/>
        <v>12.747584278812225</v>
      </c>
      <c r="P87" s="9"/>
    </row>
    <row r="88" spans="1:119" ht="15.75">
      <c r="A88" s="29" t="s">
        <v>57</v>
      </c>
      <c r="B88" s="30"/>
      <c r="C88" s="31"/>
      <c r="D88" s="32">
        <f t="shared" ref="D88:M88" si="14">SUM(D89:D90)</f>
        <v>7344503</v>
      </c>
      <c r="E88" s="32">
        <f t="shared" si="14"/>
        <v>3035830</v>
      </c>
      <c r="F88" s="32">
        <f t="shared" si="14"/>
        <v>2319381</v>
      </c>
      <c r="G88" s="32">
        <f t="shared" si="14"/>
        <v>3859485</v>
      </c>
      <c r="H88" s="32">
        <f t="shared" si="14"/>
        <v>0</v>
      </c>
      <c r="I88" s="32">
        <f t="shared" si="14"/>
        <v>1097316</v>
      </c>
      <c r="J88" s="32">
        <f t="shared" si="14"/>
        <v>0</v>
      </c>
      <c r="K88" s="32">
        <f t="shared" si="14"/>
        <v>0</v>
      </c>
      <c r="L88" s="32">
        <f t="shared" si="14"/>
        <v>0</v>
      </c>
      <c r="M88" s="32">
        <f t="shared" si="14"/>
        <v>0</v>
      </c>
      <c r="N88" s="32">
        <f>SUM(D88:M88)</f>
        <v>17656515</v>
      </c>
      <c r="O88" s="46">
        <f t="shared" si="9"/>
        <v>239.6248167851908</v>
      </c>
      <c r="P88" s="9"/>
    </row>
    <row r="89" spans="1:119">
      <c r="A89" s="12"/>
      <c r="B89" s="25">
        <v>381</v>
      </c>
      <c r="C89" s="20" t="s">
        <v>123</v>
      </c>
      <c r="D89" s="47">
        <v>7344503</v>
      </c>
      <c r="E89" s="47">
        <v>3035830</v>
      </c>
      <c r="F89" s="47">
        <v>2319381</v>
      </c>
      <c r="G89" s="47">
        <v>3859485</v>
      </c>
      <c r="H89" s="47">
        <v>0</v>
      </c>
      <c r="I89" s="47">
        <v>1026728</v>
      </c>
      <c r="J89" s="47">
        <v>0</v>
      </c>
      <c r="K89" s="47">
        <v>0</v>
      </c>
      <c r="L89" s="47">
        <v>0</v>
      </c>
      <c r="M89" s="47">
        <v>0</v>
      </c>
      <c r="N89" s="47">
        <f>SUM(D89:M89)</f>
        <v>17585927</v>
      </c>
      <c r="O89" s="48">
        <f t="shared" si="9"/>
        <v>238.66683404809729</v>
      </c>
      <c r="P89" s="9"/>
    </row>
    <row r="90" spans="1:119" ht="15.75" thickBot="1">
      <c r="A90" s="12"/>
      <c r="B90" s="25">
        <v>383</v>
      </c>
      <c r="C90" s="20" t="s">
        <v>142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70588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70588</v>
      </c>
      <c r="O90" s="48">
        <f t="shared" si="9"/>
        <v>0.95798273709353454</v>
      </c>
      <c r="P90" s="9"/>
    </row>
    <row r="91" spans="1:119" ht="16.5" thickBot="1">
      <c r="A91" s="14" t="s">
        <v>84</v>
      </c>
      <c r="B91" s="23"/>
      <c r="C91" s="22"/>
      <c r="D91" s="15">
        <f t="shared" ref="D91:M91" si="15">SUM(D5,D12,D18,D44,D70,D79,D88)</f>
        <v>48930358</v>
      </c>
      <c r="E91" s="15">
        <f t="shared" si="15"/>
        <v>35148378</v>
      </c>
      <c r="F91" s="15">
        <f t="shared" si="15"/>
        <v>5221925</v>
      </c>
      <c r="G91" s="15">
        <f t="shared" si="15"/>
        <v>14989257</v>
      </c>
      <c r="H91" s="15">
        <f t="shared" si="15"/>
        <v>0</v>
      </c>
      <c r="I91" s="15">
        <f t="shared" si="15"/>
        <v>4484661</v>
      </c>
      <c r="J91" s="15">
        <f t="shared" si="15"/>
        <v>0</v>
      </c>
      <c r="K91" s="15">
        <f t="shared" si="15"/>
        <v>0</v>
      </c>
      <c r="L91" s="15">
        <f t="shared" si="15"/>
        <v>0</v>
      </c>
      <c r="M91" s="15">
        <f t="shared" si="15"/>
        <v>0</v>
      </c>
      <c r="N91" s="15">
        <f>SUM(D91:M91)</f>
        <v>108774579</v>
      </c>
      <c r="O91" s="38">
        <f t="shared" si="9"/>
        <v>1476.2306470875631</v>
      </c>
      <c r="P91" s="6"/>
      <c r="Q91" s="2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</row>
    <row r="92" spans="1:119">
      <c r="A92" s="16"/>
      <c r="B92" s="18"/>
      <c r="C92" s="18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9"/>
    </row>
    <row r="93" spans="1:119">
      <c r="A93" s="41"/>
      <c r="B93" s="42"/>
      <c r="C93" s="42"/>
      <c r="D93" s="43"/>
      <c r="E93" s="43"/>
      <c r="F93" s="43"/>
      <c r="G93" s="43"/>
      <c r="H93" s="43"/>
      <c r="I93" s="43"/>
      <c r="J93" s="43"/>
      <c r="K93" s="43"/>
      <c r="L93" s="49" t="s">
        <v>150</v>
      </c>
      <c r="M93" s="49"/>
      <c r="N93" s="49"/>
      <c r="O93" s="44">
        <v>73684</v>
      </c>
    </row>
    <row r="94" spans="1:119">
      <c r="A94" s="50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2"/>
    </row>
    <row r="95" spans="1:119" ht="15.75" customHeight="1" thickBot="1">
      <c r="A95" s="53" t="s">
        <v>151</v>
      </c>
      <c r="B95" s="54"/>
      <c r="C95" s="54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5"/>
    </row>
  </sheetData>
  <mergeCells count="10">
    <mergeCell ref="L93:N93"/>
    <mergeCell ref="A94:O94"/>
    <mergeCell ref="A95:O9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136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35491272</v>
      </c>
      <c r="E5" s="27">
        <f t="shared" si="0"/>
        <v>26126526</v>
      </c>
      <c r="F5" s="27">
        <f t="shared" si="0"/>
        <v>1345724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62963522</v>
      </c>
      <c r="O5" s="33">
        <f t="shared" ref="O5:O36" si="2">(N5/O$99)</f>
        <v>858.819897973102</v>
      </c>
      <c r="P5" s="6"/>
    </row>
    <row r="6" spans="1:133">
      <c r="A6" s="12"/>
      <c r="B6" s="25">
        <v>311</v>
      </c>
      <c r="C6" s="20" t="s">
        <v>3</v>
      </c>
      <c r="D6" s="47">
        <v>35434621</v>
      </c>
      <c r="E6" s="47">
        <v>15864956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51299577</v>
      </c>
      <c r="O6" s="48">
        <f t="shared" si="2"/>
        <v>699.72415909648907</v>
      </c>
      <c r="P6" s="9"/>
    </row>
    <row r="7" spans="1:133">
      <c r="A7" s="12"/>
      <c r="B7" s="25">
        <v>312.10000000000002</v>
      </c>
      <c r="C7" s="20" t="s">
        <v>12</v>
      </c>
      <c r="D7" s="47">
        <v>50450</v>
      </c>
      <c r="E7" s="47">
        <v>2465068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2515518</v>
      </c>
      <c r="O7" s="48">
        <f t="shared" si="2"/>
        <v>34.311563957770687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400292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400292</v>
      </c>
      <c r="O8" s="48">
        <f t="shared" si="2"/>
        <v>5.4599667184985137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954053</v>
      </c>
      <c r="F9" s="47">
        <v>945432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1899485</v>
      </c>
      <c r="O9" s="48">
        <f t="shared" si="2"/>
        <v>25.90889870965982</v>
      </c>
      <c r="P9" s="9"/>
    </row>
    <row r="10" spans="1:133">
      <c r="A10" s="12"/>
      <c r="B10" s="25">
        <v>312.60000000000002</v>
      </c>
      <c r="C10" s="20" t="s">
        <v>15</v>
      </c>
      <c r="D10" s="47">
        <v>6201</v>
      </c>
      <c r="E10" s="47">
        <v>6108991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6115192</v>
      </c>
      <c r="O10" s="48">
        <f t="shared" si="2"/>
        <v>83.410971983522927</v>
      </c>
      <c r="P10" s="9"/>
    </row>
    <row r="11" spans="1:133">
      <c r="A11" s="12"/>
      <c r="B11" s="25">
        <v>314.2</v>
      </c>
      <c r="C11" s="20" t="s">
        <v>16</v>
      </c>
      <c r="D11" s="47">
        <v>0</v>
      </c>
      <c r="E11" s="47">
        <v>733458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733458</v>
      </c>
      <c r="O11" s="48">
        <f t="shared" si="2"/>
        <v>10.004337507160979</v>
      </c>
      <c r="P11" s="9"/>
    </row>
    <row r="12" spans="1:133" ht="15.75">
      <c r="A12" s="29" t="s">
        <v>17</v>
      </c>
      <c r="B12" s="30"/>
      <c r="C12" s="31"/>
      <c r="D12" s="32">
        <f>SUM(D13:D19)</f>
        <v>10822</v>
      </c>
      <c r="E12" s="32">
        <f t="shared" ref="E12:M12" si="3">SUM(E13:E19)</f>
        <v>1442375</v>
      </c>
      <c r="F12" s="32">
        <f t="shared" si="3"/>
        <v>662705</v>
      </c>
      <c r="G12" s="32">
        <f t="shared" si="3"/>
        <v>0</v>
      </c>
      <c r="H12" s="32">
        <f t="shared" si="3"/>
        <v>0</v>
      </c>
      <c r="I12" s="32">
        <f t="shared" si="3"/>
        <v>39145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2155047</v>
      </c>
      <c r="O12" s="46">
        <f t="shared" si="2"/>
        <v>29.394754071527949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503063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503063</v>
      </c>
      <c r="O13" s="48">
        <f t="shared" si="2"/>
        <v>6.8617590091933325</v>
      </c>
      <c r="P13" s="9"/>
    </row>
    <row r="14" spans="1:133">
      <c r="A14" s="12"/>
      <c r="B14" s="25">
        <v>324.11</v>
      </c>
      <c r="C14" s="20" t="s">
        <v>137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22267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19" si="4">SUM(D14:M14)</f>
        <v>22267</v>
      </c>
      <c r="O14" s="48">
        <f t="shared" si="2"/>
        <v>0.30372098098589628</v>
      </c>
      <c r="P14" s="9"/>
    </row>
    <row r="15" spans="1:133">
      <c r="A15" s="12"/>
      <c r="B15" s="25">
        <v>324.12</v>
      </c>
      <c r="C15" s="20" t="s">
        <v>138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8939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8939</v>
      </c>
      <c r="O15" s="48">
        <f t="shared" si="2"/>
        <v>0.12192759909430669</v>
      </c>
      <c r="P15" s="9"/>
    </row>
    <row r="16" spans="1:133">
      <c r="A16" s="12"/>
      <c r="B16" s="25">
        <v>325.10000000000002</v>
      </c>
      <c r="C16" s="20" t="s">
        <v>21</v>
      </c>
      <c r="D16" s="47">
        <v>0</v>
      </c>
      <c r="E16" s="47">
        <v>0</v>
      </c>
      <c r="F16" s="47">
        <v>662705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662705</v>
      </c>
      <c r="O16" s="48">
        <f t="shared" si="2"/>
        <v>9.0392694437624463</v>
      </c>
      <c r="P16" s="9"/>
    </row>
    <row r="17" spans="1:16">
      <c r="A17" s="12"/>
      <c r="B17" s="25">
        <v>325.2</v>
      </c>
      <c r="C17" s="20" t="s">
        <v>22</v>
      </c>
      <c r="D17" s="47">
        <v>0</v>
      </c>
      <c r="E17" s="47">
        <v>700502</v>
      </c>
      <c r="F17" s="47">
        <v>0</v>
      </c>
      <c r="G17" s="47">
        <v>0</v>
      </c>
      <c r="H17" s="47">
        <v>0</v>
      </c>
      <c r="I17" s="47">
        <v>7339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707841</v>
      </c>
      <c r="O17" s="48">
        <f t="shared" si="2"/>
        <v>9.6549226614289214</v>
      </c>
      <c r="P17" s="9"/>
    </row>
    <row r="18" spans="1:16">
      <c r="A18" s="12"/>
      <c r="B18" s="25">
        <v>329</v>
      </c>
      <c r="C18" s="20" t="s">
        <v>23</v>
      </c>
      <c r="D18" s="47">
        <v>10822</v>
      </c>
      <c r="E18" s="47">
        <v>220450</v>
      </c>
      <c r="F18" s="47">
        <v>0</v>
      </c>
      <c r="G18" s="47">
        <v>0</v>
      </c>
      <c r="H18" s="47">
        <v>0</v>
      </c>
      <c r="I18" s="47">
        <v>600</v>
      </c>
      <c r="J18" s="47">
        <v>0</v>
      </c>
      <c r="K18" s="47">
        <v>0</v>
      </c>
      <c r="L18" s="47">
        <v>0</v>
      </c>
      <c r="M18" s="47">
        <v>0</v>
      </c>
      <c r="N18" s="47">
        <f>SUM(D18:M18)</f>
        <v>231872</v>
      </c>
      <c r="O18" s="48">
        <f t="shared" si="2"/>
        <v>3.1627247183348337</v>
      </c>
      <c r="P18" s="9"/>
    </row>
    <row r="19" spans="1:16">
      <c r="A19" s="12"/>
      <c r="B19" s="25">
        <v>367</v>
      </c>
      <c r="C19" s="20" t="s">
        <v>119</v>
      </c>
      <c r="D19" s="47">
        <v>0</v>
      </c>
      <c r="E19" s="47">
        <v>18360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18360</v>
      </c>
      <c r="O19" s="48">
        <f t="shared" si="2"/>
        <v>0.25042965872821016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SUM(D21:D45)</f>
        <v>5274175</v>
      </c>
      <c r="E20" s="32">
        <f t="shared" si="5"/>
        <v>5003272</v>
      </c>
      <c r="F20" s="32">
        <f t="shared" si="5"/>
        <v>772124</v>
      </c>
      <c r="G20" s="32">
        <f t="shared" si="5"/>
        <v>1060405</v>
      </c>
      <c r="H20" s="32">
        <f t="shared" si="5"/>
        <v>0</v>
      </c>
      <c r="I20" s="32">
        <f t="shared" si="5"/>
        <v>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ref="N20:N27" si="6">SUM(D20:M20)</f>
        <v>12109976</v>
      </c>
      <c r="O20" s="46">
        <f t="shared" si="2"/>
        <v>165.17958370843223</v>
      </c>
      <c r="P20" s="10"/>
    </row>
    <row r="21" spans="1:16">
      <c r="A21" s="12"/>
      <c r="B21" s="25">
        <v>331.1</v>
      </c>
      <c r="C21" s="20" t="s">
        <v>24</v>
      </c>
      <c r="D21" s="47">
        <v>60306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60306</v>
      </c>
      <c r="O21" s="48">
        <f t="shared" si="2"/>
        <v>0.82257140518864069</v>
      </c>
      <c r="P21" s="9"/>
    </row>
    <row r="22" spans="1:16">
      <c r="A22" s="12"/>
      <c r="B22" s="25">
        <v>331.2</v>
      </c>
      <c r="C22" s="20" t="s">
        <v>25</v>
      </c>
      <c r="D22" s="47">
        <v>66550</v>
      </c>
      <c r="E22" s="47">
        <v>859410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925960</v>
      </c>
      <c r="O22" s="48">
        <f t="shared" si="2"/>
        <v>12.630057015031236</v>
      </c>
      <c r="P22" s="9"/>
    </row>
    <row r="23" spans="1:16">
      <c r="A23" s="12"/>
      <c r="B23" s="25">
        <v>331.65</v>
      </c>
      <c r="C23" s="20" t="s">
        <v>29</v>
      </c>
      <c r="D23" s="47">
        <v>0</v>
      </c>
      <c r="E23" s="47">
        <v>192273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192273</v>
      </c>
      <c r="O23" s="48">
        <f t="shared" si="2"/>
        <v>2.6225959571159669</v>
      </c>
      <c r="P23" s="9"/>
    </row>
    <row r="24" spans="1:16">
      <c r="A24" s="12"/>
      <c r="B24" s="25">
        <v>331.7</v>
      </c>
      <c r="C24" s="20" t="s">
        <v>27</v>
      </c>
      <c r="D24" s="47">
        <v>8297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8297</v>
      </c>
      <c r="O24" s="48">
        <f t="shared" si="2"/>
        <v>0.11317074501459476</v>
      </c>
      <c r="P24" s="9"/>
    </row>
    <row r="25" spans="1:16">
      <c r="A25" s="12"/>
      <c r="B25" s="25">
        <v>333</v>
      </c>
      <c r="C25" s="20" t="s">
        <v>4</v>
      </c>
      <c r="D25" s="47">
        <v>2020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2020</v>
      </c>
      <c r="O25" s="48">
        <f t="shared" si="2"/>
        <v>2.7552718443953406E-2</v>
      </c>
      <c r="P25" s="9"/>
    </row>
    <row r="26" spans="1:16">
      <c r="A26" s="12"/>
      <c r="B26" s="25">
        <v>334.1</v>
      </c>
      <c r="C26" s="20" t="s">
        <v>139</v>
      </c>
      <c r="D26" s="47">
        <v>1821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1821</v>
      </c>
      <c r="O26" s="48">
        <f t="shared" si="2"/>
        <v>2.4838366478435223E-2</v>
      </c>
      <c r="P26" s="9"/>
    </row>
    <row r="27" spans="1:16">
      <c r="A27" s="12"/>
      <c r="B27" s="25">
        <v>334.2</v>
      </c>
      <c r="C27" s="20" t="s">
        <v>28</v>
      </c>
      <c r="D27" s="47">
        <v>168184</v>
      </c>
      <c r="E27" s="47">
        <v>147728</v>
      </c>
      <c r="F27" s="47">
        <v>0</v>
      </c>
      <c r="G27" s="47">
        <v>840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316752</v>
      </c>
      <c r="O27" s="48">
        <f t="shared" si="2"/>
        <v>4.3204844913659057</v>
      </c>
      <c r="P27" s="9"/>
    </row>
    <row r="28" spans="1:16">
      <c r="A28" s="12"/>
      <c r="B28" s="25">
        <v>334.49</v>
      </c>
      <c r="C28" s="20" t="s">
        <v>31</v>
      </c>
      <c r="D28" s="47">
        <v>0</v>
      </c>
      <c r="E28" s="47">
        <v>0</v>
      </c>
      <c r="F28" s="47">
        <v>0</v>
      </c>
      <c r="G28" s="47">
        <v>1000732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ref="N28:N42" si="7">SUM(D28:M28)</f>
        <v>1000732</v>
      </c>
      <c r="O28" s="48">
        <f t="shared" si="2"/>
        <v>13.649944076165534</v>
      </c>
      <c r="P28" s="9"/>
    </row>
    <row r="29" spans="1:16">
      <c r="A29" s="12"/>
      <c r="B29" s="25">
        <v>334.61</v>
      </c>
      <c r="C29" s="20" t="s">
        <v>32</v>
      </c>
      <c r="D29" s="47">
        <v>349606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349606</v>
      </c>
      <c r="O29" s="48">
        <f t="shared" si="2"/>
        <v>4.7686117249092943</v>
      </c>
      <c r="P29" s="9"/>
    </row>
    <row r="30" spans="1:16">
      <c r="A30" s="12"/>
      <c r="B30" s="25">
        <v>334.7</v>
      </c>
      <c r="C30" s="20" t="s">
        <v>33</v>
      </c>
      <c r="D30" s="47">
        <v>229410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229410</v>
      </c>
      <c r="O30" s="48">
        <f t="shared" si="2"/>
        <v>3.1291431377363121</v>
      </c>
      <c r="P30" s="9"/>
    </row>
    <row r="31" spans="1:16">
      <c r="A31" s="12"/>
      <c r="B31" s="25">
        <v>334.89</v>
      </c>
      <c r="C31" s="20" t="s">
        <v>34</v>
      </c>
      <c r="D31" s="47">
        <v>242560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242560</v>
      </c>
      <c r="O31" s="48">
        <f t="shared" si="2"/>
        <v>3.3085086068145237</v>
      </c>
      <c r="P31" s="9"/>
    </row>
    <row r="32" spans="1:16">
      <c r="A32" s="12"/>
      <c r="B32" s="25">
        <v>335.12</v>
      </c>
      <c r="C32" s="20" t="s">
        <v>35</v>
      </c>
      <c r="D32" s="47">
        <v>905131</v>
      </c>
      <c r="E32" s="47">
        <v>434334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1339465</v>
      </c>
      <c r="O32" s="48">
        <f t="shared" si="2"/>
        <v>18.270248520064381</v>
      </c>
      <c r="P32" s="9"/>
    </row>
    <row r="33" spans="1:16">
      <c r="A33" s="12"/>
      <c r="B33" s="25">
        <v>335.14</v>
      </c>
      <c r="C33" s="20" t="s">
        <v>37</v>
      </c>
      <c r="D33" s="47">
        <v>0</v>
      </c>
      <c r="E33" s="47">
        <v>27628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27628</v>
      </c>
      <c r="O33" s="48">
        <f t="shared" si="2"/>
        <v>0.37684480453937858</v>
      </c>
      <c r="P33" s="9"/>
    </row>
    <row r="34" spans="1:16">
      <c r="A34" s="12"/>
      <c r="B34" s="25">
        <v>335.15</v>
      </c>
      <c r="C34" s="20" t="s">
        <v>38</v>
      </c>
      <c r="D34" s="47">
        <v>33688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33688</v>
      </c>
      <c r="O34" s="48">
        <f t="shared" si="2"/>
        <v>0.45950295987123879</v>
      </c>
      <c r="P34" s="9"/>
    </row>
    <row r="35" spans="1:16">
      <c r="A35" s="12"/>
      <c r="B35" s="25">
        <v>335.16</v>
      </c>
      <c r="C35" s="20" t="s">
        <v>39</v>
      </c>
      <c r="D35" s="47">
        <v>25000</v>
      </c>
      <c r="E35" s="47">
        <v>198250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223250</v>
      </c>
      <c r="O35" s="48">
        <f t="shared" si="2"/>
        <v>3.04512098644188</v>
      </c>
      <c r="P35" s="9"/>
    </row>
    <row r="36" spans="1:16">
      <c r="A36" s="12"/>
      <c r="B36" s="25">
        <v>335.18</v>
      </c>
      <c r="C36" s="20" t="s">
        <v>40</v>
      </c>
      <c r="D36" s="47">
        <v>3117935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3117935</v>
      </c>
      <c r="O36" s="48">
        <f t="shared" si="2"/>
        <v>42.528507515617754</v>
      </c>
      <c r="P36" s="9"/>
    </row>
    <row r="37" spans="1:16">
      <c r="A37" s="12"/>
      <c r="B37" s="25">
        <v>335.23</v>
      </c>
      <c r="C37" s="20" t="s">
        <v>140</v>
      </c>
      <c r="D37" s="47">
        <v>12000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12000</v>
      </c>
      <c r="O37" s="48">
        <f t="shared" ref="O37:O68" si="8">(N37/O$99)</f>
        <v>0.1636795155086341</v>
      </c>
      <c r="P37" s="9"/>
    </row>
    <row r="38" spans="1:16">
      <c r="A38" s="12"/>
      <c r="B38" s="25">
        <v>335.49</v>
      </c>
      <c r="C38" s="20" t="s">
        <v>42</v>
      </c>
      <c r="D38" s="47">
        <v>0</v>
      </c>
      <c r="E38" s="47">
        <v>851400</v>
      </c>
      <c r="F38" s="47">
        <v>772124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1623524</v>
      </c>
      <c r="O38" s="48">
        <f t="shared" si="8"/>
        <v>22.144801811386639</v>
      </c>
      <c r="P38" s="9"/>
    </row>
    <row r="39" spans="1:16">
      <c r="A39" s="12"/>
      <c r="B39" s="25">
        <v>335.5</v>
      </c>
      <c r="C39" s="20" t="s">
        <v>43</v>
      </c>
      <c r="D39" s="47">
        <v>0</v>
      </c>
      <c r="E39" s="47">
        <v>141578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141578</v>
      </c>
      <c r="O39" s="48">
        <f t="shared" si="8"/>
        <v>1.9311182038901165</v>
      </c>
      <c r="P39" s="9"/>
    </row>
    <row r="40" spans="1:16">
      <c r="A40" s="12"/>
      <c r="B40" s="25">
        <v>335.69</v>
      </c>
      <c r="C40" s="20" t="s">
        <v>44</v>
      </c>
      <c r="D40" s="47">
        <v>0</v>
      </c>
      <c r="E40" s="47">
        <v>4025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4025</v>
      </c>
      <c r="O40" s="48">
        <f t="shared" si="8"/>
        <v>5.4900837493521017E-2</v>
      </c>
      <c r="P40" s="9"/>
    </row>
    <row r="41" spans="1:16">
      <c r="A41" s="12"/>
      <c r="B41" s="25">
        <v>335.7</v>
      </c>
      <c r="C41" s="20" t="s">
        <v>45</v>
      </c>
      <c r="D41" s="47">
        <v>0</v>
      </c>
      <c r="E41" s="47">
        <v>30506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30506</v>
      </c>
      <c r="O41" s="48">
        <f t="shared" si="8"/>
        <v>0.41610060834219931</v>
      </c>
      <c r="P41" s="9"/>
    </row>
    <row r="42" spans="1:16">
      <c r="A42" s="12"/>
      <c r="B42" s="25">
        <v>335.8</v>
      </c>
      <c r="C42" s="20" t="s">
        <v>46</v>
      </c>
      <c r="D42" s="47">
        <v>0</v>
      </c>
      <c r="E42" s="47">
        <v>2093050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2093050</v>
      </c>
      <c r="O42" s="48">
        <f t="shared" si="8"/>
        <v>28.549117494612215</v>
      </c>
      <c r="P42" s="9"/>
    </row>
    <row r="43" spans="1:16">
      <c r="A43" s="12"/>
      <c r="B43" s="25">
        <v>337.4</v>
      </c>
      <c r="C43" s="20" t="s">
        <v>48</v>
      </c>
      <c r="D43" s="47">
        <v>0</v>
      </c>
      <c r="E43" s="47">
        <v>0</v>
      </c>
      <c r="F43" s="47">
        <v>0</v>
      </c>
      <c r="G43" s="47">
        <v>58833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58833</v>
      </c>
      <c r="O43" s="48">
        <f t="shared" si="8"/>
        <v>0.80247974465995575</v>
      </c>
      <c r="P43" s="9"/>
    </row>
    <row r="44" spans="1:16">
      <c r="A44" s="12"/>
      <c r="B44" s="25">
        <v>337.6</v>
      </c>
      <c r="C44" s="20" t="s">
        <v>49</v>
      </c>
      <c r="D44" s="47">
        <v>0</v>
      </c>
      <c r="E44" s="47">
        <v>23090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23090</v>
      </c>
      <c r="O44" s="48">
        <f t="shared" si="8"/>
        <v>0.31494666775786345</v>
      </c>
      <c r="P44" s="9"/>
    </row>
    <row r="45" spans="1:16">
      <c r="A45" s="12"/>
      <c r="B45" s="25">
        <v>337.7</v>
      </c>
      <c r="C45" s="20" t="s">
        <v>50</v>
      </c>
      <c r="D45" s="47">
        <v>51667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51667</v>
      </c>
      <c r="O45" s="48">
        <f t="shared" si="8"/>
        <v>0.70473579398204977</v>
      </c>
      <c r="P45" s="9"/>
    </row>
    <row r="46" spans="1:16" ht="15.75">
      <c r="A46" s="29" t="s">
        <v>55</v>
      </c>
      <c r="B46" s="30"/>
      <c r="C46" s="31"/>
      <c r="D46" s="32">
        <f>SUM(D47:D72)</f>
        <v>3045935</v>
      </c>
      <c r="E46" s="32">
        <f t="shared" ref="E46:M46" si="9">SUM(E47:E72)</f>
        <v>1078135</v>
      </c>
      <c r="F46" s="32">
        <f t="shared" si="9"/>
        <v>0</v>
      </c>
      <c r="G46" s="32">
        <f t="shared" si="9"/>
        <v>90091</v>
      </c>
      <c r="H46" s="32">
        <f t="shared" si="9"/>
        <v>0</v>
      </c>
      <c r="I46" s="32">
        <f t="shared" si="9"/>
        <v>3133294</v>
      </c>
      <c r="J46" s="32">
        <f t="shared" si="9"/>
        <v>0</v>
      </c>
      <c r="K46" s="32">
        <f t="shared" si="9"/>
        <v>0</v>
      </c>
      <c r="L46" s="32">
        <f t="shared" si="9"/>
        <v>0</v>
      </c>
      <c r="M46" s="32">
        <f t="shared" si="9"/>
        <v>0</v>
      </c>
      <c r="N46" s="32">
        <f>SUM(D46:M46)</f>
        <v>7347455</v>
      </c>
      <c r="O46" s="46">
        <f t="shared" si="8"/>
        <v>100.21898955179093</v>
      </c>
      <c r="P46" s="10"/>
    </row>
    <row r="47" spans="1:16">
      <c r="A47" s="12"/>
      <c r="B47" s="25">
        <v>341.1</v>
      </c>
      <c r="C47" s="20" t="s">
        <v>58</v>
      </c>
      <c r="D47" s="47">
        <v>299284</v>
      </c>
      <c r="E47" s="47">
        <v>38304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337588</v>
      </c>
      <c r="O47" s="48">
        <f t="shared" si="8"/>
        <v>4.6046866901273971</v>
      </c>
      <c r="P47" s="9"/>
    </row>
    <row r="48" spans="1:16">
      <c r="A48" s="12"/>
      <c r="B48" s="25">
        <v>341.15</v>
      </c>
      <c r="C48" s="20" t="s">
        <v>59</v>
      </c>
      <c r="D48" s="47">
        <v>0</v>
      </c>
      <c r="E48" s="47">
        <v>115903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2" si="10">SUM(D48:M48)</f>
        <v>115903</v>
      </c>
      <c r="O48" s="48">
        <f t="shared" si="8"/>
        <v>1.5809122404997682</v>
      </c>
      <c r="P48" s="9"/>
    </row>
    <row r="49" spans="1:16">
      <c r="A49" s="12"/>
      <c r="B49" s="25">
        <v>341.16</v>
      </c>
      <c r="C49" s="20" t="s">
        <v>60</v>
      </c>
      <c r="D49" s="47">
        <v>0</v>
      </c>
      <c r="E49" s="47">
        <v>122940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122940</v>
      </c>
      <c r="O49" s="48">
        <f t="shared" si="8"/>
        <v>1.6768966363859563</v>
      </c>
      <c r="P49" s="9"/>
    </row>
    <row r="50" spans="1:16">
      <c r="A50" s="12"/>
      <c r="B50" s="25">
        <v>341.3</v>
      </c>
      <c r="C50" s="20" t="s">
        <v>61</v>
      </c>
      <c r="D50" s="47">
        <v>617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10"/>
        <v>617</v>
      </c>
      <c r="O50" s="48">
        <f t="shared" si="8"/>
        <v>8.4158550890689361E-3</v>
      </c>
      <c r="P50" s="9"/>
    </row>
    <row r="51" spans="1:16">
      <c r="A51" s="12"/>
      <c r="B51" s="25">
        <v>341.52</v>
      </c>
      <c r="C51" s="20" t="s">
        <v>62</v>
      </c>
      <c r="D51" s="47">
        <v>112397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0"/>
        <v>112397</v>
      </c>
      <c r="O51" s="48">
        <f t="shared" si="8"/>
        <v>1.5330905420519956</v>
      </c>
      <c r="P51" s="9"/>
    </row>
    <row r="52" spans="1:16">
      <c r="A52" s="12"/>
      <c r="B52" s="25">
        <v>341.8</v>
      </c>
      <c r="C52" s="20" t="s">
        <v>63</v>
      </c>
      <c r="D52" s="47">
        <v>42771</v>
      </c>
      <c r="E52" s="47">
        <v>40335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83106</v>
      </c>
      <c r="O52" s="48">
        <f t="shared" si="8"/>
        <v>1.1335624846550454</v>
      </c>
      <c r="P52" s="9"/>
    </row>
    <row r="53" spans="1:16">
      <c r="A53" s="12"/>
      <c r="B53" s="25">
        <v>341.9</v>
      </c>
      <c r="C53" s="20" t="s">
        <v>64</v>
      </c>
      <c r="D53" s="47">
        <v>125548</v>
      </c>
      <c r="E53" s="47">
        <v>200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125748</v>
      </c>
      <c r="O53" s="48">
        <f t="shared" si="8"/>
        <v>1.7151976430149767</v>
      </c>
      <c r="P53" s="9"/>
    </row>
    <row r="54" spans="1:16">
      <c r="A54" s="12"/>
      <c r="B54" s="25">
        <v>342.1</v>
      </c>
      <c r="C54" s="20" t="s">
        <v>65</v>
      </c>
      <c r="D54" s="47">
        <v>190165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190165</v>
      </c>
      <c r="O54" s="48">
        <f t="shared" si="8"/>
        <v>2.5938429222249502</v>
      </c>
      <c r="P54" s="9"/>
    </row>
    <row r="55" spans="1:16">
      <c r="A55" s="12"/>
      <c r="B55" s="25">
        <v>342.2</v>
      </c>
      <c r="C55" s="20" t="s">
        <v>66</v>
      </c>
      <c r="D55" s="47">
        <v>0</v>
      </c>
      <c r="E55" s="47">
        <v>7230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7230</v>
      </c>
      <c r="O55" s="48">
        <f t="shared" si="8"/>
        <v>9.8616908093952044E-2</v>
      </c>
      <c r="P55" s="9"/>
    </row>
    <row r="56" spans="1:16">
      <c r="A56" s="12"/>
      <c r="B56" s="25">
        <v>342.3</v>
      </c>
      <c r="C56" s="20" t="s">
        <v>67</v>
      </c>
      <c r="D56" s="47">
        <v>1884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1884</v>
      </c>
      <c r="O56" s="48">
        <f t="shared" si="8"/>
        <v>2.5697683934855553E-2</v>
      </c>
      <c r="P56" s="9"/>
    </row>
    <row r="57" spans="1:16">
      <c r="A57" s="12"/>
      <c r="B57" s="25">
        <v>342.4</v>
      </c>
      <c r="C57" s="20" t="s">
        <v>68</v>
      </c>
      <c r="D57" s="47">
        <v>0</v>
      </c>
      <c r="E57" s="47">
        <v>372119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372119</v>
      </c>
      <c r="O57" s="48">
        <f t="shared" si="8"/>
        <v>5.0756881359631176</v>
      </c>
      <c r="P57" s="9"/>
    </row>
    <row r="58" spans="1:16">
      <c r="A58" s="12"/>
      <c r="B58" s="25">
        <v>342.5</v>
      </c>
      <c r="C58" s="20" t="s">
        <v>69</v>
      </c>
      <c r="D58" s="47">
        <v>0</v>
      </c>
      <c r="E58" s="47">
        <v>66234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66234</v>
      </c>
      <c r="O58" s="48">
        <f t="shared" si="8"/>
        <v>0.90342908584990589</v>
      </c>
      <c r="P58" s="9"/>
    </row>
    <row r="59" spans="1:16">
      <c r="A59" s="12"/>
      <c r="B59" s="25">
        <v>342.6</v>
      </c>
      <c r="C59" s="20" t="s">
        <v>70</v>
      </c>
      <c r="D59" s="47">
        <v>1258777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1258777</v>
      </c>
      <c r="O59" s="48">
        <f t="shared" si="8"/>
        <v>17.169667457784325</v>
      </c>
      <c r="P59" s="9"/>
    </row>
    <row r="60" spans="1:16">
      <c r="A60" s="12"/>
      <c r="B60" s="25">
        <v>343.3</v>
      </c>
      <c r="C60" s="20" t="s">
        <v>71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1176266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1176266</v>
      </c>
      <c r="O60" s="48">
        <f t="shared" si="8"/>
        <v>16.044220749106582</v>
      </c>
      <c r="P60" s="9"/>
    </row>
    <row r="61" spans="1:16">
      <c r="A61" s="12"/>
      <c r="B61" s="25">
        <v>343.4</v>
      </c>
      <c r="C61" s="20" t="s">
        <v>72</v>
      </c>
      <c r="D61" s="47">
        <v>10080</v>
      </c>
      <c r="E61" s="47">
        <v>0</v>
      </c>
      <c r="F61" s="47">
        <v>0</v>
      </c>
      <c r="G61" s="47">
        <v>0</v>
      </c>
      <c r="H61" s="47">
        <v>0</v>
      </c>
      <c r="I61" s="47">
        <v>73038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83118</v>
      </c>
      <c r="O61" s="48">
        <f t="shared" si="8"/>
        <v>1.1337261641705541</v>
      </c>
      <c r="P61" s="9"/>
    </row>
    <row r="62" spans="1:16">
      <c r="A62" s="12"/>
      <c r="B62" s="25">
        <v>343.5</v>
      </c>
      <c r="C62" s="20" t="s">
        <v>73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1881539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1881539</v>
      </c>
      <c r="O62" s="48">
        <f t="shared" si="8"/>
        <v>25.664115994216658</v>
      </c>
      <c r="P62" s="9"/>
    </row>
    <row r="63" spans="1:16">
      <c r="A63" s="12"/>
      <c r="B63" s="25">
        <v>344.9</v>
      </c>
      <c r="C63" s="20" t="s">
        <v>74</v>
      </c>
      <c r="D63" s="47">
        <v>100</v>
      </c>
      <c r="E63" s="47">
        <v>5664</v>
      </c>
      <c r="F63" s="47">
        <v>0</v>
      </c>
      <c r="G63" s="47">
        <v>88541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94305</v>
      </c>
      <c r="O63" s="48">
        <f t="shared" si="8"/>
        <v>1.2863163925034782</v>
      </c>
      <c r="P63" s="9"/>
    </row>
    <row r="64" spans="1:16">
      <c r="A64" s="12"/>
      <c r="B64" s="25">
        <v>346.4</v>
      </c>
      <c r="C64" s="20" t="s">
        <v>76</v>
      </c>
      <c r="D64" s="47">
        <v>0</v>
      </c>
      <c r="E64" s="47">
        <v>79587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79587</v>
      </c>
      <c r="O64" s="48">
        <f t="shared" si="8"/>
        <v>1.0855634667321385</v>
      </c>
      <c r="P64" s="9"/>
    </row>
    <row r="65" spans="1:16">
      <c r="A65" s="12"/>
      <c r="B65" s="25">
        <v>347.1</v>
      </c>
      <c r="C65" s="20" t="s">
        <v>78</v>
      </c>
      <c r="D65" s="47">
        <v>680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680</v>
      </c>
      <c r="O65" s="48">
        <f t="shared" si="8"/>
        <v>9.2751725454892648E-3</v>
      </c>
      <c r="P65" s="9"/>
    </row>
    <row r="66" spans="1:16">
      <c r="A66" s="12"/>
      <c r="B66" s="25">
        <v>348.92099999999999</v>
      </c>
      <c r="C66" s="20" t="s">
        <v>79</v>
      </c>
      <c r="D66" s="47">
        <v>0</v>
      </c>
      <c r="E66" s="47">
        <v>62328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62328</v>
      </c>
      <c r="O66" s="48">
        <f t="shared" si="8"/>
        <v>0.85015140355184549</v>
      </c>
      <c r="P66" s="9"/>
    </row>
    <row r="67" spans="1:16">
      <c r="A67" s="12"/>
      <c r="B67" s="25">
        <v>348.92200000000003</v>
      </c>
      <c r="C67" s="20" t="s">
        <v>80</v>
      </c>
      <c r="D67" s="47">
        <v>0</v>
      </c>
      <c r="E67" s="47">
        <v>31164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31164</v>
      </c>
      <c r="O67" s="48">
        <f t="shared" si="8"/>
        <v>0.42507570177592274</v>
      </c>
      <c r="P67" s="9"/>
    </row>
    <row r="68" spans="1:16">
      <c r="A68" s="12"/>
      <c r="B68" s="25">
        <v>348.923</v>
      </c>
      <c r="C68" s="20" t="s">
        <v>81</v>
      </c>
      <c r="D68" s="47">
        <v>0</v>
      </c>
      <c r="E68" s="47">
        <v>31164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31164</v>
      </c>
      <c r="O68" s="48">
        <f t="shared" si="8"/>
        <v>0.42507570177592274</v>
      </c>
      <c r="P68" s="9"/>
    </row>
    <row r="69" spans="1:16">
      <c r="A69" s="12"/>
      <c r="B69" s="25">
        <v>348.93</v>
      </c>
      <c r="C69" s="20" t="s">
        <v>141</v>
      </c>
      <c r="D69" s="47">
        <v>0</v>
      </c>
      <c r="E69" s="47">
        <v>92311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92311</v>
      </c>
      <c r="O69" s="48">
        <f t="shared" ref="O69:O97" si="11">(N69/O$99)</f>
        <v>1.2591183130097936</v>
      </c>
      <c r="P69" s="9"/>
    </row>
    <row r="70" spans="1:16">
      <c r="A70" s="12"/>
      <c r="B70" s="25">
        <v>348.93200000000002</v>
      </c>
      <c r="C70" s="20" t="s">
        <v>82</v>
      </c>
      <c r="D70" s="47">
        <v>0</v>
      </c>
      <c r="E70" s="47">
        <v>9015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9015</v>
      </c>
      <c r="O70" s="48">
        <f t="shared" si="11"/>
        <v>0.12296423602586136</v>
      </c>
      <c r="P70" s="9"/>
    </row>
    <row r="71" spans="1:16">
      <c r="A71" s="12"/>
      <c r="B71" s="25">
        <v>348.99</v>
      </c>
      <c r="C71" s="20" t="s">
        <v>83</v>
      </c>
      <c r="D71" s="47">
        <v>23577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23577</v>
      </c>
      <c r="O71" s="48">
        <f t="shared" si="11"/>
        <v>0.32158932809558882</v>
      </c>
      <c r="P71" s="9"/>
    </row>
    <row r="72" spans="1:16">
      <c r="A72" s="12"/>
      <c r="B72" s="25">
        <v>349</v>
      </c>
      <c r="C72" s="20" t="s">
        <v>1</v>
      </c>
      <c r="D72" s="47">
        <v>980055</v>
      </c>
      <c r="E72" s="47">
        <v>3637</v>
      </c>
      <c r="F72" s="47">
        <v>0</v>
      </c>
      <c r="G72" s="47">
        <v>1550</v>
      </c>
      <c r="H72" s="47">
        <v>0</v>
      </c>
      <c r="I72" s="47">
        <v>2451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987693</v>
      </c>
      <c r="O72" s="48">
        <f t="shared" si="11"/>
        <v>13.472092642605778</v>
      </c>
      <c r="P72" s="9"/>
    </row>
    <row r="73" spans="1:16" ht="15.75">
      <c r="A73" s="29" t="s">
        <v>56</v>
      </c>
      <c r="B73" s="30"/>
      <c r="C73" s="31"/>
      <c r="D73" s="32">
        <f t="shared" ref="D73:M73" si="12">SUM(D74:D81)</f>
        <v>77198</v>
      </c>
      <c r="E73" s="32">
        <f t="shared" si="12"/>
        <v>242875</v>
      </c>
      <c r="F73" s="32">
        <f t="shared" si="12"/>
        <v>0</v>
      </c>
      <c r="G73" s="32">
        <f t="shared" si="12"/>
        <v>0</v>
      </c>
      <c r="H73" s="32">
        <f t="shared" si="12"/>
        <v>0</v>
      </c>
      <c r="I73" s="32">
        <f t="shared" si="12"/>
        <v>0</v>
      </c>
      <c r="J73" s="32">
        <f t="shared" si="12"/>
        <v>0</v>
      </c>
      <c r="K73" s="32">
        <f t="shared" si="12"/>
        <v>0</v>
      </c>
      <c r="L73" s="32">
        <f t="shared" si="12"/>
        <v>0</v>
      </c>
      <c r="M73" s="32">
        <f t="shared" si="12"/>
        <v>0</v>
      </c>
      <c r="N73" s="32">
        <f>SUM(D73:M73)</f>
        <v>320073</v>
      </c>
      <c r="O73" s="46">
        <f t="shared" si="11"/>
        <v>4.36578279728292</v>
      </c>
      <c r="P73" s="10"/>
    </row>
    <row r="74" spans="1:16">
      <c r="A74" s="13"/>
      <c r="B74" s="40">
        <v>351.1</v>
      </c>
      <c r="C74" s="21" t="s">
        <v>103</v>
      </c>
      <c r="D74" s="47">
        <v>0</v>
      </c>
      <c r="E74" s="47">
        <v>39929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>SUM(D74:M74)</f>
        <v>39929</v>
      </c>
      <c r="O74" s="48">
        <f t="shared" si="11"/>
        <v>0.54462994789535424</v>
      </c>
      <c r="P74" s="9"/>
    </row>
    <row r="75" spans="1:16">
      <c r="A75" s="13"/>
      <c r="B75" s="40">
        <v>351.2</v>
      </c>
      <c r="C75" s="21" t="s">
        <v>106</v>
      </c>
      <c r="D75" s="47">
        <v>0</v>
      </c>
      <c r="E75" s="47">
        <v>51919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ref="N75:N81" si="13">SUM(D75:M75)</f>
        <v>51919</v>
      </c>
      <c r="O75" s="48">
        <f t="shared" si="11"/>
        <v>0.70817306380773115</v>
      </c>
      <c r="P75" s="9"/>
    </row>
    <row r="76" spans="1:16">
      <c r="A76" s="13"/>
      <c r="B76" s="40">
        <v>351.3</v>
      </c>
      <c r="C76" s="21" t="s">
        <v>107</v>
      </c>
      <c r="D76" s="47">
        <v>0</v>
      </c>
      <c r="E76" s="47">
        <v>13020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3"/>
        <v>13020</v>
      </c>
      <c r="O76" s="48">
        <f t="shared" si="11"/>
        <v>0.177592274326868</v>
      </c>
      <c r="P76" s="9"/>
    </row>
    <row r="77" spans="1:16">
      <c r="A77" s="13"/>
      <c r="B77" s="40">
        <v>351.7</v>
      </c>
      <c r="C77" s="21" t="s">
        <v>104</v>
      </c>
      <c r="D77" s="47">
        <v>0</v>
      </c>
      <c r="E77" s="47">
        <v>40295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3"/>
        <v>40295</v>
      </c>
      <c r="O77" s="48">
        <f t="shared" si="11"/>
        <v>0.54962217311836759</v>
      </c>
      <c r="P77" s="9"/>
    </row>
    <row r="78" spans="1:16">
      <c r="A78" s="13"/>
      <c r="B78" s="40">
        <v>351.8</v>
      </c>
      <c r="C78" s="21" t="s">
        <v>105</v>
      </c>
      <c r="D78" s="47">
        <v>0</v>
      </c>
      <c r="E78" s="47">
        <v>55450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3"/>
        <v>55450</v>
      </c>
      <c r="O78" s="48">
        <f t="shared" si="11"/>
        <v>0.75633576124614676</v>
      </c>
      <c r="P78" s="9"/>
    </row>
    <row r="79" spans="1:16">
      <c r="A79" s="13"/>
      <c r="B79" s="40">
        <v>352</v>
      </c>
      <c r="C79" s="21" t="s">
        <v>110</v>
      </c>
      <c r="D79" s="47">
        <v>76898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3"/>
        <v>76898</v>
      </c>
      <c r="O79" s="48">
        <f t="shared" si="11"/>
        <v>1.0488856152985788</v>
      </c>
      <c r="P79" s="9"/>
    </row>
    <row r="80" spans="1:16">
      <c r="A80" s="13"/>
      <c r="B80" s="40">
        <v>354</v>
      </c>
      <c r="C80" s="21" t="s">
        <v>111</v>
      </c>
      <c r="D80" s="47">
        <v>300</v>
      </c>
      <c r="E80" s="47">
        <v>10465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3"/>
        <v>10765</v>
      </c>
      <c r="O80" s="48">
        <f t="shared" si="11"/>
        <v>0.14683416537087049</v>
      </c>
      <c r="P80" s="9"/>
    </row>
    <row r="81" spans="1:16">
      <c r="A81" s="13"/>
      <c r="B81" s="40">
        <v>359</v>
      </c>
      <c r="C81" s="21" t="s">
        <v>112</v>
      </c>
      <c r="D81" s="47">
        <v>0</v>
      </c>
      <c r="E81" s="47">
        <v>31797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3"/>
        <v>31797</v>
      </c>
      <c r="O81" s="48">
        <f t="shared" si="11"/>
        <v>0.43370979621900319</v>
      </c>
      <c r="P81" s="9"/>
    </row>
    <row r="82" spans="1:16" ht="15.75">
      <c r="A82" s="29" t="s">
        <v>5</v>
      </c>
      <c r="B82" s="30"/>
      <c r="C82" s="31"/>
      <c r="D82" s="32">
        <f t="shared" ref="D82:M82" si="14">SUM(D83:D91)</f>
        <v>797312</v>
      </c>
      <c r="E82" s="32">
        <f t="shared" si="14"/>
        <v>1137259</v>
      </c>
      <c r="F82" s="32">
        <f t="shared" si="14"/>
        <v>23784</v>
      </c>
      <c r="G82" s="32">
        <f t="shared" si="14"/>
        <v>680141</v>
      </c>
      <c r="H82" s="32">
        <f t="shared" si="14"/>
        <v>0</v>
      </c>
      <c r="I82" s="32">
        <f t="shared" si="14"/>
        <v>111440</v>
      </c>
      <c r="J82" s="32">
        <f t="shared" si="14"/>
        <v>0</v>
      </c>
      <c r="K82" s="32">
        <f t="shared" si="14"/>
        <v>0</v>
      </c>
      <c r="L82" s="32">
        <f t="shared" si="14"/>
        <v>0</v>
      </c>
      <c r="M82" s="32">
        <f t="shared" si="14"/>
        <v>0</v>
      </c>
      <c r="N82" s="32">
        <f>SUM(D82:M82)</f>
        <v>2749936</v>
      </c>
      <c r="O82" s="46">
        <f t="shared" si="11"/>
        <v>37.509016013312603</v>
      </c>
      <c r="P82" s="10"/>
    </row>
    <row r="83" spans="1:16">
      <c r="A83" s="12"/>
      <c r="B83" s="25">
        <v>361.1</v>
      </c>
      <c r="C83" s="20" t="s">
        <v>113</v>
      </c>
      <c r="D83" s="47">
        <v>215382</v>
      </c>
      <c r="E83" s="47">
        <v>457783</v>
      </c>
      <c r="F83" s="47">
        <v>23784</v>
      </c>
      <c r="G83" s="47">
        <v>93133</v>
      </c>
      <c r="H83" s="47">
        <v>0</v>
      </c>
      <c r="I83" s="47">
        <v>390</v>
      </c>
      <c r="J83" s="47">
        <v>0</v>
      </c>
      <c r="K83" s="47">
        <v>0</v>
      </c>
      <c r="L83" s="47">
        <v>0</v>
      </c>
      <c r="M83" s="47">
        <v>0</v>
      </c>
      <c r="N83" s="47">
        <f>SUM(D83:M83)</f>
        <v>790472</v>
      </c>
      <c r="O83" s="48">
        <f t="shared" si="11"/>
        <v>10.78200616526175</v>
      </c>
      <c r="P83" s="9"/>
    </row>
    <row r="84" spans="1:16">
      <c r="A84" s="12"/>
      <c r="B84" s="25">
        <v>361.3</v>
      </c>
      <c r="C84" s="20" t="s">
        <v>114</v>
      </c>
      <c r="D84" s="47">
        <v>158174</v>
      </c>
      <c r="E84" s="47">
        <v>305157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ref="N84:N91" si="15">SUM(D84:M84)</f>
        <v>463331</v>
      </c>
      <c r="O84" s="48">
        <f t="shared" si="11"/>
        <v>6.3198161333442453</v>
      </c>
      <c r="P84" s="9"/>
    </row>
    <row r="85" spans="1:16">
      <c r="A85" s="12"/>
      <c r="B85" s="25">
        <v>362</v>
      </c>
      <c r="C85" s="20" t="s">
        <v>115</v>
      </c>
      <c r="D85" s="47">
        <v>20408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5"/>
        <v>20408</v>
      </c>
      <c r="O85" s="48">
        <f t="shared" si="11"/>
        <v>0.27836429604168372</v>
      </c>
      <c r="P85" s="9"/>
    </row>
    <row r="86" spans="1:16">
      <c r="A86" s="12"/>
      <c r="B86" s="25">
        <v>364</v>
      </c>
      <c r="C86" s="20" t="s">
        <v>116</v>
      </c>
      <c r="D86" s="47">
        <v>4696</v>
      </c>
      <c r="E86" s="47">
        <v>29077</v>
      </c>
      <c r="F86" s="47">
        <v>0</v>
      </c>
      <c r="G86" s="47">
        <v>0</v>
      </c>
      <c r="H86" s="47">
        <v>0</v>
      </c>
      <c r="I86" s="47">
        <v>61653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95426</v>
      </c>
      <c r="O86" s="48">
        <f t="shared" si="11"/>
        <v>1.3016067872439097</v>
      </c>
      <c r="P86" s="9"/>
    </row>
    <row r="87" spans="1:16">
      <c r="A87" s="12"/>
      <c r="B87" s="25">
        <v>365</v>
      </c>
      <c r="C87" s="20" t="s">
        <v>117</v>
      </c>
      <c r="D87" s="47">
        <v>5367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5367</v>
      </c>
      <c r="O87" s="48">
        <f t="shared" si="11"/>
        <v>7.3205663311236596E-2</v>
      </c>
      <c r="P87" s="9"/>
    </row>
    <row r="88" spans="1:16">
      <c r="A88" s="12"/>
      <c r="B88" s="25">
        <v>366</v>
      </c>
      <c r="C88" s="20" t="s">
        <v>118</v>
      </c>
      <c r="D88" s="47">
        <v>42902</v>
      </c>
      <c r="E88" s="47">
        <v>69308</v>
      </c>
      <c r="F88" s="47">
        <v>0</v>
      </c>
      <c r="G88" s="47">
        <v>586728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698938</v>
      </c>
      <c r="O88" s="48">
        <f t="shared" si="11"/>
        <v>9.5334861008811416</v>
      </c>
      <c r="P88" s="9"/>
    </row>
    <row r="89" spans="1:16">
      <c r="A89" s="12"/>
      <c r="B89" s="25">
        <v>369.3</v>
      </c>
      <c r="C89" s="20" t="s">
        <v>120</v>
      </c>
      <c r="D89" s="47">
        <v>109943</v>
      </c>
      <c r="E89" s="47">
        <v>53425</v>
      </c>
      <c r="F89" s="47">
        <v>0</v>
      </c>
      <c r="G89" s="47">
        <v>280</v>
      </c>
      <c r="H89" s="47">
        <v>0</v>
      </c>
      <c r="I89" s="47">
        <v>15307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178955</v>
      </c>
      <c r="O89" s="48">
        <f t="shared" si="11"/>
        <v>2.4409389748206345</v>
      </c>
      <c r="P89" s="9"/>
    </row>
    <row r="90" spans="1:16">
      <c r="A90" s="12"/>
      <c r="B90" s="25">
        <v>369.4</v>
      </c>
      <c r="C90" s="20" t="s">
        <v>121</v>
      </c>
      <c r="D90" s="47">
        <v>0</v>
      </c>
      <c r="E90" s="47">
        <v>15520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15520</v>
      </c>
      <c r="O90" s="48">
        <f t="shared" si="11"/>
        <v>0.21169217339116675</v>
      </c>
      <c r="P90" s="9"/>
    </row>
    <row r="91" spans="1:16">
      <c r="A91" s="12"/>
      <c r="B91" s="25">
        <v>369.9</v>
      </c>
      <c r="C91" s="20" t="s">
        <v>122</v>
      </c>
      <c r="D91" s="47">
        <v>240440</v>
      </c>
      <c r="E91" s="47">
        <v>206989</v>
      </c>
      <c r="F91" s="47">
        <v>0</v>
      </c>
      <c r="G91" s="47">
        <v>0</v>
      </c>
      <c r="H91" s="47">
        <v>0</v>
      </c>
      <c r="I91" s="47">
        <v>34090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481519</v>
      </c>
      <c r="O91" s="48">
        <f t="shared" si="11"/>
        <v>6.5678997190168316</v>
      </c>
      <c r="P91" s="9"/>
    </row>
    <row r="92" spans="1:16" ht="15.75">
      <c r="A92" s="29" t="s">
        <v>57</v>
      </c>
      <c r="B92" s="30"/>
      <c r="C92" s="31"/>
      <c r="D92" s="32">
        <f t="shared" ref="D92:M92" si="16">SUM(D93:D96)</f>
        <v>4646355</v>
      </c>
      <c r="E92" s="32">
        <f t="shared" si="16"/>
        <v>1721625</v>
      </c>
      <c r="F92" s="32">
        <f t="shared" si="16"/>
        <v>2319831</v>
      </c>
      <c r="G92" s="32">
        <f t="shared" si="16"/>
        <v>6584641</v>
      </c>
      <c r="H92" s="32">
        <f t="shared" si="16"/>
        <v>0</v>
      </c>
      <c r="I92" s="32">
        <f t="shared" si="16"/>
        <v>161262</v>
      </c>
      <c r="J92" s="32">
        <f t="shared" si="16"/>
        <v>0</v>
      </c>
      <c r="K92" s="32">
        <f t="shared" si="16"/>
        <v>0</v>
      </c>
      <c r="L92" s="32">
        <f t="shared" si="16"/>
        <v>0</v>
      </c>
      <c r="M92" s="32">
        <f t="shared" si="16"/>
        <v>0</v>
      </c>
      <c r="N92" s="32">
        <f t="shared" ref="N92:N97" si="17">SUM(D92:M92)</f>
        <v>15433714</v>
      </c>
      <c r="O92" s="46">
        <f t="shared" si="11"/>
        <v>210.51523583490192</v>
      </c>
      <c r="P92" s="9"/>
    </row>
    <row r="93" spans="1:16">
      <c r="A93" s="12"/>
      <c r="B93" s="25">
        <v>381</v>
      </c>
      <c r="C93" s="20" t="s">
        <v>123</v>
      </c>
      <c r="D93" s="47">
        <v>4067623</v>
      </c>
      <c r="E93" s="47">
        <v>1721625</v>
      </c>
      <c r="F93" s="47">
        <v>2319831</v>
      </c>
      <c r="G93" s="47">
        <v>6584641</v>
      </c>
      <c r="H93" s="47">
        <v>0</v>
      </c>
      <c r="I93" s="47">
        <v>2080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7"/>
        <v>14695800</v>
      </c>
      <c r="O93" s="48">
        <f t="shared" si="11"/>
        <v>200.45011866764875</v>
      </c>
      <c r="P93" s="9"/>
    </row>
    <row r="94" spans="1:16">
      <c r="A94" s="12"/>
      <c r="B94" s="25">
        <v>383</v>
      </c>
      <c r="C94" s="20" t="s">
        <v>142</v>
      </c>
      <c r="D94" s="47">
        <v>578732</v>
      </c>
      <c r="E94" s="47">
        <v>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7"/>
        <v>578732</v>
      </c>
      <c r="O94" s="48">
        <f t="shared" si="11"/>
        <v>7.8938811141119025</v>
      </c>
      <c r="P94" s="9"/>
    </row>
    <row r="95" spans="1:16">
      <c r="A95" s="12"/>
      <c r="B95" s="25">
        <v>389.1</v>
      </c>
      <c r="C95" s="20" t="s">
        <v>126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80395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7"/>
        <v>80395</v>
      </c>
      <c r="O95" s="48">
        <f t="shared" si="11"/>
        <v>1.0965845541097199</v>
      </c>
      <c r="P95" s="9"/>
    </row>
    <row r="96" spans="1:16" ht="15.75" thickBot="1">
      <c r="A96" s="12"/>
      <c r="B96" s="25">
        <v>389.3</v>
      </c>
      <c r="C96" s="20" t="s">
        <v>127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78787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78787</v>
      </c>
      <c r="O96" s="48">
        <f t="shared" si="11"/>
        <v>1.0746514990315628</v>
      </c>
      <c r="P96" s="9"/>
    </row>
    <row r="97" spans="1:119" ht="16.5" thickBot="1">
      <c r="A97" s="14" t="s">
        <v>84</v>
      </c>
      <c r="B97" s="23"/>
      <c r="C97" s="22"/>
      <c r="D97" s="15">
        <f t="shared" ref="D97:M97" si="18">SUM(D5,D12,D20,D46,D73,D82,D92)</f>
        <v>49343069</v>
      </c>
      <c r="E97" s="15">
        <f t="shared" si="18"/>
        <v>36752067</v>
      </c>
      <c r="F97" s="15">
        <f t="shared" si="18"/>
        <v>5124168</v>
      </c>
      <c r="G97" s="15">
        <f t="shared" si="18"/>
        <v>8415278</v>
      </c>
      <c r="H97" s="15">
        <f t="shared" si="18"/>
        <v>0</v>
      </c>
      <c r="I97" s="15">
        <f t="shared" si="18"/>
        <v>3445141</v>
      </c>
      <c r="J97" s="15">
        <f t="shared" si="18"/>
        <v>0</v>
      </c>
      <c r="K97" s="15">
        <f t="shared" si="18"/>
        <v>0</v>
      </c>
      <c r="L97" s="15">
        <f t="shared" si="18"/>
        <v>0</v>
      </c>
      <c r="M97" s="15">
        <f t="shared" si="18"/>
        <v>0</v>
      </c>
      <c r="N97" s="15">
        <f t="shared" si="17"/>
        <v>103079723</v>
      </c>
      <c r="O97" s="38">
        <f t="shared" si="11"/>
        <v>1406.0032599503506</v>
      </c>
      <c r="P97" s="6"/>
      <c r="Q97" s="2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  <c r="BM97" s="5"/>
      <c r="BN97" s="5"/>
      <c r="BO97" s="5"/>
      <c r="BP97" s="5"/>
      <c r="BQ97" s="5"/>
      <c r="BR97" s="5"/>
      <c r="BS97" s="5"/>
      <c r="BT97" s="5"/>
      <c r="BU97" s="5"/>
      <c r="BV97" s="5"/>
      <c r="BW97" s="5"/>
      <c r="BX97" s="5"/>
      <c r="BY97" s="5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</row>
    <row r="98" spans="1:119">
      <c r="A98" s="16"/>
      <c r="B98" s="18"/>
      <c r="C98" s="18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9"/>
    </row>
    <row r="99" spans="1:119">
      <c r="A99" s="41"/>
      <c r="B99" s="42"/>
      <c r="C99" s="42"/>
      <c r="D99" s="43"/>
      <c r="E99" s="43"/>
      <c r="F99" s="43"/>
      <c r="G99" s="43"/>
      <c r="H99" s="43"/>
      <c r="I99" s="43"/>
      <c r="J99" s="43"/>
      <c r="K99" s="43"/>
      <c r="L99" s="49" t="s">
        <v>143</v>
      </c>
      <c r="M99" s="49"/>
      <c r="N99" s="49"/>
      <c r="O99" s="44">
        <v>73314</v>
      </c>
    </row>
    <row r="100" spans="1:119">
      <c r="A100" s="50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2"/>
    </row>
    <row r="101" spans="1:119" ht="15.75" thickBot="1">
      <c r="A101" s="53" t="s">
        <v>151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5"/>
    </row>
  </sheetData>
  <mergeCells count="10">
    <mergeCell ref="A101:O101"/>
    <mergeCell ref="L99:N99"/>
    <mergeCell ref="A100:O10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5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102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36811889</v>
      </c>
      <c r="E5" s="27">
        <f t="shared" si="0"/>
        <v>26401076</v>
      </c>
      <c r="F5" s="27">
        <f t="shared" si="0"/>
        <v>1223615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64436580</v>
      </c>
      <c r="O5" s="33">
        <f t="shared" ref="O5:O36" si="2">(N5/O$123)</f>
        <v>887.70292610348815</v>
      </c>
      <c r="P5" s="6"/>
    </row>
    <row r="6" spans="1:133">
      <c r="A6" s="12"/>
      <c r="B6" s="25">
        <v>311</v>
      </c>
      <c r="C6" s="20" t="s">
        <v>3</v>
      </c>
      <c r="D6" s="47">
        <v>36758911</v>
      </c>
      <c r="E6" s="47">
        <v>16659911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53418822</v>
      </c>
      <c r="O6" s="48">
        <f t="shared" si="2"/>
        <v>735.91808563398911</v>
      </c>
      <c r="P6" s="9"/>
    </row>
    <row r="7" spans="1:133">
      <c r="A7" s="12"/>
      <c r="B7" s="25">
        <v>312.10000000000002</v>
      </c>
      <c r="C7" s="20" t="s">
        <v>12</v>
      </c>
      <c r="D7" s="47">
        <v>45992</v>
      </c>
      <c r="E7" s="47">
        <v>1827243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1873235</v>
      </c>
      <c r="O7" s="48">
        <f t="shared" si="2"/>
        <v>25.806400506970849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383320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383320</v>
      </c>
      <c r="O8" s="48">
        <f t="shared" si="2"/>
        <v>5.2807626604948474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976177</v>
      </c>
      <c r="F9" s="47">
        <v>840295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1816472</v>
      </c>
      <c r="O9" s="48">
        <f t="shared" si="2"/>
        <v>25.024411748498373</v>
      </c>
      <c r="P9" s="9"/>
    </row>
    <row r="10" spans="1:133">
      <c r="A10" s="12"/>
      <c r="B10" s="25">
        <v>312.60000000000002</v>
      </c>
      <c r="C10" s="20" t="s">
        <v>15</v>
      </c>
      <c r="D10" s="47">
        <v>6986</v>
      </c>
      <c r="E10" s="47">
        <v>6165562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6172548</v>
      </c>
      <c r="O10" s="48">
        <f t="shared" si="2"/>
        <v>85.035377748388157</v>
      </c>
      <c r="P10" s="9"/>
    </row>
    <row r="11" spans="1:133">
      <c r="A11" s="12"/>
      <c r="B11" s="25">
        <v>314.2</v>
      </c>
      <c r="C11" s="20" t="s">
        <v>16</v>
      </c>
      <c r="D11" s="47">
        <v>0</v>
      </c>
      <c r="E11" s="47">
        <v>772183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772183</v>
      </c>
      <c r="O11" s="48">
        <f t="shared" si="2"/>
        <v>10.637887805146857</v>
      </c>
      <c r="P11" s="9"/>
    </row>
    <row r="12" spans="1:133" ht="15.75">
      <c r="A12" s="29" t="s">
        <v>17</v>
      </c>
      <c r="B12" s="30"/>
      <c r="C12" s="31"/>
      <c r="D12" s="32">
        <f>SUM(D13:D19)</f>
        <v>7890</v>
      </c>
      <c r="E12" s="32">
        <f t="shared" ref="E12:M12" si="3">SUM(E13:E19)</f>
        <v>1044121</v>
      </c>
      <c r="F12" s="32">
        <f t="shared" si="3"/>
        <v>510004</v>
      </c>
      <c r="G12" s="32">
        <f t="shared" si="3"/>
        <v>0</v>
      </c>
      <c r="H12" s="32">
        <f t="shared" si="3"/>
        <v>0</v>
      </c>
      <c r="I12" s="32">
        <f t="shared" si="3"/>
        <v>37324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1599339</v>
      </c>
      <c r="O12" s="46">
        <f t="shared" si="2"/>
        <v>22.033104645395934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289086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289086</v>
      </c>
      <c r="O13" s="48">
        <f t="shared" si="2"/>
        <v>3.9825591006777978</v>
      </c>
      <c r="P13" s="9"/>
    </row>
    <row r="14" spans="1:133">
      <c r="A14" s="12"/>
      <c r="B14" s="25">
        <v>323.2</v>
      </c>
      <c r="C14" s="20" t="s">
        <v>18</v>
      </c>
      <c r="D14" s="47">
        <v>1000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19" si="4">SUM(D14:M14)</f>
        <v>1000</v>
      </c>
      <c r="O14" s="48">
        <f t="shared" si="2"/>
        <v>1.3776381771091641E-2</v>
      </c>
      <c r="P14" s="9"/>
    </row>
    <row r="15" spans="1:133">
      <c r="A15" s="12"/>
      <c r="B15" s="25">
        <v>324.02999999999997</v>
      </c>
      <c r="C15" s="20" t="s">
        <v>19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19588</v>
      </c>
      <c r="J15" s="47">
        <v>0</v>
      </c>
      <c r="K15" s="47">
        <v>0</v>
      </c>
      <c r="L15" s="47">
        <v>0</v>
      </c>
      <c r="M15" s="47">
        <v>0</v>
      </c>
      <c r="N15" s="47">
        <f>SUM(D15:M15)</f>
        <v>19588</v>
      </c>
      <c r="O15" s="48">
        <f t="shared" si="2"/>
        <v>0.26985176613214307</v>
      </c>
      <c r="P15" s="9"/>
    </row>
    <row r="16" spans="1:133">
      <c r="A16" s="12"/>
      <c r="B16" s="25">
        <v>324.04000000000002</v>
      </c>
      <c r="C16" s="20" t="s">
        <v>20</v>
      </c>
      <c r="D16" s="47">
        <v>0</v>
      </c>
      <c r="E16" s="47">
        <v>1430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>SUM(D16:M16)</f>
        <v>1430</v>
      </c>
      <c r="O16" s="48">
        <f t="shared" si="2"/>
        <v>1.9700225932661047E-2</v>
      </c>
      <c r="P16" s="9"/>
    </row>
    <row r="17" spans="1:16">
      <c r="A17" s="12"/>
      <c r="B17" s="25">
        <v>325.10000000000002</v>
      </c>
      <c r="C17" s="20" t="s">
        <v>21</v>
      </c>
      <c r="D17" s="47">
        <v>0</v>
      </c>
      <c r="E17" s="47">
        <v>0</v>
      </c>
      <c r="F17" s="47">
        <v>510004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510004</v>
      </c>
      <c r="O17" s="48">
        <f t="shared" si="2"/>
        <v>7.0260098087838214</v>
      </c>
      <c r="P17" s="9"/>
    </row>
    <row r="18" spans="1:16">
      <c r="A18" s="12"/>
      <c r="B18" s="25">
        <v>325.2</v>
      </c>
      <c r="C18" s="20" t="s">
        <v>22</v>
      </c>
      <c r="D18" s="47">
        <v>0</v>
      </c>
      <c r="E18" s="47">
        <v>487903</v>
      </c>
      <c r="F18" s="47">
        <v>0</v>
      </c>
      <c r="G18" s="47">
        <v>0</v>
      </c>
      <c r="H18" s="47">
        <v>0</v>
      </c>
      <c r="I18" s="47">
        <v>16736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504639</v>
      </c>
      <c r="O18" s="48">
        <f t="shared" si="2"/>
        <v>6.952099520581914</v>
      </c>
      <c r="P18" s="9"/>
    </row>
    <row r="19" spans="1:16">
      <c r="A19" s="12"/>
      <c r="B19" s="25">
        <v>329</v>
      </c>
      <c r="C19" s="20" t="s">
        <v>23</v>
      </c>
      <c r="D19" s="47">
        <v>6890</v>
      </c>
      <c r="E19" s="47">
        <v>265702</v>
      </c>
      <c r="F19" s="47">
        <v>0</v>
      </c>
      <c r="G19" s="47">
        <v>0</v>
      </c>
      <c r="H19" s="47">
        <v>0</v>
      </c>
      <c r="I19" s="47">
        <v>1000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273592</v>
      </c>
      <c r="O19" s="48">
        <f t="shared" si="2"/>
        <v>3.769107841516504</v>
      </c>
      <c r="P19" s="9"/>
    </row>
    <row r="20" spans="1:16" ht="15.75">
      <c r="A20" s="29" t="s">
        <v>26</v>
      </c>
      <c r="B20" s="30"/>
      <c r="C20" s="31"/>
      <c r="D20" s="32">
        <f t="shared" ref="D20:M20" si="5">SUM(D21:D47)</f>
        <v>5504991</v>
      </c>
      <c r="E20" s="32">
        <f t="shared" si="5"/>
        <v>3639446</v>
      </c>
      <c r="F20" s="32">
        <f t="shared" si="5"/>
        <v>754959</v>
      </c>
      <c r="G20" s="32">
        <f t="shared" si="5"/>
        <v>2109058</v>
      </c>
      <c r="H20" s="32">
        <f t="shared" si="5"/>
        <v>0</v>
      </c>
      <c r="I20" s="32">
        <f t="shared" si="5"/>
        <v>1830</v>
      </c>
      <c r="J20" s="32">
        <f t="shared" si="5"/>
        <v>0</v>
      </c>
      <c r="K20" s="32">
        <f t="shared" si="5"/>
        <v>0</v>
      </c>
      <c r="L20" s="32">
        <f t="shared" si="5"/>
        <v>0</v>
      </c>
      <c r="M20" s="32">
        <f t="shared" si="5"/>
        <v>0</v>
      </c>
      <c r="N20" s="45">
        <f t="shared" ref="N20:N26" si="6">SUM(D20:M20)</f>
        <v>12010284</v>
      </c>
      <c r="O20" s="46">
        <f t="shared" si="2"/>
        <v>165.45825756323359</v>
      </c>
      <c r="P20" s="10"/>
    </row>
    <row r="21" spans="1:16">
      <c r="A21" s="12"/>
      <c r="B21" s="25">
        <v>331.1</v>
      </c>
      <c r="C21" s="20" t="s">
        <v>24</v>
      </c>
      <c r="D21" s="47">
        <v>5896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6"/>
        <v>5896</v>
      </c>
      <c r="O21" s="48">
        <f t="shared" si="2"/>
        <v>8.1225546922356312E-2</v>
      </c>
      <c r="P21" s="9"/>
    </row>
    <row r="22" spans="1:16">
      <c r="A22" s="12"/>
      <c r="B22" s="25">
        <v>331.2</v>
      </c>
      <c r="C22" s="20" t="s">
        <v>25</v>
      </c>
      <c r="D22" s="47">
        <v>101496</v>
      </c>
      <c r="E22" s="47">
        <v>342938</v>
      </c>
      <c r="F22" s="47">
        <v>0</v>
      </c>
      <c r="G22" s="47">
        <v>989</v>
      </c>
      <c r="H22" s="47">
        <v>0</v>
      </c>
      <c r="I22" s="47">
        <v>1830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6"/>
        <v>447253</v>
      </c>
      <c r="O22" s="48">
        <f t="shared" si="2"/>
        <v>6.1615280762660491</v>
      </c>
      <c r="P22" s="9"/>
    </row>
    <row r="23" spans="1:16">
      <c r="A23" s="12"/>
      <c r="B23" s="25">
        <v>331.65</v>
      </c>
      <c r="C23" s="20" t="s">
        <v>29</v>
      </c>
      <c r="D23" s="47">
        <v>0</v>
      </c>
      <c r="E23" s="47">
        <v>181294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6"/>
        <v>181294</v>
      </c>
      <c r="O23" s="48">
        <f t="shared" si="2"/>
        <v>2.4975753568082877</v>
      </c>
      <c r="P23" s="9"/>
    </row>
    <row r="24" spans="1:16">
      <c r="A24" s="12"/>
      <c r="B24" s="25">
        <v>331.7</v>
      </c>
      <c r="C24" s="20" t="s">
        <v>27</v>
      </c>
      <c r="D24" s="47">
        <v>16342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6"/>
        <v>16342</v>
      </c>
      <c r="O24" s="48">
        <f t="shared" si="2"/>
        <v>0.22513363090317959</v>
      </c>
      <c r="P24" s="9"/>
    </row>
    <row r="25" spans="1:16">
      <c r="A25" s="12"/>
      <c r="B25" s="25">
        <v>333</v>
      </c>
      <c r="C25" s="20" t="s">
        <v>4</v>
      </c>
      <c r="D25" s="47">
        <v>1999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6"/>
        <v>1999</v>
      </c>
      <c r="O25" s="48">
        <f t="shared" si="2"/>
        <v>2.7538987160412188E-2</v>
      </c>
      <c r="P25" s="9"/>
    </row>
    <row r="26" spans="1:16">
      <c r="A26" s="12"/>
      <c r="B26" s="25">
        <v>334.2</v>
      </c>
      <c r="C26" s="20" t="s">
        <v>28</v>
      </c>
      <c r="D26" s="47">
        <v>241867</v>
      </c>
      <c r="E26" s="47">
        <v>338341</v>
      </c>
      <c r="F26" s="47">
        <v>0</v>
      </c>
      <c r="G26" s="47">
        <v>602172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6"/>
        <v>1182380</v>
      </c>
      <c r="O26" s="48">
        <f t="shared" si="2"/>
        <v>16.288918278503335</v>
      </c>
      <c r="P26" s="9"/>
    </row>
    <row r="27" spans="1:16">
      <c r="A27" s="12"/>
      <c r="B27" s="25">
        <v>334.39</v>
      </c>
      <c r="C27" s="20" t="s">
        <v>30</v>
      </c>
      <c r="D27" s="47">
        <v>0</v>
      </c>
      <c r="E27" s="47">
        <v>28200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37" si="7">SUM(D27:M27)</f>
        <v>28200</v>
      </c>
      <c r="O27" s="48">
        <f t="shared" si="2"/>
        <v>0.38849396594478425</v>
      </c>
      <c r="P27" s="9"/>
    </row>
    <row r="28" spans="1:16">
      <c r="A28" s="12"/>
      <c r="B28" s="25">
        <v>334.49</v>
      </c>
      <c r="C28" s="20" t="s">
        <v>31</v>
      </c>
      <c r="D28" s="47">
        <v>0</v>
      </c>
      <c r="E28" s="47">
        <v>0</v>
      </c>
      <c r="F28" s="47">
        <v>0</v>
      </c>
      <c r="G28" s="47">
        <v>1305897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7"/>
        <v>1305897</v>
      </c>
      <c r="O28" s="48">
        <f t="shared" si="2"/>
        <v>17.990535625723261</v>
      </c>
      <c r="P28" s="9"/>
    </row>
    <row r="29" spans="1:16">
      <c r="A29" s="12"/>
      <c r="B29" s="25">
        <v>334.61</v>
      </c>
      <c r="C29" s="20" t="s">
        <v>32</v>
      </c>
      <c r="D29" s="47">
        <v>223283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7"/>
        <v>223283</v>
      </c>
      <c r="O29" s="48">
        <f t="shared" si="2"/>
        <v>3.0760318509946547</v>
      </c>
      <c r="P29" s="9"/>
    </row>
    <row r="30" spans="1:16">
      <c r="A30" s="12"/>
      <c r="B30" s="25">
        <v>334.7</v>
      </c>
      <c r="C30" s="20" t="s">
        <v>33</v>
      </c>
      <c r="D30" s="47">
        <v>401010</v>
      </c>
      <c r="E30" s="47">
        <v>0</v>
      </c>
      <c r="F30" s="47">
        <v>0</v>
      </c>
      <c r="G30" s="47">
        <v>200000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7"/>
        <v>601010</v>
      </c>
      <c r="O30" s="48">
        <f t="shared" si="2"/>
        <v>8.2797432082437865</v>
      </c>
      <c r="P30" s="9"/>
    </row>
    <row r="31" spans="1:16">
      <c r="A31" s="12"/>
      <c r="B31" s="25">
        <v>334.89</v>
      </c>
      <c r="C31" s="20" t="s">
        <v>34</v>
      </c>
      <c r="D31" s="47">
        <v>314003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7"/>
        <v>314003</v>
      </c>
      <c r="O31" s="48">
        <f t="shared" si="2"/>
        <v>4.3258252052680888</v>
      </c>
      <c r="P31" s="9"/>
    </row>
    <row r="32" spans="1:16">
      <c r="A32" s="12"/>
      <c r="B32" s="25">
        <v>335.12</v>
      </c>
      <c r="C32" s="20" t="s">
        <v>35</v>
      </c>
      <c r="D32" s="47">
        <v>886092</v>
      </c>
      <c r="E32" s="47">
        <v>420250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1306342</v>
      </c>
      <c r="O32" s="48">
        <f t="shared" si="2"/>
        <v>17.996666115611397</v>
      </c>
      <c r="P32" s="9"/>
    </row>
    <row r="33" spans="1:16">
      <c r="A33" s="12"/>
      <c r="B33" s="25">
        <v>335.13</v>
      </c>
      <c r="C33" s="20" t="s">
        <v>36</v>
      </c>
      <c r="D33" s="47">
        <v>32599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32599</v>
      </c>
      <c r="O33" s="48">
        <f t="shared" si="2"/>
        <v>0.44909626935581637</v>
      </c>
      <c r="P33" s="9"/>
    </row>
    <row r="34" spans="1:16">
      <c r="A34" s="12"/>
      <c r="B34" s="25">
        <v>335.14</v>
      </c>
      <c r="C34" s="20" t="s">
        <v>37</v>
      </c>
      <c r="D34" s="47">
        <v>0</v>
      </c>
      <c r="E34" s="47">
        <v>43706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43706</v>
      </c>
      <c r="O34" s="48">
        <f t="shared" si="2"/>
        <v>0.60211054168733125</v>
      </c>
      <c r="P34" s="9"/>
    </row>
    <row r="35" spans="1:16">
      <c r="A35" s="12"/>
      <c r="B35" s="25">
        <v>335.15</v>
      </c>
      <c r="C35" s="20" t="s">
        <v>38</v>
      </c>
      <c r="D35" s="47">
        <v>18926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18926</v>
      </c>
      <c r="O35" s="48">
        <f t="shared" si="2"/>
        <v>0.26073180139968039</v>
      </c>
      <c r="P35" s="9"/>
    </row>
    <row r="36" spans="1:16">
      <c r="A36" s="12"/>
      <c r="B36" s="25">
        <v>335.16</v>
      </c>
      <c r="C36" s="20" t="s">
        <v>39</v>
      </c>
      <c r="D36" s="47">
        <v>25000</v>
      </c>
      <c r="E36" s="47">
        <v>198250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223250</v>
      </c>
      <c r="O36" s="48">
        <f t="shared" si="2"/>
        <v>3.0755772303962088</v>
      </c>
      <c r="P36" s="9"/>
    </row>
    <row r="37" spans="1:16">
      <c r="A37" s="12"/>
      <c r="B37" s="25">
        <v>335.18</v>
      </c>
      <c r="C37" s="20" t="s">
        <v>40</v>
      </c>
      <c r="D37" s="47">
        <v>3161573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3161573</v>
      </c>
      <c r="O37" s="48">
        <f t="shared" ref="O37:O68" si="8">(N37/O$123)</f>
        <v>43.555036645175512</v>
      </c>
      <c r="P37" s="9"/>
    </row>
    <row r="38" spans="1:16">
      <c r="A38" s="12"/>
      <c r="B38" s="25">
        <v>335.29</v>
      </c>
      <c r="C38" s="20" t="s">
        <v>41</v>
      </c>
      <c r="D38" s="47">
        <v>9520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ref="N38:N43" si="9">SUM(D38:M38)</f>
        <v>9520</v>
      </c>
      <c r="O38" s="48">
        <f t="shared" si="8"/>
        <v>0.13115115446079242</v>
      </c>
      <c r="P38" s="9"/>
    </row>
    <row r="39" spans="1:16">
      <c r="A39" s="12"/>
      <c r="B39" s="25">
        <v>335.49</v>
      </c>
      <c r="C39" s="20" t="s">
        <v>42</v>
      </c>
      <c r="D39" s="47">
        <v>0</v>
      </c>
      <c r="E39" s="47">
        <v>828514</v>
      </c>
      <c r="F39" s="47">
        <v>754959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9"/>
        <v>1583473</v>
      </c>
      <c r="O39" s="48">
        <f t="shared" si="8"/>
        <v>21.814528572215792</v>
      </c>
      <c r="P39" s="9"/>
    </row>
    <row r="40" spans="1:16">
      <c r="A40" s="12"/>
      <c r="B40" s="25">
        <v>335.5</v>
      </c>
      <c r="C40" s="20" t="s">
        <v>43</v>
      </c>
      <c r="D40" s="47">
        <v>0</v>
      </c>
      <c r="E40" s="47">
        <v>607148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9"/>
        <v>607148</v>
      </c>
      <c r="O40" s="48">
        <f t="shared" si="8"/>
        <v>8.3643026395547473</v>
      </c>
      <c r="P40" s="9"/>
    </row>
    <row r="41" spans="1:16">
      <c r="A41" s="12"/>
      <c r="B41" s="25">
        <v>335.69</v>
      </c>
      <c r="C41" s="20" t="s">
        <v>44</v>
      </c>
      <c r="D41" s="47">
        <v>0</v>
      </c>
      <c r="E41" s="47">
        <v>4082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9"/>
        <v>4082</v>
      </c>
      <c r="O41" s="48">
        <f t="shared" si="8"/>
        <v>5.6235190389596075E-2</v>
      </c>
      <c r="P41" s="9"/>
    </row>
    <row r="42" spans="1:16">
      <c r="A42" s="12"/>
      <c r="B42" s="25">
        <v>335.7</v>
      </c>
      <c r="C42" s="20" t="s">
        <v>45</v>
      </c>
      <c r="D42" s="47">
        <v>0</v>
      </c>
      <c r="E42" s="47">
        <v>33113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9"/>
        <v>33113</v>
      </c>
      <c r="O42" s="48">
        <f t="shared" si="8"/>
        <v>0.45617732958615748</v>
      </c>
      <c r="P42" s="9"/>
    </row>
    <row r="43" spans="1:16">
      <c r="A43" s="12"/>
      <c r="B43" s="25">
        <v>335.8</v>
      </c>
      <c r="C43" s="20" t="s">
        <v>46</v>
      </c>
      <c r="D43" s="47">
        <v>0</v>
      </c>
      <c r="E43" s="47">
        <v>523263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9"/>
        <v>523263</v>
      </c>
      <c r="O43" s="48">
        <f t="shared" si="8"/>
        <v>7.2086708546867246</v>
      </c>
      <c r="P43" s="9"/>
    </row>
    <row r="44" spans="1:16">
      <c r="A44" s="12"/>
      <c r="B44" s="25">
        <v>337.3</v>
      </c>
      <c r="C44" s="20" t="s">
        <v>47</v>
      </c>
      <c r="D44" s="47">
        <v>0</v>
      </c>
      <c r="E44" s="47">
        <v>50000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ref="N44:N49" si="10">SUM(D44:M44)</f>
        <v>50000</v>
      </c>
      <c r="O44" s="48">
        <f t="shared" si="8"/>
        <v>0.68881908855458207</v>
      </c>
      <c r="P44" s="9"/>
    </row>
    <row r="45" spans="1:16">
      <c r="A45" s="12"/>
      <c r="B45" s="25">
        <v>337.4</v>
      </c>
      <c r="C45" s="20" t="s">
        <v>48</v>
      </c>
      <c r="D45" s="47">
        <v>0</v>
      </c>
      <c r="E45" s="47">
        <v>25000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10"/>
        <v>25000</v>
      </c>
      <c r="O45" s="48">
        <f t="shared" si="8"/>
        <v>0.34440954427729104</v>
      </c>
      <c r="P45" s="9"/>
    </row>
    <row r="46" spans="1:16">
      <c r="A46" s="12"/>
      <c r="B46" s="25">
        <v>337.6</v>
      </c>
      <c r="C46" s="20" t="s">
        <v>49</v>
      </c>
      <c r="D46" s="47">
        <v>0</v>
      </c>
      <c r="E46" s="47">
        <v>15347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10"/>
        <v>15347</v>
      </c>
      <c r="O46" s="48">
        <f t="shared" si="8"/>
        <v>0.2114261310409434</v>
      </c>
      <c r="P46" s="9"/>
    </row>
    <row r="47" spans="1:16">
      <c r="A47" s="12"/>
      <c r="B47" s="25">
        <v>337.7</v>
      </c>
      <c r="C47" s="20" t="s">
        <v>50</v>
      </c>
      <c r="D47" s="47">
        <v>65385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10"/>
        <v>65385</v>
      </c>
      <c r="O47" s="48">
        <f t="shared" si="8"/>
        <v>0.90076872210282688</v>
      </c>
      <c r="P47" s="9"/>
    </row>
    <row r="48" spans="1:16" ht="15.75">
      <c r="A48" s="29" t="s">
        <v>55</v>
      </c>
      <c r="B48" s="30"/>
      <c r="C48" s="31"/>
      <c r="D48" s="32">
        <f>SUM(D49:D92)</f>
        <v>3674596</v>
      </c>
      <c r="E48" s="32">
        <f t="shared" ref="E48:M48" si="11">SUM(E49:E92)</f>
        <v>1961514</v>
      </c>
      <c r="F48" s="32">
        <f t="shared" si="11"/>
        <v>0</v>
      </c>
      <c r="G48" s="32">
        <f t="shared" si="11"/>
        <v>82559</v>
      </c>
      <c r="H48" s="32">
        <f t="shared" si="11"/>
        <v>0</v>
      </c>
      <c r="I48" s="32">
        <f t="shared" si="11"/>
        <v>4750474</v>
      </c>
      <c r="J48" s="32">
        <f t="shared" si="11"/>
        <v>0</v>
      </c>
      <c r="K48" s="32">
        <f t="shared" si="11"/>
        <v>0</v>
      </c>
      <c r="L48" s="32">
        <f t="shared" si="11"/>
        <v>0</v>
      </c>
      <c r="M48" s="32">
        <f t="shared" si="11"/>
        <v>0</v>
      </c>
      <c r="N48" s="32">
        <f t="shared" si="10"/>
        <v>10469143</v>
      </c>
      <c r="O48" s="46">
        <f t="shared" si="8"/>
        <v>144.22691078415164</v>
      </c>
      <c r="P48" s="10"/>
    </row>
    <row r="49" spans="1:16">
      <c r="A49" s="12"/>
      <c r="B49" s="25">
        <v>341.1</v>
      </c>
      <c r="C49" s="20" t="s">
        <v>58</v>
      </c>
      <c r="D49" s="47">
        <v>332612</v>
      </c>
      <c r="E49" s="47">
        <v>40851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10"/>
        <v>373463</v>
      </c>
      <c r="O49" s="48">
        <f t="shared" si="8"/>
        <v>5.144968865377197</v>
      </c>
      <c r="P49" s="9"/>
    </row>
    <row r="50" spans="1:16">
      <c r="A50" s="12"/>
      <c r="B50" s="25">
        <v>341.15</v>
      </c>
      <c r="C50" s="20" t="s">
        <v>59</v>
      </c>
      <c r="D50" s="47">
        <v>0</v>
      </c>
      <c r="E50" s="47">
        <v>122594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ref="N50:N92" si="12">SUM(D50:M50)</f>
        <v>122594</v>
      </c>
      <c r="O50" s="48">
        <f t="shared" si="8"/>
        <v>1.6889017468452086</v>
      </c>
      <c r="P50" s="9"/>
    </row>
    <row r="51" spans="1:16">
      <c r="A51" s="12"/>
      <c r="B51" s="25">
        <v>341.16</v>
      </c>
      <c r="C51" s="20" t="s">
        <v>60</v>
      </c>
      <c r="D51" s="47">
        <v>0</v>
      </c>
      <c r="E51" s="47">
        <v>130528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12"/>
        <v>130528</v>
      </c>
      <c r="O51" s="48">
        <f t="shared" si="8"/>
        <v>1.7982035598170496</v>
      </c>
      <c r="P51" s="9"/>
    </row>
    <row r="52" spans="1:16">
      <c r="A52" s="12"/>
      <c r="B52" s="25">
        <v>341.3</v>
      </c>
      <c r="C52" s="20" t="s">
        <v>61</v>
      </c>
      <c r="D52" s="47">
        <v>743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2"/>
        <v>743</v>
      </c>
      <c r="O52" s="48">
        <f t="shared" si="8"/>
        <v>1.0235851655921089E-2</v>
      </c>
      <c r="P52" s="9"/>
    </row>
    <row r="53" spans="1:16">
      <c r="A53" s="12"/>
      <c r="B53" s="25">
        <v>341.52</v>
      </c>
      <c r="C53" s="20" t="s">
        <v>62</v>
      </c>
      <c r="D53" s="47">
        <v>159905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2"/>
        <v>159905</v>
      </c>
      <c r="O53" s="48">
        <f t="shared" si="8"/>
        <v>2.2029123271064086</v>
      </c>
      <c r="P53" s="9"/>
    </row>
    <row r="54" spans="1:16">
      <c r="A54" s="12"/>
      <c r="B54" s="25">
        <v>341.8</v>
      </c>
      <c r="C54" s="20" t="s">
        <v>63</v>
      </c>
      <c r="D54" s="47">
        <v>33377</v>
      </c>
      <c r="E54" s="47">
        <v>32983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2"/>
        <v>66360</v>
      </c>
      <c r="O54" s="48">
        <f t="shared" si="8"/>
        <v>0.91420069432964124</v>
      </c>
      <c r="P54" s="9"/>
    </row>
    <row r="55" spans="1:16">
      <c r="A55" s="12"/>
      <c r="B55" s="25">
        <v>341.9</v>
      </c>
      <c r="C55" s="20" t="s">
        <v>64</v>
      </c>
      <c r="D55" s="47">
        <v>132366</v>
      </c>
      <c r="E55" s="47">
        <v>100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2"/>
        <v>132466</v>
      </c>
      <c r="O55" s="48">
        <f t="shared" si="8"/>
        <v>1.8249021876894254</v>
      </c>
      <c r="P55" s="9"/>
    </row>
    <row r="56" spans="1:16">
      <c r="A56" s="12"/>
      <c r="B56" s="25">
        <v>342.1</v>
      </c>
      <c r="C56" s="20" t="s">
        <v>65</v>
      </c>
      <c r="D56" s="47">
        <v>215871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2"/>
        <v>215871</v>
      </c>
      <c r="O56" s="48">
        <f t="shared" si="8"/>
        <v>2.9739213093073236</v>
      </c>
      <c r="P56" s="9"/>
    </row>
    <row r="57" spans="1:16">
      <c r="A57" s="12"/>
      <c r="B57" s="25">
        <v>342.2</v>
      </c>
      <c r="C57" s="20" t="s">
        <v>66</v>
      </c>
      <c r="D57" s="47">
        <v>0</v>
      </c>
      <c r="E57" s="47">
        <v>5175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2"/>
        <v>5175</v>
      </c>
      <c r="O57" s="48">
        <f t="shared" si="8"/>
        <v>7.1292775665399238E-2</v>
      </c>
      <c r="P57" s="9"/>
    </row>
    <row r="58" spans="1:16">
      <c r="A58" s="12"/>
      <c r="B58" s="25">
        <v>342.3</v>
      </c>
      <c r="C58" s="20" t="s">
        <v>67</v>
      </c>
      <c r="D58" s="47">
        <v>59811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2"/>
        <v>59811</v>
      </c>
      <c r="O58" s="48">
        <f t="shared" si="8"/>
        <v>0.82397917011076216</v>
      </c>
      <c r="P58" s="9"/>
    </row>
    <row r="59" spans="1:16">
      <c r="A59" s="12"/>
      <c r="B59" s="25">
        <v>342.4</v>
      </c>
      <c r="C59" s="20" t="s">
        <v>68</v>
      </c>
      <c r="D59" s="47">
        <v>0</v>
      </c>
      <c r="E59" s="47">
        <v>394662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2"/>
        <v>394662</v>
      </c>
      <c r="O59" s="48">
        <f t="shared" si="8"/>
        <v>5.4370143825425687</v>
      </c>
      <c r="P59" s="9"/>
    </row>
    <row r="60" spans="1:16">
      <c r="A60" s="12"/>
      <c r="B60" s="25">
        <v>342.5</v>
      </c>
      <c r="C60" s="20" t="s">
        <v>69</v>
      </c>
      <c r="D60" s="47">
        <v>0</v>
      </c>
      <c r="E60" s="47">
        <v>62387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2"/>
        <v>62387</v>
      </c>
      <c r="O60" s="48">
        <f t="shared" si="8"/>
        <v>0.85946712955309412</v>
      </c>
      <c r="P60" s="9"/>
    </row>
    <row r="61" spans="1:16">
      <c r="A61" s="12"/>
      <c r="B61" s="25">
        <v>342.6</v>
      </c>
      <c r="C61" s="20" t="s">
        <v>70</v>
      </c>
      <c r="D61" s="47">
        <v>1550438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2"/>
        <v>1550438</v>
      </c>
      <c r="O61" s="48">
        <f t="shared" si="8"/>
        <v>21.359425800407781</v>
      </c>
      <c r="P61" s="9"/>
    </row>
    <row r="62" spans="1:16">
      <c r="A62" s="12"/>
      <c r="B62" s="25">
        <v>343.3</v>
      </c>
      <c r="C62" s="20" t="s">
        <v>71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998283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2"/>
        <v>998283</v>
      </c>
      <c r="O62" s="48">
        <f t="shared" si="8"/>
        <v>13.752727723590676</v>
      </c>
      <c r="P62" s="9"/>
    </row>
    <row r="63" spans="1:16">
      <c r="A63" s="12"/>
      <c r="B63" s="25">
        <v>343.4</v>
      </c>
      <c r="C63" s="20" t="s">
        <v>72</v>
      </c>
      <c r="D63" s="47">
        <v>23065</v>
      </c>
      <c r="E63" s="47">
        <v>0</v>
      </c>
      <c r="F63" s="47">
        <v>0</v>
      </c>
      <c r="G63" s="47">
        <v>0</v>
      </c>
      <c r="H63" s="47">
        <v>0</v>
      </c>
      <c r="I63" s="47">
        <v>1881632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2"/>
        <v>1904697</v>
      </c>
      <c r="O63" s="48">
        <f t="shared" si="8"/>
        <v>26.239833030252935</v>
      </c>
      <c r="P63" s="9"/>
    </row>
    <row r="64" spans="1:16">
      <c r="A64" s="12"/>
      <c r="B64" s="25">
        <v>343.5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1865114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2"/>
        <v>1865114</v>
      </c>
      <c r="O64" s="48">
        <f t="shared" si="8"/>
        <v>25.694522510607815</v>
      </c>
      <c r="P64" s="9"/>
    </row>
    <row r="65" spans="1:16">
      <c r="A65" s="12"/>
      <c r="B65" s="25">
        <v>344.9</v>
      </c>
      <c r="C65" s="20" t="s">
        <v>74</v>
      </c>
      <c r="D65" s="47">
        <v>100</v>
      </c>
      <c r="E65" s="47">
        <v>14475</v>
      </c>
      <c r="F65" s="47">
        <v>0</v>
      </c>
      <c r="G65" s="47">
        <v>81358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2"/>
        <v>95933</v>
      </c>
      <c r="O65" s="48">
        <f t="shared" si="8"/>
        <v>1.3216096324461344</v>
      </c>
      <c r="P65" s="9"/>
    </row>
    <row r="66" spans="1:16">
      <c r="A66" s="12"/>
      <c r="B66" s="25">
        <v>345.1</v>
      </c>
      <c r="C66" s="20" t="s">
        <v>75</v>
      </c>
      <c r="D66" s="47">
        <v>0</v>
      </c>
      <c r="E66" s="47">
        <v>240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2"/>
        <v>240</v>
      </c>
      <c r="O66" s="48">
        <f t="shared" si="8"/>
        <v>3.3063316250619935E-3</v>
      </c>
      <c r="P66" s="9"/>
    </row>
    <row r="67" spans="1:16">
      <c r="A67" s="12"/>
      <c r="B67" s="25">
        <v>346.4</v>
      </c>
      <c r="C67" s="20" t="s">
        <v>76</v>
      </c>
      <c r="D67" s="47">
        <v>0</v>
      </c>
      <c r="E67" s="47">
        <v>62743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2"/>
        <v>62743</v>
      </c>
      <c r="O67" s="48">
        <f t="shared" si="8"/>
        <v>0.86437152146360285</v>
      </c>
      <c r="P67" s="9"/>
    </row>
    <row r="68" spans="1:16">
      <c r="A68" s="12"/>
      <c r="B68" s="25">
        <v>346.9</v>
      </c>
      <c r="C68" s="20" t="s">
        <v>77</v>
      </c>
      <c r="D68" s="47">
        <v>62741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2"/>
        <v>62741</v>
      </c>
      <c r="O68" s="48">
        <f t="shared" si="8"/>
        <v>0.86434396870006058</v>
      </c>
      <c r="P68" s="9"/>
    </row>
    <row r="69" spans="1:16">
      <c r="A69" s="12"/>
      <c r="B69" s="25">
        <v>347.1</v>
      </c>
      <c r="C69" s="20" t="s">
        <v>78</v>
      </c>
      <c r="D69" s="47">
        <v>920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2"/>
        <v>920</v>
      </c>
      <c r="O69" s="48">
        <f t="shared" ref="O69:O100" si="13">(N69/O$123)</f>
        <v>1.2674271229404309E-2</v>
      </c>
      <c r="P69" s="9"/>
    </row>
    <row r="70" spans="1:16">
      <c r="A70" s="12"/>
      <c r="B70" s="25">
        <v>348.11</v>
      </c>
      <c r="C70" s="39" t="s">
        <v>85</v>
      </c>
      <c r="D70" s="47">
        <v>0</v>
      </c>
      <c r="E70" s="47">
        <v>3540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84" si="14">SUM(D70:M70)</f>
        <v>3540</v>
      </c>
      <c r="O70" s="48">
        <f t="shared" si="13"/>
        <v>4.8768391469664406E-2</v>
      </c>
      <c r="P70" s="9"/>
    </row>
    <row r="71" spans="1:16">
      <c r="A71" s="12"/>
      <c r="B71" s="25">
        <v>348.12</v>
      </c>
      <c r="C71" s="39" t="s">
        <v>86</v>
      </c>
      <c r="D71" s="47">
        <v>24211</v>
      </c>
      <c r="E71" s="47">
        <v>4304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4"/>
        <v>28515</v>
      </c>
      <c r="O71" s="48">
        <f t="shared" si="13"/>
        <v>0.39283352620267814</v>
      </c>
      <c r="P71" s="9"/>
    </row>
    <row r="72" spans="1:16">
      <c r="A72" s="12"/>
      <c r="B72" s="25">
        <v>348.13</v>
      </c>
      <c r="C72" s="39" t="s">
        <v>87</v>
      </c>
      <c r="D72" s="47">
        <v>0</v>
      </c>
      <c r="E72" s="47">
        <v>33796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4"/>
        <v>33796</v>
      </c>
      <c r="O72" s="48">
        <f t="shared" si="13"/>
        <v>0.46558659833581306</v>
      </c>
      <c r="P72" s="9"/>
    </row>
    <row r="73" spans="1:16">
      <c r="A73" s="12"/>
      <c r="B73" s="25">
        <v>348.22</v>
      </c>
      <c r="C73" s="39" t="s">
        <v>88</v>
      </c>
      <c r="D73" s="47">
        <v>0</v>
      </c>
      <c r="E73" s="47">
        <v>5417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4"/>
        <v>5417</v>
      </c>
      <c r="O73" s="48">
        <f t="shared" si="13"/>
        <v>7.462666005400341E-2</v>
      </c>
      <c r="P73" s="9"/>
    </row>
    <row r="74" spans="1:16">
      <c r="A74" s="12"/>
      <c r="B74" s="25">
        <v>348.23</v>
      </c>
      <c r="C74" s="39" t="s">
        <v>89</v>
      </c>
      <c r="D74" s="47">
        <v>0</v>
      </c>
      <c r="E74" s="47">
        <v>36129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4"/>
        <v>36129</v>
      </c>
      <c r="O74" s="48">
        <f t="shared" si="13"/>
        <v>0.4977268970077699</v>
      </c>
      <c r="P74" s="9"/>
    </row>
    <row r="75" spans="1:16">
      <c r="A75" s="12"/>
      <c r="B75" s="25">
        <v>348.31</v>
      </c>
      <c r="C75" s="39" t="s">
        <v>90</v>
      </c>
      <c r="D75" s="47">
        <v>0</v>
      </c>
      <c r="E75" s="47">
        <v>168128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4"/>
        <v>168128</v>
      </c>
      <c r="O75" s="48">
        <f t="shared" si="13"/>
        <v>2.3161955144100954</v>
      </c>
      <c r="P75" s="9"/>
    </row>
    <row r="76" spans="1:16">
      <c r="A76" s="12"/>
      <c r="B76" s="25">
        <v>348.32</v>
      </c>
      <c r="C76" s="39" t="s">
        <v>91</v>
      </c>
      <c r="D76" s="47">
        <v>0</v>
      </c>
      <c r="E76" s="47">
        <v>2245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4"/>
        <v>2245</v>
      </c>
      <c r="O76" s="48">
        <f t="shared" si="13"/>
        <v>3.0927977076100732E-2</v>
      </c>
      <c r="P76" s="9"/>
    </row>
    <row r="77" spans="1:16">
      <c r="A77" s="12"/>
      <c r="B77" s="25">
        <v>348.33</v>
      </c>
      <c r="C77" s="39" t="s">
        <v>92</v>
      </c>
      <c r="D77" s="47">
        <v>0</v>
      </c>
      <c r="E77" s="47">
        <v>60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4"/>
        <v>60</v>
      </c>
      <c r="O77" s="48">
        <f t="shared" si="13"/>
        <v>8.2658290626549838E-4</v>
      </c>
      <c r="P77" s="9"/>
    </row>
    <row r="78" spans="1:16">
      <c r="A78" s="12"/>
      <c r="B78" s="25">
        <v>348.41</v>
      </c>
      <c r="C78" s="39" t="s">
        <v>93</v>
      </c>
      <c r="D78" s="47">
        <v>0</v>
      </c>
      <c r="E78" s="47">
        <v>224795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4"/>
        <v>224795</v>
      </c>
      <c r="O78" s="48">
        <f t="shared" si="13"/>
        <v>3.0968617402325451</v>
      </c>
      <c r="P78" s="9"/>
    </row>
    <row r="79" spans="1:16">
      <c r="A79" s="12"/>
      <c r="B79" s="25">
        <v>348.42</v>
      </c>
      <c r="C79" s="39" t="s">
        <v>94</v>
      </c>
      <c r="D79" s="47">
        <v>0</v>
      </c>
      <c r="E79" s="47">
        <v>34034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4"/>
        <v>34034</v>
      </c>
      <c r="O79" s="48">
        <f t="shared" si="13"/>
        <v>0.4688653771973329</v>
      </c>
      <c r="P79" s="9"/>
    </row>
    <row r="80" spans="1:16">
      <c r="A80" s="12"/>
      <c r="B80" s="25">
        <v>348.43</v>
      </c>
      <c r="C80" s="39" t="s">
        <v>95</v>
      </c>
      <c r="D80" s="47">
        <v>0</v>
      </c>
      <c r="E80" s="47">
        <v>76130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4"/>
        <v>76130</v>
      </c>
      <c r="O80" s="48">
        <f t="shared" si="13"/>
        <v>1.0487959442332067</v>
      </c>
      <c r="P80" s="9"/>
    </row>
    <row r="81" spans="1:16">
      <c r="A81" s="12"/>
      <c r="B81" s="25">
        <v>348.48</v>
      </c>
      <c r="C81" s="39" t="s">
        <v>96</v>
      </c>
      <c r="D81" s="47">
        <v>0</v>
      </c>
      <c r="E81" s="47">
        <v>19261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4"/>
        <v>19261</v>
      </c>
      <c r="O81" s="48">
        <f t="shared" si="13"/>
        <v>0.2653468892929961</v>
      </c>
      <c r="P81" s="9"/>
    </row>
    <row r="82" spans="1:16">
      <c r="A82" s="12"/>
      <c r="B82" s="25">
        <v>348.52</v>
      </c>
      <c r="C82" s="39" t="s">
        <v>97</v>
      </c>
      <c r="D82" s="47">
        <v>0</v>
      </c>
      <c r="E82" s="47">
        <v>32995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4"/>
        <v>32995</v>
      </c>
      <c r="O82" s="48">
        <f t="shared" si="13"/>
        <v>0.45455171653716869</v>
      </c>
      <c r="P82" s="9"/>
    </row>
    <row r="83" spans="1:16">
      <c r="A83" s="12"/>
      <c r="B83" s="25">
        <v>348.53</v>
      </c>
      <c r="C83" s="39" t="s">
        <v>98</v>
      </c>
      <c r="D83" s="47">
        <v>0</v>
      </c>
      <c r="E83" s="47">
        <v>267807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267807</v>
      </c>
      <c r="O83" s="48">
        <f t="shared" si="13"/>
        <v>3.6894114729707388</v>
      </c>
      <c r="P83" s="9"/>
    </row>
    <row r="84" spans="1:16">
      <c r="A84" s="12"/>
      <c r="B84" s="25">
        <v>348.62</v>
      </c>
      <c r="C84" s="39" t="s">
        <v>99</v>
      </c>
      <c r="D84" s="47">
        <v>0</v>
      </c>
      <c r="E84" s="47">
        <v>809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809</v>
      </c>
      <c r="O84" s="48">
        <f t="shared" si="13"/>
        <v>1.1145092852813137E-2</v>
      </c>
      <c r="P84" s="9"/>
    </row>
    <row r="85" spans="1:16">
      <c r="A85" s="12"/>
      <c r="B85" s="25">
        <v>348.71</v>
      </c>
      <c r="C85" s="39" t="s">
        <v>100</v>
      </c>
      <c r="D85" s="47">
        <v>0</v>
      </c>
      <c r="E85" s="47">
        <v>30052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ref="N85:N91" si="15">SUM(D85:M85)</f>
        <v>30052</v>
      </c>
      <c r="O85" s="48">
        <f t="shared" si="13"/>
        <v>0.41400782498484601</v>
      </c>
      <c r="P85" s="9"/>
    </row>
    <row r="86" spans="1:16">
      <c r="A86" s="12"/>
      <c r="B86" s="25">
        <v>348.72</v>
      </c>
      <c r="C86" s="39" t="s">
        <v>101</v>
      </c>
      <c r="D86" s="47">
        <v>0</v>
      </c>
      <c r="E86" s="47">
        <v>3878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5"/>
        <v>3878</v>
      </c>
      <c r="O86" s="48">
        <f t="shared" si="13"/>
        <v>5.3424808508293384E-2</v>
      </c>
      <c r="P86" s="9"/>
    </row>
    <row r="87" spans="1:16">
      <c r="A87" s="12"/>
      <c r="B87" s="25">
        <v>348.92099999999999</v>
      </c>
      <c r="C87" s="20" t="s">
        <v>79</v>
      </c>
      <c r="D87" s="47">
        <v>0</v>
      </c>
      <c r="E87" s="47">
        <v>69176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5"/>
        <v>69176</v>
      </c>
      <c r="O87" s="48">
        <f t="shared" si="13"/>
        <v>0.95299498539703531</v>
      </c>
      <c r="P87" s="9"/>
    </row>
    <row r="88" spans="1:16">
      <c r="A88" s="12"/>
      <c r="B88" s="25">
        <v>348.92200000000003</v>
      </c>
      <c r="C88" s="20" t="s">
        <v>80</v>
      </c>
      <c r="D88" s="47">
        <v>0</v>
      </c>
      <c r="E88" s="47">
        <v>34588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5"/>
        <v>34588</v>
      </c>
      <c r="O88" s="48">
        <f t="shared" si="13"/>
        <v>0.47649749269851766</v>
      </c>
      <c r="P88" s="9"/>
    </row>
    <row r="89" spans="1:16">
      <c r="A89" s="12"/>
      <c r="B89" s="25">
        <v>348.923</v>
      </c>
      <c r="C89" s="20" t="s">
        <v>81</v>
      </c>
      <c r="D89" s="47">
        <v>0</v>
      </c>
      <c r="E89" s="47">
        <v>34588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5"/>
        <v>34588</v>
      </c>
      <c r="O89" s="48">
        <f t="shared" si="13"/>
        <v>0.47649749269851766</v>
      </c>
      <c r="P89" s="9"/>
    </row>
    <row r="90" spans="1:16">
      <c r="A90" s="12"/>
      <c r="B90" s="25">
        <v>348.93200000000002</v>
      </c>
      <c r="C90" s="20" t="s">
        <v>82</v>
      </c>
      <c r="D90" s="47">
        <v>0</v>
      </c>
      <c r="E90" s="47">
        <v>8848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5"/>
        <v>8848</v>
      </c>
      <c r="O90" s="48">
        <f t="shared" si="13"/>
        <v>0.12189342591061883</v>
      </c>
      <c r="P90" s="9"/>
    </row>
    <row r="91" spans="1:16">
      <c r="A91" s="12"/>
      <c r="B91" s="25">
        <v>348.99</v>
      </c>
      <c r="C91" s="20" t="s">
        <v>83</v>
      </c>
      <c r="D91" s="47">
        <v>183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5"/>
        <v>183</v>
      </c>
      <c r="O91" s="48">
        <f t="shared" si="13"/>
        <v>2.5210778641097703E-3</v>
      </c>
      <c r="P91" s="9"/>
    </row>
    <row r="92" spans="1:16">
      <c r="A92" s="12"/>
      <c r="B92" s="25">
        <v>349</v>
      </c>
      <c r="C92" s="20" t="s">
        <v>1</v>
      </c>
      <c r="D92" s="47">
        <v>1078253</v>
      </c>
      <c r="E92" s="47">
        <v>4196</v>
      </c>
      <c r="F92" s="47">
        <v>0</v>
      </c>
      <c r="G92" s="47">
        <v>1201</v>
      </c>
      <c r="H92" s="47">
        <v>0</v>
      </c>
      <c r="I92" s="47">
        <v>5445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1089095</v>
      </c>
      <c r="O92" s="48">
        <f t="shared" si="13"/>
        <v>15.00378850498705</v>
      </c>
      <c r="P92" s="9"/>
    </row>
    <row r="93" spans="1:16" ht="15.75">
      <c r="A93" s="29" t="s">
        <v>56</v>
      </c>
      <c r="B93" s="30"/>
      <c r="C93" s="31"/>
      <c r="D93" s="32">
        <f t="shared" ref="D93:M93" si="16">SUM(D94:D103)</f>
        <v>68253</v>
      </c>
      <c r="E93" s="32">
        <f t="shared" si="16"/>
        <v>621817</v>
      </c>
      <c r="F93" s="32">
        <f t="shared" si="16"/>
        <v>0</v>
      </c>
      <c r="G93" s="32">
        <f t="shared" si="16"/>
        <v>0</v>
      </c>
      <c r="H93" s="32">
        <f t="shared" si="16"/>
        <v>0</v>
      </c>
      <c r="I93" s="32">
        <f t="shared" si="16"/>
        <v>0</v>
      </c>
      <c r="J93" s="32">
        <f t="shared" si="16"/>
        <v>0</v>
      </c>
      <c r="K93" s="32">
        <f t="shared" si="16"/>
        <v>0</v>
      </c>
      <c r="L93" s="32">
        <f t="shared" si="16"/>
        <v>0</v>
      </c>
      <c r="M93" s="32">
        <f t="shared" si="16"/>
        <v>0</v>
      </c>
      <c r="N93" s="32">
        <f>SUM(D93:M93)</f>
        <v>690070</v>
      </c>
      <c r="O93" s="46">
        <f t="shared" si="13"/>
        <v>9.5066677687772092</v>
      </c>
      <c r="P93" s="10"/>
    </row>
    <row r="94" spans="1:16">
      <c r="A94" s="13"/>
      <c r="B94" s="40">
        <v>351.1</v>
      </c>
      <c r="C94" s="21" t="s">
        <v>103</v>
      </c>
      <c r="D94" s="47">
        <v>0</v>
      </c>
      <c r="E94" s="47">
        <v>105611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105611</v>
      </c>
      <c r="O94" s="48">
        <f t="shared" si="13"/>
        <v>1.4549374552267593</v>
      </c>
      <c r="P94" s="9"/>
    </row>
    <row r="95" spans="1:16">
      <c r="A95" s="13"/>
      <c r="B95" s="40">
        <v>351.2</v>
      </c>
      <c r="C95" s="21" t="s">
        <v>106</v>
      </c>
      <c r="D95" s="47">
        <v>31312</v>
      </c>
      <c r="E95" s="47">
        <v>159422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3" si="17">SUM(D95:M95)</f>
        <v>190734</v>
      </c>
      <c r="O95" s="48">
        <f t="shared" si="13"/>
        <v>2.627624400727393</v>
      </c>
      <c r="P95" s="9"/>
    </row>
    <row r="96" spans="1:16">
      <c r="A96" s="13"/>
      <c r="B96" s="40">
        <v>351.3</v>
      </c>
      <c r="C96" s="21" t="s">
        <v>107</v>
      </c>
      <c r="D96" s="47">
        <v>0</v>
      </c>
      <c r="E96" s="47">
        <v>14143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7"/>
        <v>14143</v>
      </c>
      <c r="O96" s="48">
        <f t="shared" si="13"/>
        <v>0.19483936738854907</v>
      </c>
      <c r="P96" s="9"/>
    </row>
    <row r="97" spans="1:16">
      <c r="A97" s="13"/>
      <c r="B97" s="40">
        <v>351.4</v>
      </c>
      <c r="C97" s="21" t="s">
        <v>108</v>
      </c>
      <c r="D97" s="47">
        <v>0</v>
      </c>
      <c r="E97" s="47">
        <v>5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7"/>
        <v>5</v>
      </c>
      <c r="O97" s="48">
        <f t="shared" si="13"/>
        <v>6.8881908855458198E-5</v>
      </c>
      <c r="P97" s="9"/>
    </row>
    <row r="98" spans="1:16">
      <c r="A98" s="13"/>
      <c r="B98" s="40">
        <v>351.5</v>
      </c>
      <c r="C98" s="21" t="s">
        <v>109</v>
      </c>
      <c r="D98" s="47">
        <v>0</v>
      </c>
      <c r="E98" s="47">
        <v>248709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7"/>
        <v>248709</v>
      </c>
      <c r="O98" s="48">
        <f t="shared" si="13"/>
        <v>3.4263101339064308</v>
      </c>
      <c r="P98" s="9"/>
    </row>
    <row r="99" spans="1:16">
      <c r="A99" s="13"/>
      <c r="B99" s="40">
        <v>351.7</v>
      </c>
      <c r="C99" s="21" t="s">
        <v>104</v>
      </c>
      <c r="D99" s="47">
        <v>0</v>
      </c>
      <c r="E99" s="47">
        <v>40750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7"/>
        <v>40750</v>
      </c>
      <c r="O99" s="48">
        <f t="shared" si="13"/>
        <v>0.5613875571719843</v>
      </c>
      <c r="P99" s="9"/>
    </row>
    <row r="100" spans="1:16">
      <c r="A100" s="13"/>
      <c r="B100" s="40">
        <v>351.8</v>
      </c>
      <c r="C100" s="21" t="s">
        <v>105</v>
      </c>
      <c r="D100" s="47">
        <v>0</v>
      </c>
      <c r="E100" s="47">
        <v>7876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7"/>
        <v>7876</v>
      </c>
      <c r="O100" s="48">
        <f t="shared" si="13"/>
        <v>0.10850278282911777</v>
      </c>
      <c r="P100" s="9"/>
    </row>
    <row r="101" spans="1:16">
      <c r="A101" s="13"/>
      <c r="B101" s="40">
        <v>352</v>
      </c>
      <c r="C101" s="21" t="s">
        <v>110</v>
      </c>
      <c r="D101" s="47">
        <v>36631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7"/>
        <v>36631</v>
      </c>
      <c r="O101" s="48">
        <f t="shared" ref="O101:O121" si="18">(N101/O$123)</f>
        <v>0.50464264065685793</v>
      </c>
      <c r="P101" s="9"/>
    </row>
    <row r="102" spans="1:16">
      <c r="A102" s="13"/>
      <c r="B102" s="40">
        <v>354</v>
      </c>
      <c r="C102" s="21" t="s">
        <v>111</v>
      </c>
      <c r="D102" s="47">
        <v>310</v>
      </c>
      <c r="E102" s="47">
        <v>13520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7"/>
        <v>13830</v>
      </c>
      <c r="O102" s="48">
        <f t="shared" si="18"/>
        <v>0.19052735989419739</v>
      </c>
      <c r="P102" s="9"/>
    </row>
    <row r="103" spans="1:16">
      <c r="A103" s="13"/>
      <c r="B103" s="40">
        <v>359</v>
      </c>
      <c r="C103" s="21" t="s">
        <v>112</v>
      </c>
      <c r="D103" s="47">
        <v>0</v>
      </c>
      <c r="E103" s="47">
        <v>31781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7"/>
        <v>31781</v>
      </c>
      <c r="O103" s="48">
        <f t="shared" si="18"/>
        <v>0.43782718906706342</v>
      </c>
      <c r="P103" s="9"/>
    </row>
    <row r="104" spans="1:16" ht="15.75">
      <c r="A104" s="29" t="s">
        <v>5</v>
      </c>
      <c r="B104" s="30"/>
      <c r="C104" s="31"/>
      <c r="D104" s="32">
        <f t="shared" ref="D104:M104" si="19">SUM(D105:D114)</f>
        <v>709537</v>
      </c>
      <c r="E104" s="32">
        <f t="shared" si="19"/>
        <v>882315</v>
      </c>
      <c r="F104" s="32">
        <f t="shared" si="19"/>
        <v>19518</v>
      </c>
      <c r="G104" s="32">
        <f t="shared" si="19"/>
        <v>85646</v>
      </c>
      <c r="H104" s="32">
        <f t="shared" si="19"/>
        <v>0</v>
      </c>
      <c r="I104" s="32">
        <f t="shared" si="19"/>
        <v>36391</v>
      </c>
      <c r="J104" s="32">
        <f t="shared" si="19"/>
        <v>0</v>
      </c>
      <c r="K104" s="32">
        <f t="shared" si="19"/>
        <v>0</v>
      </c>
      <c r="L104" s="32">
        <f t="shared" si="19"/>
        <v>0</v>
      </c>
      <c r="M104" s="32">
        <f t="shared" si="19"/>
        <v>0</v>
      </c>
      <c r="N104" s="32">
        <f>SUM(D104:M104)</f>
        <v>1733407</v>
      </c>
      <c r="O104" s="46">
        <f t="shared" si="18"/>
        <v>23.880076596682649</v>
      </c>
      <c r="P104" s="10"/>
    </row>
    <row r="105" spans="1:16">
      <c r="A105" s="12"/>
      <c r="B105" s="25">
        <v>361.1</v>
      </c>
      <c r="C105" s="20" t="s">
        <v>113</v>
      </c>
      <c r="D105" s="47">
        <v>526575</v>
      </c>
      <c r="E105" s="47">
        <v>400682</v>
      </c>
      <c r="F105" s="47">
        <v>19518</v>
      </c>
      <c r="G105" s="47">
        <v>85646</v>
      </c>
      <c r="H105" s="47">
        <v>0</v>
      </c>
      <c r="I105" s="47">
        <v>2</v>
      </c>
      <c r="J105" s="47">
        <v>0</v>
      </c>
      <c r="K105" s="47">
        <v>0</v>
      </c>
      <c r="L105" s="47">
        <v>0</v>
      </c>
      <c r="M105" s="47">
        <v>0</v>
      </c>
      <c r="N105" s="47">
        <f>SUM(D105:M105)</f>
        <v>1032423</v>
      </c>
      <c r="O105" s="48">
        <f t="shared" si="18"/>
        <v>14.223053397255745</v>
      </c>
      <c r="P105" s="9"/>
    </row>
    <row r="106" spans="1:16">
      <c r="A106" s="12"/>
      <c r="B106" s="25">
        <v>361.3</v>
      </c>
      <c r="C106" s="20" t="s">
        <v>114</v>
      </c>
      <c r="D106" s="47">
        <v>-203513</v>
      </c>
      <c r="E106" s="47">
        <v>-224038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ref="N106:N114" si="20">SUM(D106:M106)</f>
        <v>-427551</v>
      </c>
      <c r="O106" s="48">
        <f t="shared" si="18"/>
        <v>-5.8901058026120019</v>
      </c>
      <c r="P106" s="9"/>
    </row>
    <row r="107" spans="1:16">
      <c r="A107" s="12"/>
      <c r="B107" s="25">
        <v>362</v>
      </c>
      <c r="C107" s="20" t="s">
        <v>115</v>
      </c>
      <c r="D107" s="47">
        <v>16207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20"/>
        <v>16207</v>
      </c>
      <c r="O107" s="48">
        <f t="shared" si="18"/>
        <v>0.22327381936408222</v>
      </c>
      <c r="P107" s="9"/>
    </row>
    <row r="108" spans="1:16">
      <c r="A108" s="12"/>
      <c r="B108" s="25">
        <v>364</v>
      </c>
      <c r="C108" s="20" t="s">
        <v>116</v>
      </c>
      <c r="D108" s="47">
        <v>25018</v>
      </c>
      <c r="E108" s="47">
        <v>20919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20"/>
        <v>45937</v>
      </c>
      <c r="O108" s="48">
        <f t="shared" si="18"/>
        <v>0.63284564941863664</v>
      </c>
      <c r="P108" s="9"/>
    </row>
    <row r="109" spans="1:16">
      <c r="A109" s="12"/>
      <c r="B109" s="25">
        <v>365</v>
      </c>
      <c r="C109" s="20" t="s">
        <v>117</v>
      </c>
      <c r="D109" s="47">
        <v>27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20"/>
        <v>27</v>
      </c>
      <c r="O109" s="48">
        <f t="shared" si="18"/>
        <v>3.7196230781947427E-4</v>
      </c>
      <c r="P109" s="9"/>
    </row>
    <row r="110" spans="1:16">
      <c r="A110" s="12"/>
      <c r="B110" s="25">
        <v>366</v>
      </c>
      <c r="C110" s="20" t="s">
        <v>118</v>
      </c>
      <c r="D110" s="47">
        <v>52878</v>
      </c>
      <c r="E110" s="47">
        <v>20506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20"/>
        <v>73384</v>
      </c>
      <c r="O110" s="48">
        <f t="shared" si="18"/>
        <v>1.0109659998897889</v>
      </c>
      <c r="P110" s="9"/>
    </row>
    <row r="111" spans="1:16">
      <c r="A111" s="12"/>
      <c r="B111" s="25">
        <v>367</v>
      </c>
      <c r="C111" s="20" t="s">
        <v>119</v>
      </c>
      <c r="D111" s="47">
        <v>0</v>
      </c>
      <c r="E111" s="47">
        <v>23680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20"/>
        <v>23680</v>
      </c>
      <c r="O111" s="48">
        <f t="shared" si="18"/>
        <v>0.32622472033945005</v>
      </c>
      <c r="P111" s="9"/>
    </row>
    <row r="112" spans="1:16">
      <c r="A112" s="12"/>
      <c r="B112" s="25">
        <v>369.3</v>
      </c>
      <c r="C112" s="20" t="s">
        <v>120</v>
      </c>
      <c r="D112" s="47">
        <v>151817</v>
      </c>
      <c r="E112" s="47">
        <v>9693</v>
      </c>
      <c r="F112" s="47">
        <v>0</v>
      </c>
      <c r="G112" s="47">
        <v>0</v>
      </c>
      <c r="H112" s="47">
        <v>0</v>
      </c>
      <c r="I112" s="47">
        <v>8832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20"/>
        <v>170342</v>
      </c>
      <c r="O112" s="48">
        <f t="shared" si="18"/>
        <v>2.3466964236512924</v>
      </c>
      <c r="P112" s="9"/>
    </row>
    <row r="113" spans="1:119">
      <c r="A113" s="12"/>
      <c r="B113" s="25">
        <v>369.4</v>
      </c>
      <c r="C113" s="20" t="s">
        <v>121</v>
      </c>
      <c r="D113" s="47">
        <v>0</v>
      </c>
      <c r="E113" s="47">
        <v>15682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20"/>
        <v>15682</v>
      </c>
      <c r="O113" s="48">
        <f t="shared" si="18"/>
        <v>0.21604121893425909</v>
      </c>
      <c r="P113" s="9"/>
    </row>
    <row r="114" spans="1:119">
      <c r="A114" s="12"/>
      <c r="B114" s="25">
        <v>369.9</v>
      </c>
      <c r="C114" s="20" t="s">
        <v>122</v>
      </c>
      <c r="D114" s="47">
        <v>140528</v>
      </c>
      <c r="E114" s="47">
        <v>615191</v>
      </c>
      <c r="F114" s="47">
        <v>0</v>
      </c>
      <c r="G114" s="47">
        <v>0</v>
      </c>
      <c r="H114" s="47">
        <v>0</v>
      </c>
      <c r="I114" s="47">
        <v>27557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20"/>
        <v>783276</v>
      </c>
      <c r="O114" s="48">
        <f t="shared" si="18"/>
        <v>10.790709208133576</v>
      </c>
      <c r="P114" s="9"/>
    </row>
    <row r="115" spans="1:119" ht="15.75">
      <c r="A115" s="29" t="s">
        <v>57</v>
      </c>
      <c r="B115" s="30"/>
      <c r="C115" s="31"/>
      <c r="D115" s="32">
        <f t="shared" ref="D115:M115" si="21">SUM(D116:D120)</f>
        <v>4477246</v>
      </c>
      <c r="E115" s="32">
        <f t="shared" si="21"/>
        <v>2939815</v>
      </c>
      <c r="F115" s="32">
        <f t="shared" si="21"/>
        <v>12106611</v>
      </c>
      <c r="G115" s="32">
        <f t="shared" si="21"/>
        <v>9520729</v>
      </c>
      <c r="H115" s="32">
        <f t="shared" si="21"/>
        <v>0</v>
      </c>
      <c r="I115" s="32">
        <f t="shared" si="21"/>
        <v>600750</v>
      </c>
      <c r="J115" s="32">
        <f t="shared" si="21"/>
        <v>0</v>
      </c>
      <c r="K115" s="32">
        <f t="shared" si="21"/>
        <v>0</v>
      </c>
      <c r="L115" s="32">
        <f t="shared" si="21"/>
        <v>0</v>
      </c>
      <c r="M115" s="32">
        <f t="shared" si="21"/>
        <v>0</v>
      </c>
      <c r="N115" s="32">
        <f t="shared" ref="N115:N121" si="22">SUM(D115:M115)</f>
        <v>29645151</v>
      </c>
      <c r="O115" s="46">
        <f t="shared" si="18"/>
        <v>408.40291783765912</v>
      </c>
      <c r="P115" s="9"/>
    </row>
    <row r="116" spans="1:119">
      <c r="A116" s="12"/>
      <c r="B116" s="25">
        <v>381</v>
      </c>
      <c r="C116" s="20" t="s">
        <v>123</v>
      </c>
      <c r="D116" s="47">
        <v>4477246</v>
      </c>
      <c r="E116" s="47">
        <v>2248093</v>
      </c>
      <c r="F116" s="47">
        <v>3264304</v>
      </c>
      <c r="G116" s="47">
        <v>9520729</v>
      </c>
      <c r="H116" s="47">
        <v>0</v>
      </c>
      <c r="I116" s="47">
        <v>169110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22"/>
        <v>19679482</v>
      </c>
      <c r="O116" s="48">
        <f t="shared" si="18"/>
        <v>271.11205708932607</v>
      </c>
      <c r="P116" s="9"/>
    </row>
    <row r="117" spans="1:119">
      <c r="A117" s="12"/>
      <c r="B117" s="25">
        <v>385</v>
      </c>
      <c r="C117" s="20" t="s">
        <v>124</v>
      </c>
      <c r="D117" s="47">
        <v>0</v>
      </c>
      <c r="E117" s="47">
        <v>0</v>
      </c>
      <c r="F117" s="47">
        <v>8842307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22"/>
        <v>8842307</v>
      </c>
      <c r="O117" s="48">
        <f t="shared" si="18"/>
        <v>121.81499696919602</v>
      </c>
      <c r="P117" s="9"/>
    </row>
    <row r="118" spans="1:119">
      <c r="A118" s="12"/>
      <c r="B118" s="25">
        <v>387.2</v>
      </c>
      <c r="C118" s="20" t="s">
        <v>125</v>
      </c>
      <c r="D118" s="47">
        <v>0</v>
      </c>
      <c r="E118" s="47">
        <v>691722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22"/>
        <v>691722</v>
      </c>
      <c r="O118" s="48">
        <f t="shared" si="18"/>
        <v>9.5294263514630515</v>
      </c>
      <c r="P118" s="9"/>
    </row>
    <row r="119" spans="1:119">
      <c r="A119" s="12"/>
      <c r="B119" s="25">
        <v>389.1</v>
      </c>
      <c r="C119" s="20" t="s">
        <v>126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154324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22"/>
        <v>154324</v>
      </c>
      <c r="O119" s="48">
        <f t="shared" si="18"/>
        <v>2.1260263404419462</v>
      </c>
      <c r="P119" s="9"/>
    </row>
    <row r="120" spans="1:119" ht="15.75" thickBot="1">
      <c r="A120" s="12"/>
      <c r="B120" s="25">
        <v>389.3</v>
      </c>
      <c r="C120" s="20" t="s">
        <v>127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277316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22"/>
        <v>277316</v>
      </c>
      <c r="O120" s="48">
        <f t="shared" si="18"/>
        <v>3.8204110872320496</v>
      </c>
      <c r="P120" s="9"/>
    </row>
    <row r="121" spans="1:119" ht="16.5" thickBot="1">
      <c r="A121" s="14" t="s">
        <v>84</v>
      </c>
      <c r="B121" s="23"/>
      <c r="C121" s="22"/>
      <c r="D121" s="15">
        <f t="shared" ref="D121:M121" si="23">SUM(D5,D12,D20,D48,D93,D104,D115)</f>
        <v>51254402</v>
      </c>
      <c r="E121" s="15">
        <f t="shared" si="23"/>
        <v>37490104</v>
      </c>
      <c r="F121" s="15">
        <f t="shared" si="23"/>
        <v>14614707</v>
      </c>
      <c r="G121" s="15">
        <f t="shared" si="23"/>
        <v>11797992</v>
      </c>
      <c r="H121" s="15">
        <f t="shared" si="23"/>
        <v>0</v>
      </c>
      <c r="I121" s="15">
        <f t="shared" si="23"/>
        <v>5426769</v>
      </c>
      <c r="J121" s="15">
        <f t="shared" si="23"/>
        <v>0</v>
      </c>
      <c r="K121" s="15">
        <f t="shared" si="23"/>
        <v>0</v>
      </c>
      <c r="L121" s="15">
        <f t="shared" si="23"/>
        <v>0</v>
      </c>
      <c r="M121" s="15">
        <f t="shared" si="23"/>
        <v>0</v>
      </c>
      <c r="N121" s="15">
        <f t="shared" si="22"/>
        <v>120583974</v>
      </c>
      <c r="O121" s="38">
        <f t="shared" si="18"/>
        <v>1661.2108612993884</v>
      </c>
      <c r="P121" s="6"/>
      <c r="Q121" s="2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</row>
    <row r="122" spans="1:119">
      <c r="A122" s="16"/>
      <c r="B122" s="18"/>
      <c r="C122" s="1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9"/>
    </row>
    <row r="123" spans="1:119">
      <c r="A123" s="41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49" t="s">
        <v>134</v>
      </c>
      <c r="M123" s="49"/>
      <c r="N123" s="49"/>
      <c r="O123" s="44">
        <v>72588</v>
      </c>
    </row>
    <row r="124" spans="1:119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2"/>
    </row>
    <row r="125" spans="1:119" ht="15.75" thickBot="1">
      <c r="A125" s="53" t="s">
        <v>151</v>
      </c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5"/>
    </row>
  </sheetData>
  <mergeCells count="10">
    <mergeCell ref="A125:O125"/>
    <mergeCell ref="A124:O124"/>
    <mergeCell ref="L123:N123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  <ignoredErrors>
    <ignoredError sqref="N14" 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152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35468451</v>
      </c>
      <c r="E5" s="27">
        <f t="shared" si="0"/>
        <v>26105098</v>
      </c>
      <c r="F5" s="27">
        <f t="shared" si="0"/>
        <v>1269712</v>
      </c>
      <c r="G5" s="27">
        <f t="shared" si="0"/>
        <v>335371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0" si="1">SUM(D5:M5)</f>
        <v>63178632</v>
      </c>
      <c r="O5" s="33">
        <f t="shared" ref="O5:O36" si="2">(N5/O$113)</f>
        <v>878.51813947020787</v>
      </c>
      <c r="P5" s="6"/>
    </row>
    <row r="6" spans="1:133">
      <c r="A6" s="12"/>
      <c r="B6" s="25">
        <v>311</v>
      </c>
      <c r="C6" s="20" t="s">
        <v>3</v>
      </c>
      <c r="D6" s="47">
        <v>35368213</v>
      </c>
      <c r="E6" s="47">
        <v>16014516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51382729</v>
      </c>
      <c r="O6" s="48">
        <f t="shared" si="2"/>
        <v>714.49251199332548</v>
      </c>
      <c r="P6" s="9"/>
    </row>
    <row r="7" spans="1:133">
      <c r="A7" s="12"/>
      <c r="B7" s="25">
        <v>312.10000000000002</v>
      </c>
      <c r="C7" s="20" t="s">
        <v>12</v>
      </c>
      <c r="D7" s="47">
        <v>94161</v>
      </c>
      <c r="E7" s="47">
        <v>9348072</v>
      </c>
      <c r="F7" s="47">
        <v>1269712</v>
      </c>
      <c r="G7" s="47">
        <v>335371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11047316</v>
      </c>
      <c r="O7" s="48">
        <f t="shared" si="2"/>
        <v>153.61629701731209</v>
      </c>
      <c r="P7" s="9"/>
    </row>
    <row r="8" spans="1:133">
      <c r="A8" s="12"/>
      <c r="B8" s="25">
        <v>312.60000000000002</v>
      </c>
      <c r="C8" s="20" t="s">
        <v>15</v>
      </c>
      <c r="D8" s="47">
        <v>6077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6077</v>
      </c>
      <c r="O8" s="48">
        <f t="shared" si="2"/>
        <v>8.4502537718139467E-2</v>
      </c>
      <c r="P8" s="9"/>
    </row>
    <row r="9" spans="1:133">
      <c r="A9" s="12"/>
      <c r="B9" s="25">
        <v>314.2</v>
      </c>
      <c r="C9" s="20" t="s">
        <v>16</v>
      </c>
      <c r="D9" s="47">
        <v>0</v>
      </c>
      <c r="E9" s="47">
        <v>730274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730274</v>
      </c>
      <c r="O9" s="48">
        <f t="shared" si="2"/>
        <v>10.154682611416256</v>
      </c>
      <c r="P9" s="9"/>
    </row>
    <row r="10" spans="1:133">
      <c r="A10" s="12"/>
      <c r="B10" s="25">
        <v>316</v>
      </c>
      <c r="C10" s="20" t="s">
        <v>153</v>
      </c>
      <c r="D10" s="47">
        <v>0</v>
      </c>
      <c r="E10" s="47">
        <v>12236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12236</v>
      </c>
      <c r="O10" s="48">
        <f t="shared" si="2"/>
        <v>0.17014531043593131</v>
      </c>
      <c r="P10" s="9"/>
    </row>
    <row r="11" spans="1:133" ht="15.75">
      <c r="A11" s="29" t="s">
        <v>154</v>
      </c>
      <c r="B11" s="30"/>
      <c r="C11" s="31"/>
      <c r="D11" s="32">
        <f t="shared" ref="D11:M11" si="3">SUM(D12:D13)</f>
        <v>3754</v>
      </c>
      <c r="E11" s="32">
        <f t="shared" si="3"/>
        <v>1343561</v>
      </c>
      <c r="F11" s="32">
        <f t="shared" si="3"/>
        <v>0</v>
      </c>
      <c r="G11" s="32">
        <f t="shared" si="3"/>
        <v>0</v>
      </c>
      <c r="H11" s="32">
        <f t="shared" si="3"/>
        <v>0</v>
      </c>
      <c r="I11" s="32">
        <f t="shared" si="3"/>
        <v>1250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1348565</v>
      </c>
      <c r="O11" s="46">
        <f t="shared" si="2"/>
        <v>18.752207467148718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859447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859447</v>
      </c>
      <c r="O12" s="48">
        <f t="shared" si="2"/>
        <v>11.950872557880832</v>
      </c>
      <c r="P12" s="9"/>
    </row>
    <row r="13" spans="1:133">
      <c r="A13" s="12"/>
      <c r="B13" s="25">
        <v>329</v>
      </c>
      <c r="C13" s="20" t="s">
        <v>155</v>
      </c>
      <c r="D13" s="47">
        <v>3754</v>
      </c>
      <c r="E13" s="47">
        <v>484114</v>
      </c>
      <c r="F13" s="47">
        <v>0</v>
      </c>
      <c r="G13" s="47">
        <v>0</v>
      </c>
      <c r="H13" s="47">
        <v>0</v>
      </c>
      <c r="I13" s="47">
        <v>1250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489118</v>
      </c>
      <c r="O13" s="48">
        <f t="shared" si="2"/>
        <v>6.8013349092678856</v>
      </c>
      <c r="P13" s="9"/>
    </row>
    <row r="14" spans="1:133" ht="15.75">
      <c r="A14" s="29" t="s">
        <v>26</v>
      </c>
      <c r="B14" s="30"/>
      <c r="C14" s="31"/>
      <c r="D14" s="32">
        <f t="shared" ref="D14:M14" si="4">SUM(D15:D40)</f>
        <v>5757431</v>
      </c>
      <c r="E14" s="32">
        <f t="shared" si="4"/>
        <v>3669947</v>
      </c>
      <c r="F14" s="32">
        <f t="shared" si="4"/>
        <v>842637</v>
      </c>
      <c r="G14" s="32">
        <f t="shared" si="4"/>
        <v>2900681</v>
      </c>
      <c r="H14" s="32">
        <f t="shared" si="4"/>
        <v>0</v>
      </c>
      <c r="I14" s="32">
        <f t="shared" si="4"/>
        <v>10785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1"/>
        <v>13181481</v>
      </c>
      <c r="O14" s="46">
        <f t="shared" si="2"/>
        <v>183.29251199332546</v>
      </c>
      <c r="P14" s="10"/>
    </row>
    <row r="15" spans="1:133">
      <c r="A15" s="12"/>
      <c r="B15" s="25">
        <v>331.1</v>
      </c>
      <c r="C15" s="20" t="s">
        <v>24</v>
      </c>
      <c r="D15" s="47">
        <v>190404</v>
      </c>
      <c r="E15" s="47">
        <v>0</v>
      </c>
      <c r="F15" s="47">
        <v>0</v>
      </c>
      <c r="G15" s="47">
        <v>54700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245104</v>
      </c>
      <c r="O15" s="48">
        <f t="shared" si="2"/>
        <v>3.408245845790169</v>
      </c>
      <c r="P15" s="9"/>
    </row>
    <row r="16" spans="1:133">
      <c r="A16" s="12"/>
      <c r="B16" s="25">
        <v>331.2</v>
      </c>
      <c r="C16" s="20" t="s">
        <v>25</v>
      </c>
      <c r="D16" s="47">
        <v>60178</v>
      </c>
      <c r="E16" s="47">
        <v>161920</v>
      </c>
      <c r="F16" s="47">
        <v>0</v>
      </c>
      <c r="G16" s="47">
        <v>11800</v>
      </c>
      <c r="H16" s="47">
        <v>0</v>
      </c>
      <c r="I16" s="47">
        <v>10785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244683</v>
      </c>
      <c r="O16" s="48">
        <f t="shared" si="2"/>
        <v>3.4023917124382952</v>
      </c>
      <c r="P16" s="9"/>
    </row>
    <row r="17" spans="1:16">
      <c r="A17" s="12"/>
      <c r="B17" s="25">
        <v>331.65</v>
      </c>
      <c r="C17" s="20" t="s">
        <v>29</v>
      </c>
      <c r="D17" s="47">
        <v>0</v>
      </c>
      <c r="E17" s="47">
        <v>166704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166704</v>
      </c>
      <c r="O17" s="48">
        <f t="shared" si="2"/>
        <v>2.3180699436835153</v>
      </c>
      <c r="P17" s="9"/>
    </row>
    <row r="18" spans="1:16">
      <c r="A18" s="12"/>
      <c r="B18" s="25">
        <v>331.7</v>
      </c>
      <c r="C18" s="20" t="s">
        <v>27</v>
      </c>
      <c r="D18" s="47">
        <v>18301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18301</v>
      </c>
      <c r="O18" s="48">
        <f t="shared" si="2"/>
        <v>0.25448098449558504</v>
      </c>
      <c r="P18" s="9"/>
    </row>
    <row r="19" spans="1:16">
      <c r="A19" s="12"/>
      <c r="B19" s="25">
        <v>334.1</v>
      </c>
      <c r="C19" s="20" t="s">
        <v>139</v>
      </c>
      <c r="D19" s="47">
        <v>0</v>
      </c>
      <c r="E19" s="47">
        <v>71799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71799</v>
      </c>
      <c r="O19" s="48">
        <f t="shared" si="2"/>
        <v>0.99838698463463815</v>
      </c>
      <c r="P19" s="9"/>
    </row>
    <row r="20" spans="1:16">
      <c r="A20" s="12"/>
      <c r="B20" s="25">
        <v>334.2</v>
      </c>
      <c r="C20" s="20" t="s">
        <v>28</v>
      </c>
      <c r="D20" s="47">
        <v>96976</v>
      </c>
      <c r="E20" s="47">
        <v>4469</v>
      </c>
      <c r="F20" s="47">
        <v>0</v>
      </c>
      <c r="G20" s="47">
        <v>140895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1"/>
        <v>242340</v>
      </c>
      <c r="O20" s="48">
        <f t="shared" si="2"/>
        <v>3.3698115831189597</v>
      </c>
      <c r="P20" s="9"/>
    </row>
    <row r="21" spans="1:16">
      <c r="A21" s="12"/>
      <c r="B21" s="25">
        <v>334.49</v>
      </c>
      <c r="C21" s="20" t="s">
        <v>31</v>
      </c>
      <c r="D21" s="47">
        <v>0</v>
      </c>
      <c r="E21" s="47">
        <v>0</v>
      </c>
      <c r="F21" s="47">
        <v>0</v>
      </c>
      <c r="G21" s="47">
        <v>2693286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ref="N21:N37" si="5">SUM(D21:M21)</f>
        <v>2693286</v>
      </c>
      <c r="O21" s="48">
        <f t="shared" si="2"/>
        <v>37.450962942362509</v>
      </c>
      <c r="P21" s="9"/>
    </row>
    <row r="22" spans="1:16">
      <c r="A22" s="12"/>
      <c r="B22" s="25">
        <v>334.61</v>
      </c>
      <c r="C22" s="20" t="s">
        <v>32</v>
      </c>
      <c r="D22" s="47">
        <v>196500</v>
      </c>
      <c r="E22" s="47">
        <v>182647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5"/>
        <v>379147</v>
      </c>
      <c r="O22" s="48">
        <f t="shared" si="2"/>
        <v>5.2721546269901971</v>
      </c>
      <c r="P22" s="9"/>
    </row>
    <row r="23" spans="1:16">
      <c r="A23" s="12"/>
      <c r="B23" s="25">
        <v>334.7</v>
      </c>
      <c r="C23" s="20" t="s">
        <v>33</v>
      </c>
      <c r="D23" s="47">
        <v>499405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5"/>
        <v>499405</v>
      </c>
      <c r="O23" s="48">
        <f t="shared" si="2"/>
        <v>6.9443787805047625</v>
      </c>
      <c r="P23" s="9"/>
    </row>
    <row r="24" spans="1:16">
      <c r="A24" s="12"/>
      <c r="B24" s="25">
        <v>334.82</v>
      </c>
      <c r="C24" s="20" t="s">
        <v>156</v>
      </c>
      <c r="D24" s="47">
        <v>0</v>
      </c>
      <c r="E24" s="47">
        <v>973188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973188</v>
      </c>
      <c r="O24" s="48">
        <f t="shared" si="2"/>
        <v>13.532475839532781</v>
      </c>
      <c r="P24" s="9"/>
    </row>
    <row r="25" spans="1:16">
      <c r="A25" s="12"/>
      <c r="B25" s="25">
        <v>334.89</v>
      </c>
      <c r="C25" s="20" t="s">
        <v>34</v>
      </c>
      <c r="D25" s="47">
        <v>41217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41217</v>
      </c>
      <c r="O25" s="48">
        <f t="shared" si="2"/>
        <v>0.5731349509838003</v>
      </c>
      <c r="P25" s="9"/>
    </row>
    <row r="26" spans="1:16">
      <c r="A26" s="12"/>
      <c r="B26" s="25">
        <v>335.12</v>
      </c>
      <c r="C26" s="20" t="s">
        <v>35</v>
      </c>
      <c r="D26" s="47">
        <v>954536</v>
      </c>
      <c r="E26" s="47">
        <v>470880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1425416</v>
      </c>
      <c r="O26" s="48">
        <f t="shared" si="2"/>
        <v>19.820844052005839</v>
      </c>
      <c r="P26" s="9"/>
    </row>
    <row r="27" spans="1:16">
      <c r="A27" s="12"/>
      <c r="B27" s="25">
        <v>335.13</v>
      </c>
      <c r="C27" s="20" t="s">
        <v>36</v>
      </c>
      <c r="D27" s="47">
        <v>29228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29228</v>
      </c>
      <c r="O27" s="48">
        <f t="shared" si="2"/>
        <v>0.40642425085169992</v>
      </c>
      <c r="P27" s="9"/>
    </row>
    <row r="28" spans="1:16">
      <c r="A28" s="12"/>
      <c r="B28" s="25">
        <v>335.14</v>
      </c>
      <c r="C28" s="20" t="s">
        <v>37</v>
      </c>
      <c r="D28" s="47">
        <v>0</v>
      </c>
      <c r="E28" s="47">
        <v>59237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59237</v>
      </c>
      <c r="O28" s="48">
        <f t="shared" si="2"/>
        <v>0.82370854480984501</v>
      </c>
      <c r="P28" s="9"/>
    </row>
    <row r="29" spans="1:16">
      <c r="A29" s="12"/>
      <c r="B29" s="25">
        <v>335.15</v>
      </c>
      <c r="C29" s="20" t="s">
        <v>38</v>
      </c>
      <c r="D29" s="47">
        <v>20923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20923</v>
      </c>
      <c r="O29" s="48">
        <f t="shared" si="2"/>
        <v>0.29094069387471322</v>
      </c>
      <c r="P29" s="9"/>
    </row>
    <row r="30" spans="1:16">
      <c r="A30" s="12"/>
      <c r="B30" s="25">
        <v>335.16</v>
      </c>
      <c r="C30" s="20" t="s">
        <v>39</v>
      </c>
      <c r="D30" s="47">
        <v>25000</v>
      </c>
      <c r="E30" s="47">
        <v>198250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223250</v>
      </c>
      <c r="O30" s="48">
        <f t="shared" si="2"/>
        <v>3.1043593130779392</v>
      </c>
      <c r="P30" s="9"/>
    </row>
    <row r="31" spans="1:16">
      <c r="A31" s="12"/>
      <c r="B31" s="25">
        <v>335.18</v>
      </c>
      <c r="C31" s="20" t="s">
        <v>40</v>
      </c>
      <c r="D31" s="47">
        <v>3492991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3492991</v>
      </c>
      <c r="O31" s="48">
        <f t="shared" si="2"/>
        <v>48.571104776472225</v>
      </c>
      <c r="P31" s="9"/>
    </row>
    <row r="32" spans="1:16">
      <c r="A32" s="12"/>
      <c r="B32" s="25">
        <v>335.22</v>
      </c>
      <c r="C32" s="20" t="s">
        <v>157</v>
      </c>
      <c r="D32" s="47">
        <v>0</v>
      </c>
      <c r="E32" s="47">
        <v>35038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35038</v>
      </c>
      <c r="O32" s="48">
        <f t="shared" si="2"/>
        <v>0.4872140721685323</v>
      </c>
      <c r="P32" s="9"/>
    </row>
    <row r="33" spans="1:16">
      <c r="A33" s="12"/>
      <c r="B33" s="25">
        <v>335.29</v>
      </c>
      <c r="C33" s="20" t="s">
        <v>41</v>
      </c>
      <c r="D33" s="47">
        <v>9120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9120</v>
      </c>
      <c r="O33" s="48">
        <f t="shared" si="2"/>
        <v>0.12681638044914134</v>
      </c>
      <c r="P33" s="9"/>
    </row>
    <row r="34" spans="1:16">
      <c r="A34" s="12"/>
      <c r="B34" s="25">
        <v>335.49</v>
      </c>
      <c r="C34" s="20" t="s">
        <v>42</v>
      </c>
      <c r="D34" s="47">
        <v>0</v>
      </c>
      <c r="E34" s="47">
        <v>725313</v>
      </c>
      <c r="F34" s="47">
        <v>842637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1567950</v>
      </c>
      <c r="O34" s="48">
        <f t="shared" si="2"/>
        <v>21.802822776889382</v>
      </c>
      <c r="P34" s="9"/>
    </row>
    <row r="35" spans="1:16">
      <c r="A35" s="12"/>
      <c r="B35" s="25">
        <v>335.5</v>
      </c>
      <c r="C35" s="20" t="s">
        <v>43</v>
      </c>
      <c r="D35" s="47">
        <v>0</v>
      </c>
      <c r="E35" s="47">
        <v>601365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601365</v>
      </c>
      <c r="O35" s="48">
        <f t="shared" si="2"/>
        <v>8.3621636654383646</v>
      </c>
      <c r="P35" s="9"/>
    </row>
    <row r="36" spans="1:16">
      <c r="A36" s="12"/>
      <c r="B36" s="25">
        <v>335.69</v>
      </c>
      <c r="C36" s="20" t="s">
        <v>44</v>
      </c>
      <c r="D36" s="47">
        <v>5509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5509</v>
      </c>
      <c r="O36" s="48">
        <f t="shared" si="2"/>
        <v>7.660432454981575E-2</v>
      </c>
      <c r="P36" s="9"/>
    </row>
    <row r="37" spans="1:16">
      <c r="A37" s="12"/>
      <c r="B37" s="25">
        <v>335.7</v>
      </c>
      <c r="C37" s="20" t="s">
        <v>45</v>
      </c>
      <c r="D37" s="47">
        <v>30471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30471</v>
      </c>
      <c r="O37" s="48">
        <f t="shared" ref="O37:O68" si="6">(N37/O$113)</f>
        <v>0.42370854480984493</v>
      </c>
      <c r="P37" s="9"/>
    </row>
    <row r="38" spans="1:16">
      <c r="A38" s="12"/>
      <c r="B38" s="25">
        <v>337.1</v>
      </c>
      <c r="C38" s="20" t="s">
        <v>158</v>
      </c>
      <c r="D38" s="47">
        <v>35005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>SUM(D38:M38)</f>
        <v>35005</v>
      </c>
      <c r="O38" s="48">
        <f t="shared" si="6"/>
        <v>0.4867551971076966</v>
      </c>
      <c r="P38" s="9"/>
    </row>
    <row r="39" spans="1:16">
      <c r="A39" s="12"/>
      <c r="B39" s="25">
        <v>337.6</v>
      </c>
      <c r="C39" s="20" t="s">
        <v>49</v>
      </c>
      <c r="D39" s="47">
        <v>0</v>
      </c>
      <c r="E39" s="47">
        <v>19137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>SUM(D39:M39)</f>
        <v>19137</v>
      </c>
      <c r="O39" s="48">
        <f t="shared" si="6"/>
        <v>0.2661058193700897</v>
      </c>
      <c r="P39" s="9"/>
    </row>
    <row r="40" spans="1:16">
      <c r="A40" s="12"/>
      <c r="B40" s="25">
        <v>337.7</v>
      </c>
      <c r="C40" s="20" t="s">
        <v>50</v>
      </c>
      <c r="D40" s="47">
        <v>51667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51667</v>
      </c>
      <c r="O40" s="48">
        <f t="shared" si="6"/>
        <v>0.71844538691510806</v>
      </c>
      <c r="P40" s="9"/>
    </row>
    <row r="41" spans="1:16" ht="15.75">
      <c r="A41" s="29" t="s">
        <v>55</v>
      </c>
      <c r="B41" s="30"/>
      <c r="C41" s="31"/>
      <c r="D41" s="32">
        <f t="shared" ref="D41:M41" si="7">SUM(D42:D83)</f>
        <v>7082175</v>
      </c>
      <c r="E41" s="32">
        <f t="shared" si="7"/>
        <v>2136386</v>
      </c>
      <c r="F41" s="32">
        <f t="shared" si="7"/>
        <v>0</v>
      </c>
      <c r="G41" s="32">
        <f t="shared" si="7"/>
        <v>67789</v>
      </c>
      <c r="H41" s="32">
        <f t="shared" si="7"/>
        <v>0</v>
      </c>
      <c r="I41" s="32">
        <f t="shared" si="7"/>
        <v>5024383</v>
      </c>
      <c r="J41" s="32">
        <f t="shared" si="7"/>
        <v>0</v>
      </c>
      <c r="K41" s="32">
        <f t="shared" si="7"/>
        <v>0</v>
      </c>
      <c r="L41" s="32">
        <f t="shared" si="7"/>
        <v>0</v>
      </c>
      <c r="M41" s="32">
        <f t="shared" si="7"/>
        <v>0</v>
      </c>
      <c r="N41" s="32">
        <f>SUM(D41:M41)</f>
        <v>14310733</v>
      </c>
      <c r="O41" s="46">
        <f t="shared" si="6"/>
        <v>198.99510533268443</v>
      </c>
      <c r="P41" s="10"/>
    </row>
    <row r="42" spans="1:16">
      <c r="A42" s="12"/>
      <c r="B42" s="25">
        <v>341.1</v>
      </c>
      <c r="C42" s="20" t="s">
        <v>58</v>
      </c>
      <c r="D42" s="47">
        <v>406503</v>
      </c>
      <c r="E42" s="47">
        <v>51571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>SUM(D42:M42)</f>
        <v>458074</v>
      </c>
      <c r="O42" s="48">
        <f t="shared" si="6"/>
        <v>6.3696586247653482</v>
      </c>
      <c r="P42" s="9"/>
    </row>
    <row r="43" spans="1:16">
      <c r="A43" s="12"/>
      <c r="B43" s="25">
        <v>341.15</v>
      </c>
      <c r="C43" s="20" t="s">
        <v>59</v>
      </c>
      <c r="D43" s="47">
        <v>0</v>
      </c>
      <c r="E43" s="47">
        <v>155504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ref="N43:N83" si="8">SUM(D43:M43)</f>
        <v>155504</v>
      </c>
      <c r="O43" s="48">
        <f t="shared" si="6"/>
        <v>2.1623305290968506</v>
      </c>
      <c r="P43" s="9"/>
    </row>
    <row r="44" spans="1:16">
      <c r="A44" s="12"/>
      <c r="B44" s="25">
        <v>341.3</v>
      </c>
      <c r="C44" s="20" t="s">
        <v>61</v>
      </c>
      <c r="D44" s="47">
        <v>798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8"/>
        <v>798</v>
      </c>
      <c r="O44" s="48">
        <f t="shared" si="6"/>
        <v>1.1096433289299868E-2</v>
      </c>
      <c r="P44" s="9"/>
    </row>
    <row r="45" spans="1:16">
      <c r="A45" s="12"/>
      <c r="B45" s="25">
        <v>341.52</v>
      </c>
      <c r="C45" s="20" t="s">
        <v>62</v>
      </c>
      <c r="D45" s="47">
        <v>97452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8"/>
        <v>97452</v>
      </c>
      <c r="O45" s="48">
        <f t="shared" si="6"/>
        <v>1.3550997705624697</v>
      </c>
      <c r="P45" s="9"/>
    </row>
    <row r="46" spans="1:16">
      <c r="A46" s="12"/>
      <c r="B46" s="25">
        <v>341.56</v>
      </c>
      <c r="C46" s="20" t="s">
        <v>159</v>
      </c>
      <c r="D46" s="47">
        <v>60621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8"/>
        <v>60621</v>
      </c>
      <c r="O46" s="48">
        <f t="shared" si="6"/>
        <v>0.8429534867551971</v>
      </c>
      <c r="P46" s="9"/>
    </row>
    <row r="47" spans="1:16">
      <c r="A47" s="12"/>
      <c r="B47" s="25">
        <v>341.8</v>
      </c>
      <c r="C47" s="20" t="s">
        <v>63</v>
      </c>
      <c r="D47" s="47">
        <v>386237</v>
      </c>
      <c r="E47" s="47">
        <v>70986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8"/>
        <v>457223</v>
      </c>
      <c r="O47" s="48">
        <f t="shared" si="6"/>
        <v>6.3578252103177366</v>
      </c>
      <c r="P47" s="9"/>
    </row>
    <row r="48" spans="1:16">
      <c r="A48" s="12"/>
      <c r="B48" s="25">
        <v>341.9</v>
      </c>
      <c r="C48" s="20" t="s">
        <v>64</v>
      </c>
      <c r="D48" s="47">
        <v>188038</v>
      </c>
      <c r="E48" s="47">
        <v>700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188738</v>
      </c>
      <c r="O48" s="48">
        <f t="shared" si="6"/>
        <v>2.6244594312730305</v>
      </c>
      <c r="P48" s="9"/>
    </row>
    <row r="49" spans="1:16">
      <c r="A49" s="12"/>
      <c r="B49" s="25">
        <v>342.1</v>
      </c>
      <c r="C49" s="20" t="s">
        <v>65</v>
      </c>
      <c r="D49" s="47">
        <v>248558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248558</v>
      </c>
      <c r="O49" s="48">
        <f t="shared" si="6"/>
        <v>3.4562747688243065</v>
      </c>
      <c r="P49" s="9"/>
    </row>
    <row r="50" spans="1:16">
      <c r="A50" s="12"/>
      <c r="B50" s="25">
        <v>342.2</v>
      </c>
      <c r="C50" s="20" t="s">
        <v>66</v>
      </c>
      <c r="D50" s="47">
        <v>0</v>
      </c>
      <c r="E50" s="47">
        <v>6750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6750</v>
      </c>
      <c r="O50" s="48">
        <f t="shared" si="6"/>
        <v>9.3860807898213175E-2</v>
      </c>
      <c r="P50" s="9"/>
    </row>
    <row r="51" spans="1:16">
      <c r="A51" s="12"/>
      <c r="B51" s="25">
        <v>342.3</v>
      </c>
      <c r="C51" s="20" t="s">
        <v>67</v>
      </c>
      <c r="D51" s="47">
        <v>274095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274095</v>
      </c>
      <c r="O51" s="48">
        <f t="shared" si="6"/>
        <v>3.811374539386776</v>
      </c>
      <c r="P51" s="9"/>
    </row>
    <row r="52" spans="1:16">
      <c r="A52" s="12"/>
      <c r="B52" s="25">
        <v>342.4</v>
      </c>
      <c r="C52" s="20" t="s">
        <v>68</v>
      </c>
      <c r="D52" s="47">
        <v>0</v>
      </c>
      <c r="E52" s="47">
        <v>333112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333112</v>
      </c>
      <c r="O52" s="48">
        <f t="shared" si="6"/>
        <v>4.6320239171243829</v>
      </c>
      <c r="P52" s="9"/>
    </row>
    <row r="53" spans="1:16">
      <c r="A53" s="12"/>
      <c r="B53" s="25">
        <v>342.5</v>
      </c>
      <c r="C53" s="20" t="s">
        <v>69</v>
      </c>
      <c r="D53" s="47">
        <v>0</v>
      </c>
      <c r="E53" s="47">
        <v>90233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90233</v>
      </c>
      <c r="O53" s="48">
        <f t="shared" si="6"/>
        <v>1.2547173746784399</v>
      </c>
      <c r="P53" s="9"/>
    </row>
    <row r="54" spans="1:16">
      <c r="A54" s="12"/>
      <c r="B54" s="25">
        <v>342.6</v>
      </c>
      <c r="C54" s="20" t="s">
        <v>70</v>
      </c>
      <c r="D54" s="47">
        <v>1991906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1991906</v>
      </c>
      <c r="O54" s="48">
        <f t="shared" si="6"/>
        <v>27.698060209970105</v>
      </c>
      <c r="P54" s="9"/>
    </row>
    <row r="55" spans="1:16">
      <c r="A55" s="12"/>
      <c r="B55" s="25">
        <v>343.3</v>
      </c>
      <c r="C55" s="20" t="s">
        <v>71</v>
      </c>
      <c r="D55" s="47">
        <v>0</v>
      </c>
      <c r="E55" s="47">
        <v>0</v>
      </c>
      <c r="F55" s="47">
        <v>0</v>
      </c>
      <c r="G55" s="47">
        <v>0</v>
      </c>
      <c r="H55" s="47">
        <v>0</v>
      </c>
      <c r="I55" s="47">
        <v>1062607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1062607</v>
      </c>
      <c r="O55" s="48">
        <f t="shared" si="6"/>
        <v>14.775874296043941</v>
      </c>
      <c r="P55" s="9"/>
    </row>
    <row r="56" spans="1:16">
      <c r="A56" s="12"/>
      <c r="B56" s="25">
        <v>343.4</v>
      </c>
      <c r="C56" s="20" t="s">
        <v>72</v>
      </c>
      <c r="D56" s="47">
        <v>56790</v>
      </c>
      <c r="E56" s="47">
        <v>0</v>
      </c>
      <c r="F56" s="47">
        <v>0</v>
      </c>
      <c r="G56" s="47">
        <v>0</v>
      </c>
      <c r="H56" s="47">
        <v>0</v>
      </c>
      <c r="I56" s="47">
        <v>1997544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2054334</v>
      </c>
      <c r="O56" s="48">
        <f t="shared" si="6"/>
        <v>28.566140582632276</v>
      </c>
      <c r="P56" s="9"/>
    </row>
    <row r="57" spans="1:16">
      <c r="A57" s="12"/>
      <c r="B57" s="25">
        <v>343.5</v>
      </c>
      <c r="C57" s="20" t="s">
        <v>73</v>
      </c>
      <c r="D57" s="47">
        <v>0</v>
      </c>
      <c r="E57" s="47">
        <v>0</v>
      </c>
      <c r="F57" s="47">
        <v>0</v>
      </c>
      <c r="G57" s="47">
        <v>0</v>
      </c>
      <c r="H57" s="47">
        <v>0</v>
      </c>
      <c r="I57" s="47">
        <v>1950600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1950600</v>
      </c>
      <c r="O57" s="48">
        <f t="shared" si="6"/>
        <v>27.123687686852534</v>
      </c>
      <c r="P57" s="9"/>
    </row>
    <row r="58" spans="1:16">
      <c r="A58" s="12"/>
      <c r="B58" s="25">
        <v>344.9</v>
      </c>
      <c r="C58" s="20" t="s">
        <v>74</v>
      </c>
      <c r="D58" s="47">
        <v>0</v>
      </c>
      <c r="E58" s="47">
        <v>95486</v>
      </c>
      <c r="F58" s="47">
        <v>0</v>
      </c>
      <c r="G58" s="47">
        <v>67500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162986</v>
      </c>
      <c r="O58" s="48">
        <f t="shared" si="6"/>
        <v>2.2663700201626922</v>
      </c>
      <c r="P58" s="9"/>
    </row>
    <row r="59" spans="1:16">
      <c r="A59" s="12"/>
      <c r="B59" s="25">
        <v>345.1</v>
      </c>
      <c r="C59" s="20" t="s">
        <v>75</v>
      </c>
      <c r="D59" s="47">
        <v>0</v>
      </c>
      <c r="E59" s="47">
        <v>5771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5771</v>
      </c>
      <c r="O59" s="48">
        <f t="shared" si="6"/>
        <v>8.0247514426753805E-2</v>
      </c>
      <c r="P59" s="9"/>
    </row>
    <row r="60" spans="1:16">
      <c r="A60" s="12"/>
      <c r="B60" s="25">
        <v>346.4</v>
      </c>
      <c r="C60" s="20" t="s">
        <v>76</v>
      </c>
      <c r="D60" s="47">
        <v>0</v>
      </c>
      <c r="E60" s="47">
        <v>47238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47238</v>
      </c>
      <c r="O60" s="48">
        <f t="shared" si="6"/>
        <v>0.65685879162900651</v>
      </c>
      <c r="P60" s="9"/>
    </row>
    <row r="61" spans="1:16">
      <c r="A61" s="12"/>
      <c r="B61" s="25">
        <v>346.9</v>
      </c>
      <c r="C61" s="20" t="s">
        <v>77</v>
      </c>
      <c r="D61" s="47">
        <v>88403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88403</v>
      </c>
      <c r="O61" s="48">
        <f t="shared" si="6"/>
        <v>1.2292706667593687</v>
      </c>
      <c r="P61" s="9"/>
    </row>
    <row r="62" spans="1:16">
      <c r="A62" s="12"/>
      <c r="B62" s="25">
        <v>347.1</v>
      </c>
      <c r="C62" s="20" t="s">
        <v>78</v>
      </c>
      <c r="D62" s="47">
        <v>600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600</v>
      </c>
      <c r="O62" s="48">
        <f t="shared" si="6"/>
        <v>8.3431829242856144E-3</v>
      </c>
      <c r="P62" s="9"/>
    </row>
    <row r="63" spans="1:16">
      <c r="A63" s="12"/>
      <c r="B63" s="25">
        <v>348.11</v>
      </c>
      <c r="C63" s="39" t="s">
        <v>85</v>
      </c>
      <c r="D63" s="47">
        <v>0</v>
      </c>
      <c r="E63" s="47">
        <v>220200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220200</v>
      </c>
      <c r="O63" s="48">
        <f t="shared" si="6"/>
        <v>3.0619481332128209</v>
      </c>
      <c r="P63" s="9"/>
    </row>
    <row r="64" spans="1:16">
      <c r="A64" s="12"/>
      <c r="B64" s="25">
        <v>348.12</v>
      </c>
      <c r="C64" s="39" t="s">
        <v>86</v>
      </c>
      <c r="D64" s="47">
        <v>24933</v>
      </c>
      <c r="E64" s="47">
        <v>6154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31087</v>
      </c>
      <c r="O64" s="48">
        <f t="shared" si="6"/>
        <v>0.43227421261211152</v>
      </c>
      <c r="P64" s="9"/>
    </row>
    <row r="65" spans="1:16">
      <c r="A65" s="12"/>
      <c r="B65" s="25">
        <v>348.13</v>
      </c>
      <c r="C65" s="39" t="s">
        <v>87</v>
      </c>
      <c r="D65" s="47">
        <v>61959</v>
      </c>
      <c r="E65" s="47">
        <v>37873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99832</v>
      </c>
      <c r="O65" s="48">
        <f t="shared" si="6"/>
        <v>1.3881943961621359</v>
      </c>
      <c r="P65" s="9"/>
    </row>
    <row r="66" spans="1:16">
      <c r="A66" s="12"/>
      <c r="B66" s="25">
        <v>348.22</v>
      </c>
      <c r="C66" s="39" t="s">
        <v>88</v>
      </c>
      <c r="D66" s="47">
        <v>0</v>
      </c>
      <c r="E66" s="47">
        <v>5426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5426</v>
      </c>
      <c r="O66" s="48">
        <f t="shared" si="6"/>
        <v>7.5450184245289584E-2</v>
      </c>
      <c r="P66" s="9"/>
    </row>
    <row r="67" spans="1:16">
      <c r="A67" s="12"/>
      <c r="B67" s="25">
        <v>348.23</v>
      </c>
      <c r="C67" s="39" t="s">
        <v>89</v>
      </c>
      <c r="D67" s="47">
        <v>0</v>
      </c>
      <c r="E67" s="47">
        <v>49108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49108</v>
      </c>
      <c r="O67" s="48">
        <f t="shared" si="6"/>
        <v>0.68286171174303001</v>
      </c>
      <c r="P67" s="9"/>
    </row>
    <row r="68" spans="1:16">
      <c r="A68" s="12"/>
      <c r="B68" s="25">
        <v>348.32</v>
      </c>
      <c r="C68" s="39" t="s">
        <v>91</v>
      </c>
      <c r="D68" s="47">
        <v>0</v>
      </c>
      <c r="E68" s="47">
        <v>104536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104536</v>
      </c>
      <c r="O68" s="48">
        <f t="shared" si="6"/>
        <v>1.4536049502885351</v>
      </c>
      <c r="P68" s="9"/>
    </row>
    <row r="69" spans="1:16">
      <c r="A69" s="12"/>
      <c r="B69" s="25">
        <v>348.33</v>
      </c>
      <c r="C69" s="39" t="s">
        <v>92</v>
      </c>
      <c r="D69" s="47">
        <v>0</v>
      </c>
      <c r="E69" s="47">
        <v>976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976</v>
      </c>
      <c r="O69" s="48">
        <f t="shared" ref="O69:O100" si="9">(N69/O$113)</f>
        <v>1.3571577556837933E-2</v>
      </c>
      <c r="P69" s="9"/>
    </row>
    <row r="70" spans="1:16">
      <c r="A70" s="12"/>
      <c r="B70" s="25">
        <v>348.41</v>
      </c>
      <c r="C70" s="39" t="s">
        <v>93</v>
      </c>
      <c r="D70" s="47">
        <v>0</v>
      </c>
      <c r="E70" s="47">
        <v>263694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263694</v>
      </c>
      <c r="O70" s="48">
        <f t="shared" si="9"/>
        <v>3.6667454633942849</v>
      </c>
      <c r="P70" s="9"/>
    </row>
    <row r="71" spans="1:16">
      <c r="A71" s="12"/>
      <c r="B71" s="25">
        <v>348.42</v>
      </c>
      <c r="C71" s="39" t="s">
        <v>94</v>
      </c>
      <c r="D71" s="47">
        <v>0</v>
      </c>
      <c r="E71" s="47">
        <v>42222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42222</v>
      </c>
      <c r="O71" s="48">
        <f t="shared" si="9"/>
        <v>0.58710978238197875</v>
      </c>
      <c r="P71" s="9"/>
    </row>
    <row r="72" spans="1:16">
      <c r="A72" s="12"/>
      <c r="B72" s="25">
        <v>348.48</v>
      </c>
      <c r="C72" s="39" t="s">
        <v>96</v>
      </c>
      <c r="D72" s="47">
        <v>0</v>
      </c>
      <c r="E72" s="47">
        <v>25227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25227</v>
      </c>
      <c r="O72" s="48">
        <f t="shared" si="9"/>
        <v>0.35078912605158868</v>
      </c>
      <c r="P72" s="9"/>
    </row>
    <row r="73" spans="1:16">
      <c r="A73" s="12"/>
      <c r="B73" s="25">
        <v>348.51</v>
      </c>
      <c r="C73" s="39" t="s">
        <v>160</v>
      </c>
      <c r="D73" s="47">
        <v>0</v>
      </c>
      <c r="E73" s="47">
        <v>16492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16492</v>
      </c>
      <c r="O73" s="48">
        <f t="shared" si="9"/>
        <v>0.22932628797886392</v>
      </c>
      <c r="P73" s="9"/>
    </row>
    <row r="74" spans="1:16">
      <c r="A74" s="12"/>
      <c r="B74" s="25">
        <v>348.52</v>
      </c>
      <c r="C74" s="39" t="s">
        <v>97</v>
      </c>
      <c r="D74" s="47">
        <v>0</v>
      </c>
      <c r="E74" s="47">
        <v>39506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39506</v>
      </c>
      <c r="O74" s="48">
        <f t="shared" si="9"/>
        <v>0.54934297434471246</v>
      </c>
      <c r="P74" s="9"/>
    </row>
    <row r="75" spans="1:16">
      <c r="A75" s="12"/>
      <c r="B75" s="25">
        <v>348.53</v>
      </c>
      <c r="C75" s="39" t="s">
        <v>98</v>
      </c>
      <c r="D75" s="47">
        <v>0</v>
      </c>
      <c r="E75" s="47">
        <v>311216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311216</v>
      </c>
      <c r="O75" s="48">
        <f t="shared" si="9"/>
        <v>4.3275533616074533</v>
      </c>
      <c r="P75" s="9"/>
    </row>
    <row r="76" spans="1:16">
      <c r="A76" s="12"/>
      <c r="B76" s="25">
        <v>348.62</v>
      </c>
      <c r="C76" s="39" t="s">
        <v>99</v>
      </c>
      <c r="D76" s="47">
        <v>0</v>
      </c>
      <c r="E76" s="47">
        <v>1119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1119</v>
      </c>
      <c r="O76" s="48">
        <f t="shared" si="9"/>
        <v>1.5560036153792672E-2</v>
      </c>
      <c r="P76" s="9"/>
    </row>
    <row r="77" spans="1:16">
      <c r="A77" s="12"/>
      <c r="B77" s="25">
        <v>348.63</v>
      </c>
      <c r="C77" s="39" t="s">
        <v>161</v>
      </c>
      <c r="D77" s="47">
        <v>0</v>
      </c>
      <c r="E77" s="47">
        <v>25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25</v>
      </c>
      <c r="O77" s="48">
        <f t="shared" si="9"/>
        <v>3.4763262184523395E-4</v>
      </c>
      <c r="P77" s="9"/>
    </row>
    <row r="78" spans="1:16">
      <c r="A78" s="12"/>
      <c r="B78" s="25">
        <v>348.71</v>
      </c>
      <c r="C78" s="39" t="s">
        <v>100</v>
      </c>
      <c r="D78" s="47">
        <v>0</v>
      </c>
      <c r="E78" s="47">
        <v>54097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>SUM(D78:M78)</f>
        <v>54097</v>
      </c>
      <c r="O78" s="48">
        <f t="shared" si="9"/>
        <v>0.75223527775846488</v>
      </c>
      <c r="P78" s="9"/>
    </row>
    <row r="79" spans="1:16">
      <c r="A79" s="12"/>
      <c r="B79" s="25">
        <v>348.72</v>
      </c>
      <c r="C79" s="39" t="s">
        <v>101</v>
      </c>
      <c r="D79" s="47">
        <v>0</v>
      </c>
      <c r="E79" s="47">
        <v>5670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>SUM(D79:M79)</f>
        <v>5670</v>
      </c>
      <c r="O79" s="48">
        <f t="shared" si="9"/>
        <v>7.8843078634499061E-2</v>
      </c>
      <c r="P79" s="9"/>
    </row>
    <row r="80" spans="1:16">
      <c r="A80" s="12"/>
      <c r="B80" s="25">
        <v>348.92200000000003</v>
      </c>
      <c r="C80" s="20" t="s">
        <v>80</v>
      </c>
      <c r="D80" s="47">
        <v>0</v>
      </c>
      <c r="E80" s="47">
        <v>30979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>SUM(D80:M80)</f>
        <v>30979</v>
      </c>
      <c r="O80" s="48">
        <f t="shared" si="9"/>
        <v>0.43077243968574008</v>
      </c>
      <c r="P80" s="9"/>
    </row>
    <row r="81" spans="1:16">
      <c r="A81" s="12"/>
      <c r="B81" s="25">
        <v>348.923</v>
      </c>
      <c r="C81" s="20" t="s">
        <v>81</v>
      </c>
      <c r="D81" s="47">
        <v>0</v>
      </c>
      <c r="E81" s="47">
        <v>30979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>SUM(D81:M81)</f>
        <v>30979</v>
      </c>
      <c r="O81" s="48">
        <f t="shared" si="9"/>
        <v>0.43077243968574008</v>
      </c>
      <c r="P81" s="9"/>
    </row>
    <row r="82" spans="1:16">
      <c r="A82" s="12"/>
      <c r="B82" s="25">
        <v>348.93200000000002</v>
      </c>
      <c r="C82" s="20" t="s">
        <v>82</v>
      </c>
      <c r="D82" s="47">
        <v>0</v>
      </c>
      <c r="E82" s="47">
        <v>9706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>SUM(D82:M82)</f>
        <v>9706</v>
      </c>
      <c r="O82" s="48">
        <f t="shared" si="9"/>
        <v>0.13496488910519364</v>
      </c>
      <c r="P82" s="9"/>
    </row>
    <row r="83" spans="1:16">
      <c r="A83" s="12"/>
      <c r="B83" s="25">
        <v>349</v>
      </c>
      <c r="C83" s="20" t="s">
        <v>1</v>
      </c>
      <c r="D83" s="47">
        <v>3195282</v>
      </c>
      <c r="E83" s="47">
        <v>23830</v>
      </c>
      <c r="F83" s="47">
        <v>0</v>
      </c>
      <c r="G83" s="47">
        <v>289</v>
      </c>
      <c r="H83" s="47">
        <v>0</v>
      </c>
      <c r="I83" s="47">
        <v>13632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3233033</v>
      </c>
      <c r="O83" s="48">
        <f t="shared" si="9"/>
        <v>44.956309532086493</v>
      </c>
      <c r="P83" s="9"/>
    </row>
    <row r="84" spans="1:16" ht="15.75">
      <c r="A84" s="29" t="s">
        <v>56</v>
      </c>
      <c r="B84" s="30"/>
      <c r="C84" s="31"/>
      <c r="D84" s="32">
        <f t="shared" ref="D84:M84" si="10">SUM(D85:D92)</f>
        <v>87745</v>
      </c>
      <c r="E84" s="32">
        <f t="shared" si="10"/>
        <v>499964</v>
      </c>
      <c r="F84" s="32">
        <f t="shared" si="10"/>
        <v>0</v>
      </c>
      <c r="G84" s="32">
        <f t="shared" si="10"/>
        <v>0</v>
      </c>
      <c r="H84" s="32">
        <f t="shared" si="10"/>
        <v>0</v>
      </c>
      <c r="I84" s="32">
        <f t="shared" si="10"/>
        <v>0</v>
      </c>
      <c r="J84" s="32">
        <f t="shared" si="10"/>
        <v>0</v>
      </c>
      <c r="K84" s="32">
        <f t="shared" si="10"/>
        <v>0</v>
      </c>
      <c r="L84" s="32">
        <f t="shared" si="10"/>
        <v>0</v>
      </c>
      <c r="M84" s="32">
        <f t="shared" si="10"/>
        <v>0</v>
      </c>
      <c r="N84" s="32">
        <f>SUM(D84:M84)</f>
        <v>587709</v>
      </c>
      <c r="O84" s="46">
        <f t="shared" si="9"/>
        <v>8.1722728220816236</v>
      </c>
      <c r="P84" s="10"/>
    </row>
    <row r="85" spans="1:16">
      <c r="A85" s="13"/>
      <c r="B85" s="40">
        <v>351.1</v>
      </c>
      <c r="C85" s="21" t="s">
        <v>103</v>
      </c>
      <c r="D85" s="47">
        <v>137</v>
      </c>
      <c r="E85" s="47">
        <v>112926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>SUM(D85:M85)</f>
        <v>113063</v>
      </c>
      <c r="O85" s="48">
        <f t="shared" si="9"/>
        <v>1.5721754849475076</v>
      </c>
      <c r="P85" s="9"/>
    </row>
    <row r="86" spans="1:16">
      <c r="A86" s="13"/>
      <c r="B86" s="40">
        <v>351.2</v>
      </c>
      <c r="C86" s="21" t="s">
        <v>106</v>
      </c>
      <c r="D86" s="47">
        <v>0</v>
      </c>
      <c r="E86" s="47">
        <v>89958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ref="N86:N92" si="11">SUM(D86:M86)</f>
        <v>89958</v>
      </c>
      <c r="O86" s="48">
        <f t="shared" si="9"/>
        <v>1.2508934158381422</v>
      </c>
      <c r="P86" s="9"/>
    </row>
    <row r="87" spans="1:16">
      <c r="A87" s="13"/>
      <c r="B87" s="40">
        <v>351.4</v>
      </c>
      <c r="C87" s="21" t="s">
        <v>108</v>
      </c>
      <c r="D87" s="47">
        <v>0</v>
      </c>
      <c r="E87" s="47">
        <v>200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1"/>
        <v>200</v>
      </c>
      <c r="O87" s="48">
        <f t="shared" si="9"/>
        <v>2.7810609747618716E-3</v>
      </c>
      <c r="P87" s="9"/>
    </row>
    <row r="88" spans="1:16">
      <c r="A88" s="13"/>
      <c r="B88" s="40">
        <v>351.5</v>
      </c>
      <c r="C88" s="21" t="s">
        <v>109</v>
      </c>
      <c r="D88" s="47">
        <v>0</v>
      </c>
      <c r="E88" s="47">
        <v>251911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1"/>
        <v>251911</v>
      </c>
      <c r="O88" s="48">
        <f t="shared" si="9"/>
        <v>3.5028992560661893</v>
      </c>
      <c r="P88" s="9"/>
    </row>
    <row r="89" spans="1:16">
      <c r="A89" s="13"/>
      <c r="B89" s="40">
        <v>351.6</v>
      </c>
      <c r="C89" s="21" t="s">
        <v>162</v>
      </c>
      <c r="D89" s="47">
        <v>0</v>
      </c>
      <c r="E89" s="47">
        <v>25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25</v>
      </c>
      <c r="O89" s="48">
        <f t="shared" si="9"/>
        <v>3.4763262184523395E-4</v>
      </c>
      <c r="P89" s="9"/>
    </row>
    <row r="90" spans="1:16">
      <c r="A90" s="13"/>
      <c r="B90" s="40">
        <v>352</v>
      </c>
      <c r="C90" s="21" t="s">
        <v>110</v>
      </c>
      <c r="D90" s="47">
        <v>35131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35131</v>
      </c>
      <c r="O90" s="48">
        <f t="shared" si="9"/>
        <v>0.48850726552179657</v>
      </c>
      <c r="P90" s="9"/>
    </row>
    <row r="91" spans="1:16">
      <c r="A91" s="13"/>
      <c r="B91" s="40">
        <v>354</v>
      </c>
      <c r="C91" s="21" t="s">
        <v>111</v>
      </c>
      <c r="D91" s="47">
        <v>715</v>
      </c>
      <c r="E91" s="47">
        <v>44944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45659</v>
      </c>
      <c r="O91" s="48">
        <f t="shared" si="9"/>
        <v>0.63490231523326146</v>
      </c>
      <c r="P91" s="9"/>
    </row>
    <row r="92" spans="1:16">
      <c r="A92" s="13"/>
      <c r="B92" s="40">
        <v>359</v>
      </c>
      <c r="C92" s="21" t="s">
        <v>112</v>
      </c>
      <c r="D92" s="47">
        <v>51762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51762</v>
      </c>
      <c r="O92" s="48">
        <f t="shared" si="9"/>
        <v>0.71976639087812</v>
      </c>
      <c r="P92" s="9"/>
    </row>
    <row r="93" spans="1:16" ht="15.75">
      <c r="A93" s="29" t="s">
        <v>5</v>
      </c>
      <c r="B93" s="30"/>
      <c r="C93" s="31"/>
      <c r="D93" s="32">
        <f t="shared" ref="D93:M93" si="12">SUM(D94:D105)</f>
        <v>1424848</v>
      </c>
      <c r="E93" s="32">
        <f t="shared" si="12"/>
        <v>2912647</v>
      </c>
      <c r="F93" s="32">
        <f t="shared" si="12"/>
        <v>827889</v>
      </c>
      <c r="G93" s="32">
        <f t="shared" si="12"/>
        <v>320745</v>
      </c>
      <c r="H93" s="32">
        <f t="shared" si="12"/>
        <v>0</v>
      </c>
      <c r="I93" s="32">
        <f t="shared" si="12"/>
        <v>253302</v>
      </c>
      <c r="J93" s="32">
        <f t="shared" si="12"/>
        <v>0</v>
      </c>
      <c r="K93" s="32">
        <f t="shared" si="12"/>
        <v>0</v>
      </c>
      <c r="L93" s="32">
        <f t="shared" si="12"/>
        <v>0</v>
      </c>
      <c r="M93" s="32">
        <f t="shared" si="12"/>
        <v>0</v>
      </c>
      <c r="N93" s="32">
        <f>SUM(D93:M93)</f>
        <v>5739431</v>
      </c>
      <c r="O93" s="46">
        <f t="shared" si="9"/>
        <v>79.808537857192519</v>
      </c>
      <c r="P93" s="10"/>
    </row>
    <row r="94" spans="1:16">
      <c r="A94" s="12"/>
      <c r="B94" s="25">
        <v>361.1</v>
      </c>
      <c r="C94" s="20" t="s">
        <v>113</v>
      </c>
      <c r="D94" s="47">
        <v>750159</v>
      </c>
      <c r="E94" s="47">
        <v>502631</v>
      </c>
      <c r="F94" s="47">
        <v>68353</v>
      </c>
      <c r="G94" s="47">
        <v>255745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1576888</v>
      </c>
      <c r="O94" s="48">
        <f t="shared" si="9"/>
        <v>21.92710839185149</v>
      </c>
      <c r="P94" s="9"/>
    </row>
    <row r="95" spans="1:16">
      <c r="A95" s="12"/>
      <c r="B95" s="25">
        <v>362</v>
      </c>
      <c r="C95" s="20" t="s">
        <v>115</v>
      </c>
      <c r="D95" s="47">
        <v>126861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5" si="13">SUM(D95:M95)</f>
        <v>126861</v>
      </c>
      <c r="O95" s="48">
        <f t="shared" si="9"/>
        <v>1.7640408815963291</v>
      </c>
      <c r="P95" s="9"/>
    </row>
    <row r="96" spans="1:16">
      <c r="A96" s="12"/>
      <c r="B96" s="25">
        <v>363.11</v>
      </c>
      <c r="C96" s="20" t="s">
        <v>21</v>
      </c>
      <c r="D96" s="47">
        <v>0</v>
      </c>
      <c r="E96" s="47">
        <v>762587</v>
      </c>
      <c r="F96" s="47">
        <v>759536</v>
      </c>
      <c r="G96" s="47">
        <v>0</v>
      </c>
      <c r="H96" s="47">
        <v>0</v>
      </c>
      <c r="I96" s="47">
        <v>43493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3"/>
        <v>1565616</v>
      </c>
      <c r="O96" s="48">
        <f t="shared" si="9"/>
        <v>21.770367795313913</v>
      </c>
      <c r="P96" s="9"/>
    </row>
    <row r="97" spans="1:119">
      <c r="A97" s="12"/>
      <c r="B97" s="25">
        <v>363.22</v>
      </c>
      <c r="C97" s="20" t="s">
        <v>163</v>
      </c>
      <c r="D97" s="47">
        <v>0</v>
      </c>
      <c r="E97" s="47">
        <v>183739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3"/>
        <v>183739</v>
      </c>
      <c r="O97" s="48">
        <f t="shared" si="9"/>
        <v>2.5549468122088577</v>
      </c>
      <c r="P97" s="9"/>
    </row>
    <row r="98" spans="1:119">
      <c r="A98" s="12"/>
      <c r="B98" s="25">
        <v>363.23</v>
      </c>
      <c r="C98" s="20" t="s">
        <v>164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172577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3"/>
        <v>172577</v>
      </c>
      <c r="O98" s="48">
        <f t="shared" si="9"/>
        <v>2.3997357992073978</v>
      </c>
      <c r="P98" s="9"/>
    </row>
    <row r="99" spans="1:119">
      <c r="A99" s="12"/>
      <c r="B99" s="25">
        <v>363.24</v>
      </c>
      <c r="C99" s="20" t="s">
        <v>165</v>
      </c>
      <c r="D99" s="47">
        <v>0</v>
      </c>
      <c r="E99" s="47">
        <v>985140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985140</v>
      </c>
      <c r="O99" s="48">
        <f t="shared" si="9"/>
        <v>13.698672043384551</v>
      </c>
      <c r="P99" s="9"/>
    </row>
    <row r="100" spans="1:119">
      <c r="A100" s="12"/>
      <c r="B100" s="25">
        <v>363.27</v>
      </c>
      <c r="C100" s="20" t="s">
        <v>166</v>
      </c>
      <c r="D100" s="47">
        <v>0</v>
      </c>
      <c r="E100" s="47">
        <v>153986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153986</v>
      </c>
      <c r="O100" s="48">
        <f t="shared" si="9"/>
        <v>2.1412222762984077</v>
      </c>
      <c r="P100" s="9"/>
    </row>
    <row r="101" spans="1:119">
      <c r="A101" s="12"/>
      <c r="B101" s="25">
        <v>363.29</v>
      </c>
      <c r="C101" s="20" t="s">
        <v>167</v>
      </c>
      <c r="D101" s="47">
        <v>0</v>
      </c>
      <c r="E101" s="47">
        <v>135097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135097</v>
      </c>
      <c r="O101" s="48">
        <f t="shared" ref="O101:O111" si="14">(N101/O$113)</f>
        <v>1.8785649725370228</v>
      </c>
      <c r="P101" s="9"/>
    </row>
    <row r="102" spans="1:119">
      <c r="A102" s="12"/>
      <c r="B102" s="25">
        <v>364</v>
      </c>
      <c r="C102" s="20" t="s">
        <v>116</v>
      </c>
      <c r="D102" s="47">
        <v>0</v>
      </c>
      <c r="E102" s="47">
        <v>16155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16155</v>
      </c>
      <c r="O102" s="48">
        <f t="shared" si="14"/>
        <v>0.22464020023639017</v>
      </c>
      <c r="P102" s="9"/>
    </row>
    <row r="103" spans="1:119">
      <c r="A103" s="12"/>
      <c r="B103" s="25">
        <v>366</v>
      </c>
      <c r="C103" s="20" t="s">
        <v>118</v>
      </c>
      <c r="D103" s="47">
        <v>38487</v>
      </c>
      <c r="E103" s="47">
        <v>12954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51441</v>
      </c>
      <c r="O103" s="48">
        <f t="shared" si="14"/>
        <v>0.71530278801362723</v>
      </c>
      <c r="P103" s="9"/>
    </row>
    <row r="104" spans="1:119">
      <c r="A104" s="12"/>
      <c r="B104" s="25">
        <v>369.3</v>
      </c>
      <c r="C104" s="20" t="s">
        <v>120</v>
      </c>
      <c r="D104" s="47">
        <v>70815</v>
      </c>
      <c r="E104" s="47">
        <v>146889</v>
      </c>
      <c r="F104" s="47">
        <v>0</v>
      </c>
      <c r="G104" s="47">
        <v>65000</v>
      </c>
      <c r="H104" s="47">
        <v>0</v>
      </c>
      <c r="I104" s="47">
        <v>11395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294099</v>
      </c>
      <c r="O104" s="48">
        <f t="shared" si="14"/>
        <v>4.0895362580824584</v>
      </c>
      <c r="P104" s="9"/>
    </row>
    <row r="105" spans="1:119">
      <c r="A105" s="12"/>
      <c r="B105" s="25">
        <v>369.9</v>
      </c>
      <c r="C105" s="20" t="s">
        <v>122</v>
      </c>
      <c r="D105" s="47">
        <v>438526</v>
      </c>
      <c r="E105" s="47">
        <v>13469</v>
      </c>
      <c r="F105" s="47">
        <v>0</v>
      </c>
      <c r="G105" s="47">
        <v>0</v>
      </c>
      <c r="H105" s="47">
        <v>0</v>
      </c>
      <c r="I105" s="47">
        <v>25837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477832</v>
      </c>
      <c r="O105" s="48">
        <f t="shared" si="14"/>
        <v>6.6443996384620734</v>
      </c>
      <c r="P105" s="9"/>
    </row>
    <row r="106" spans="1:119" ht="15.75">
      <c r="A106" s="29" t="s">
        <v>57</v>
      </c>
      <c r="B106" s="30"/>
      <c r="C106" s="31"/>
      <c r="D106" s="32">
        <f t="shared" ref="D106:M106" si="15">SUM(D107:D110)</f>
        <v>5761634</v>
      </c>
      <c r="E106" s="32">
        <f t="shared" si="15"/>
        <v>1515120</v>
      </c>
      <c r="F106" s="32">
        <f t="shared" si="15"/>
        <v>6180669</v>
      </c>
      <c r="G106" s="32">
        <f t="shared" si="15"/>
        <v>5469812</v>
      </c>
      <c r="H106" s="32">
        <f t="shared" si="15"/>
        <v>0</v>
      </c>
      <c r="I106" s="32">
        <f t="shared" si="15"/>
        <v>5423881</v>
      </c>
      <c r="J106" s="32">
        <f t="shared" si="15"/>
        <v>0</v>
      </c>
      <c r="K106" s="32">
        <f t="shared" si="15"/>
        <v>0</v>
      </c>
      <c r="L106" s="32">
        <f t="shared" si="15"/>
        <v>0</v>
      </c>
      <c r="M106" s="32">
        <f t="shared" si="15"/>
        <v>0</v>
      </c>
      <c r="N106" s="32">
        <f t="shared" ref="N106:N111" si="16">SUM(D106:M106)</f>
        <v>24351116</v>
      </c>
      <c r="O106" s="46">
        <f t="shared" si="14"/>
        <v>338.60969199749707</v>
      </c>
      <c r="P106" s="9"/>
    </row>
    <row r="107" spans="1:119">
      <c r="A107" s="12"/>
      <c r="B107" s="25">
        <v>381</v>
      </c>
      <c r="C107" s="20" t="s">
        <v>123</v>
      </c>
      <c r="D107" s="47">
        <v>5761634</v>
      </c>
      <c r="E107" s="47">
        <v>1515120</v>
      </c>
      <c r="F107" s="47">
        <v>6176414</v>
      </c>
      <c r="G107" s="47">
        <v>5469812</v>
      </c>
      <c r="H107" s="47">
        <v>0</v>
      </c>
      <c r="I107" s="47">
        <v>4735650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6"/>
        <v>23658630</v>
      </c>
      <c r="O107" s="48">
        <f t="shared" si="14"/>
        <v>328.98046304665229</v>
      </c>
      <c r="P107" s="9"/>
    </row>
    <row r="108" spans="1:119">
      <c r="A108" s="12"/>
      <c r="B108" s="25">
        <v>386.7</v>
      </c>
      <c r="C108" s="20" t="s">
        <v>168</v>
      </c>
      <c r="D108" s="47">
        <v>0</v>
      </c>
      <c r="E108" s="47">
        <v>0</v>
      </c>
      <c r="F108" s="47">
        <v>4255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6"/>
        <v>4255</v>
      </c>
      <c r="O108" s="48">
        <f t="shared" si="14"/>
        <v>5.9167072238058817E-2</v>
      </c>
      <c r="P108" s="9"/>
    </row>
    <row r="109" spans="1:119">
      <c r="A109" s="12"/>
      <c r="B109" s="25">
        <v>389.1</v>
      </c>
      <c r="C109" s="20" t="s">
        <v>126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410915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6"/>
        <v>410915</v>
      </c>
      <c r="O109" s="48">
        <f t="shared" si="14"/>
        <v>5.7138983522213724</v>
      </c>
      <c r="P109" s="9"/>
    </row>
    <row r="110" spans="1:119" ht="15.75" thickBot="1">
      <c r="A110" s="12"/>
      <c r="B110" s="25">
        <v>389.3</v>
      </c>
      <c r="C110" s="20" t="s">
        <v>127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277316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6"/>
        <v>277316</v>
      </c>
      <c r="O110" s="48">
        <f t="shared" si="14"/>
        <v>3.8561635263853158</v>
      </c>
      <c r="P110" s="9"/>
    </row>
    <row r="111" spans="1:119" ht="16.5" thickBot="1">
      <c r="A111" s="14" t="s">
        <v>84</v>
      </c>
      <c r="B111" s="23"/>
      <c r="C111" s="22"/>
      <c r="D111" s="15">
        <f t="shared" ref="D111:M111" si="17">SUM(D5,D11,D14,D41,D84,D93,D106)</f>
        <v>55586038</v>
      </c>
      <c r="E111" s="15">
        <f t="shared" si="17"/>
        <v>38182723</v>
      </c>
      <c r="F111" s="15">
        <f t="shared" si="17"/>
        <v>9120907</v>
      </c>
      <c r="G111" s="15">
        <f t="shared" si="17"/>
        <v>9094398</v>
      </c>
      <c r="H111" s="15">
        <f t="shared" si="17"/>
        <v>0</v>
      </c>
      <c r="I111" s="15">
        <f t="shared" si="17"/>
        <v>10713601</v>
      </c>
      <c r="J111" s="15">
        <f t="shared" si="17"/>
        <v>0</v>
      </c>
      <c r="K111" s="15">
        <f t="shared" si="17"/>
        <v>0</v>
      </c>
      <c r="L111" s="15">
        <f t="shared" si="17"/>
        <v>0</v>
      </c>
      <c r="M111" s="15">
        <f t="shared" si="17"/>
        <v>0</v>
      </c>
      <c r="N111" s="15">
        <f t="shared" si="16"/>
        <v>122697667</v>
      </c>
      <c r="O111" s="38">
        <f t="shared" si="14"/>
        <v>1706.1484669401377</v>
      </c>
      <c r="P111" s="6"/>
      <c r="Q111" s="2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</row>
    <row r="112" spans="1:119">
      <c r="A112" s="16"/>
      <c r="B112" s="18"/>
      <c r="C112" s="18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9"/>
    </row>
    <row r="113" spans="1:15">
      <c r="A113" s="41"/>
      <c r="B113" s="42"/>
      <c r="C113" s="42"/>
      <c r="D113" s="43"/>
      <c r="E113" s="43"/>
      <c r="F113" s="43"/>
      <c r="G113" s="43"/>
      <c r="H113" s="43"/>
      <c r="I113" s="43"/>
      <c r="J113" s="43"/>
      <c r="K113" s="43"/>
      <c r="L113" s="49" t="s">
        <v>169</v>
      </c>
      <c r="M113" s="49"/>
      <c r="N113" s="49"/>
      <c r="O113" s="44">
        <v>71915</v>
      </c>
    </row>
    <row r="114" spans="1:15">
      <c r="A114" s="50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2"/>
    </row>
    <row r="115" spans="1:15" ht="15.75" customHeight="1" thickBot="1">
      <c r="A115" s="53" t="s">
        <v>151</v>
      </c>
      <c r="B115" s="54"/>
      <c r="C115" s="54"/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5"/>
    </row>
  </sheetData>
  <mergeCells count="10">
    <mergeCell ref="L113:N113"/>
    <mergeCell ref="A114:O114"/>
    <mergeCell ref="A115:O11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0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240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SUM(D6:D13)</f>
        <v>34490641</v>
      </c>
      <c r="E5" s="27">
        <f t="shared" si="0"/>
        <v>26779004</v>
      </c>
      <c r="F5" s="27">
        <f t="shared" si="0"/>
        <v>1269972</v>
      </c>
      <c r="G5" s="27">
        <f t="shared" si="0"/>
        <v>351996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62891613</v>
      </c>
      <c r="O5" s="33">
        <f t="shared" ref="O5:O36" si="1">(N5/O$106)</f>
        <v>904.0177809081631</v>
      </c>
      <c r="P5" s="6"/>
    </row>
    <row r="6" spans="1:133">
      <c r="A6" s="12"/>
      <c r="B6" s="25">
        <v>311</v>
      </c>
      <c r="C6" s="20" t="s">
        <v>3</v>
      </c>
      <c r="D6" s="47">
        <v>34490641</v>
      </c>
      <c r="E6" s="47">
        <v>16062515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50553156</v>
      </c>
      <c r="O6" s="48">
        <f t="shared" si="1"/>
        <v>726.66210524802716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1704953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1704953</v>
      </c>
      <c r="O7" s="48">
        <f t="shared" si="1"/>
        <v>24.507366786930962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366320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366320</v>
      </c>
      <c r="O8" s="48">
        <f t="shared" si="1"/>
        <v>5.2655636849746292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1457828</v>
      </c>
      <c r="F9" s="47">
        <v>903652</v>
      </c>
      <c r="G9" s="47">
        <v>351996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2713476</v>
      </c>
      <c r="O9" s="48">
        <f t="shared" si="1"/>
        <v>39.004096652244534</v>
      </c>
      <c r="P9" s="9"/>
    </row>
    <row r="10" spans="1:133">
      <c r="A10" s="12"/>
      <c r="B10" s="25">
        <v>312.42</v>
      </c>
      <c r="C10" s="20" t="s">
        <v>241</v>
      </c>
      <c r="D10" s="47">
        <v>0</v>
      </c>
      <c r="E10" s="47">
        <v>547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547</v>
      </c>
      <c r="O10" s="48">
        <f t="shared" si="1"/>
        <v>7.8626974658252951E-3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6819736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6819736</v>
      </c>
      <c r="O11" s="48">
        <f t="shared" si="1"/>
        <v>98.028374707125295</v>
      </c>
      <c r="P11" s="9"/>
    </row>
    <row r="12" spans="1:133">
      <c r="A12" s="12"/>
      <c r="B12" s="25">
        <v>314.2</v>
      </c>
      <c r="C12" s="20" t="s">
        <v>16</v>
      </c>
      <c r="D12" s="47">
        <v>0</v>
      </c>
      <c r="E12" s="47">
        <v>674030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674030</v>
      </c>
      <c r="O12" s="48">
        <f t="shared" si="1"/>
        <v>9.6886544294154007</v>
      </c>
      <c r="P12" s="9"/>
    </row>
    <row r="13" spans="1:133">
      <c r="A13" s="12"/>
      <c r="B13" s="25">
        <v>316</v>
      </c>
      <c r="C13" s="20" t="s">
        <v>153</v>
      </c>
      <c r="D13" s="47">
        <v>0</v>
      </c>
      <c r="E13" s="47">
        <v>59395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ref="N13:N25" si="3">SUM(D13:M13)</f>
        <v>59395</v>
      </c>
      <c r="O13" s="48">
        <f t="shared" si="1"/>
        <v>0.85375670197932985</v>
      </c>
      <c r="P13" s="9"/>
    </row>
    <row r="14" spans="1:133" ht="15.75">
      <c r="A14" s="29" t="s">
        <v>242</v>
      </c>
      <c r="B14" s="30"/>
      <c r="C14" s="31"/>
      <c r="D14" s="32">
        <f t="shared" ref="D14:M14" si="4">SUM(D15:D17)</f>
        <v>7675</v>
      </c>
      <c r="E14" s="32">
        <f t="shared" si="4"/>
        <v>2165548</v>
      </c>
      <c r="F14" s="32">
        <f t="shared" si="4"/>
        <v>0</v>
      </c>
      <c r="G14" s="32">
        <f t="shared" si="4"/>
        <v>0</v>
      </c>
      <c r="H14" s="32">
        <f t="shared" si="4"/>
        <v>0</v>
      </c>
      <c r="I14" s="32">
        <f t="shared" si="4"/>
        <v>800</v>
      </c>
      <c r="J14" s="32">
        <f t="shared" si="4"/>
        <v>0</v>
      </c>
      <c r="K14" s="32">
        <f t="shared" si="4"/>
        <v>0</v>
      </c>
      <c r="L14" s="32">
        <f t="shared" si="4"/>
        <v>0</v>
      </c>
      <c r="M14" s="32">
        <f t="shared" si="4"/>
        <v>0</v>
      </c>
      <c r="N14" s="45">
        <f t="shared" si="3"/>
        <v>2174023</v>
      </c>
      <c r="O14" s="46">
        <f t="shared" si="1"/>
        <v>31.249881412698183</v>
      </c>
      <c r="P14" s="10"/>
    </row>
    <row r="15" spans="1:133">
      <c r="A15" s="12"/>
      <c r="B15" s="25">
        <v>321</v>
      </c>
      <c r="C15" s="20" t="s">
        <v>243</v>
      </c>
      <c r="D15" s="47">
        <v>0</v>
      </c>
      <c r="E15" s="47">
        <v>350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3"/>
        <v>350</v>
      </c>
      <c r="O15" s="48">
        <f t="shared" si="1"/>
        <v>5.0309764406560389E-3</v>
      </c>
      <c r="P15" s="9"/>
    </row>
    <row r="16" spans="1:133">
      <c r="A16" s="12"/>
      <c r="B16" s="25">
        <v>322</v>
      </c>
      <c r="C16" s="20" t="s">
        <v>0</v>
      </c>
      <c r="D16" s="47">
        <v>0</v>
      </c>
      <c r="E16" s="47">
        <v>1421943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3"/>
        <v>1421943</v>
      </c>
      <c r="O16" s="48">
        <f t="shared" si="1"/>
        <v>20.439319237016488</v>
      </c>
      <c r="P16" s="9"/>
    </row>
    <row r="17" spans="1:16">
      <c r="A17" s="12"/>
      <c r="B17" s="25">
        <v>329</v>
      </c>
      <c r="C17" s="20" t="s">
        <v>244</v>
      </c>
      <c r="D17" s="47">
        <v>7675</v>
      </c>
      <c r="E17" s="47">
        <v>743255</v>
      </c>
      <c r="F17" s="47">
        <v>0</v>
      </c>
      <c r="G17" s="47">
        <v>0</v>
      </c>
      <c r="H17" s="47">
        <v>0</v>
      </c>
      <c r="I17" s="47">
        <v>800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3"/>
        <v>751730</v>
      </c>
      <c r="O17" s="48">
        <f t="shared" si="1"/>
        <v>10.805531199241042</v>
      </c>
      <c r="P17" s="9"/>
    </row>
    <row r="18" spans="1:16" ht="15.75">
      <c r="A18" s="29" t="s">
        <v>26</v>
      </c>
      <c r="B18" s="30"/>
      <c r="C18" s="31"/>
      <c r="D18" s="32">
        <f t="shared" ref="D18:M18" si="5">SUM(D19:D45)</f>
        <v>5232757</v>
      </c>
      <c r="E18" s="32">
        <f t="shared" si="5"/>
        <v>4759761</v>
      </c>
      <c r="F18" s="32">
        <f t="shared" si="5"/>
        <v>842378</v>
      </c>
      <c r="G18" s="32">
        <f t="shared" si="5"/>
        <v>431766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5">
        <f t="shared" si="3"/>
        <v>11266662</v>
      </c>
      <c r="O18" s="46">
        <f t="shared" si="1"/>
        <v>161.949460248099</v>
      </c>
      <c r="P18" s="10"/>
    </row>
    <row r="19" spans="1:16">
      <c r="A19" s="12"/>
      <c r="B19" s="25">
        <v>331.1</v>
      </c>
      <c r="C19" s="20" t="s">
        <v>24</v>
      </c>
      <c r="D19" s="47">
        <v>13890</v>
      </c>
      <c r="E19" s="47">
        <v>0</v>
      </c>
      <c r="F19" s="47">
        <v>0</v>
      </c>
      <c r="G19" s="47">
        <v>153059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3"/>
        <v>166949</v>
      </c>
      <c r="O19" s="48">
        <f t="shared" si="1"/>
        <v>2.3997613879745288</v>
      </c>
      <c r="P19" s="9"/>
    </row>
    <row r="20" spans="1:16">
      <c r="A20" s="12"/>
      <c r="B20" s="25">
        <v>331.2</v>
      </c>
      <c r="C20" s="20" t="s">
        <v>25</v>
      </c>
      <c r="D20" s="47">
        <v>26117</v>
      </c>
      <c r="E20" s="47">
        <v>175345</v>
      </c>
      <c r="F20" s="47">
        <v>0</v>
      </c>
      <c r="G20" s="47">
        <v>236217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3"/>
        <v>437679</v>
      </c>
      <c r="O20" s="48">
        <f t="shared" si="1"/>
        <v>6.2912935359139848</v>
      </c>
      <c r="P20" s="9"/>
    </row>
    <row r="21" spans="1:16">
      <c r="A21" s="12"/>
      <c r="B21" s="25">
        <v>331.61</v>
      </c>
      <c r="C21" s="20" t="s">
        <v>245</v>
      </c>
      <c r="D21" s="47">
        <v>0</v>
      </c>
      <c r="E21" s="47">
        <v>383558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3"/>
        <v>383558</v>
      </c>
      <c r="O21" s="48">
        <f t="shared" si="1"/>
        <v>5.5133464617861403</v>
      </c>
      <c r="P21" s="9"/>
    </row>
    <row r="22" spans="1:16">
      <c r="A22" s="12"/>
      <c r="B22" s="25">
        <v>331.65</v>
      </c>
      <c r="C22" s="20" t="s">
        <v>29</v>
      </c>
      <c r="D22" s="47">
        <v>0</v>
      </c>
      <c r="E22" s="47">
        <v>108684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3"/>
        <v>108684</v>
      </c>
      <c r="O22" s="48">
        <f t="shared" si="1"/>
        <v>1.5622475527893172</v>
      </c>
      <c r="P22" s="9"/>
    </row>
    <row r="23" spans="1:16">
      <c r="A23" s="12"/>
      <c r="B23" s="25">
        <v>331.69</v>
      </c>
      <c r="C23" s="20" t="s">
        <v>246</v>
      </c>
      <c r="D23" s="47">
        <v>0</v>
      </c>
      <c r="E23" s="47">
        <v>700125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3"/>
        <v>700125</v>
      </c>
      <c r="O23" s="48">
        <f t="shared" si="1"/>
        <v>10.063749658612313</v>
      </c>
      <c r="P23" s="9"/>
    </row>
    <row r="24" spans="1:16">
      <c r="A24" s="12"/>
      <c r="B24" s="25">
        <v>331.7</v>
      </c>
      <c r="C24" s="20" t="s">
        <v>27</v>
      </c>
      <c r="D24" s="47">
        <v>10328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3"/>
        <v>10328</v>
      </c>
      <c r="O24" s="48">
        <f t="shared" si="1"/>
        <v>0.14845692765455878</v>
      </c>
      <c r="P24" s="9"/>
    </row>
    <row r="25" spans="1:16">
      <c r="A25" s="12"/>
      <c r="B25" s="25">
        <v>334.2</v>
      </c>
      <c r="C25" s="20" t="s">
        <v>28</v>
      </c>
      <c r="D25" s="47">
        <v>95578</v>
      </c>
      <c r="E25" s="47">
        <v>3080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3"/>
        <v>98658</v>
      </c>
      <c r="O25" s="48">
        <f t="shared" si="1"/>
        <v>1.4181316390921244</v>
      </c>
      <c r="P25" s="9"/>
    </row>
    <row r="26" spans="1:16">
      <c r="A26" s="12"/>
      <c r="B26" s="25">
        <v>334.49</v>
      </c>
      <c r="C26" s="20" t="s">
        <v>31</v>
      </c>
      <c r="D26" s="47">
        <v>0</v>
      </c>
      <c r="E26" s="47">
        <v>0</v>
      </c>
      <c r="F26" s="47">
        <v>0</v>
      </c>
      <c r="G26" s="47">
        <v>32965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6">SUM(D26:M26)</f>
        <v>32965</v>
      </c>
      <c r="O26" s="48">
        <f t="shared" si="1"/>
        <v>0.47384610961778956</v>
      </c>
      <c r="P26" s="9"/>
    </row>
    <row r="27" spans="1:16">
      <c r="A27" s="12"/>
      <c r="B27" s="25">
        <v>334.69</v>
      </c>
      <c r="C27" s="20" t="s">
        <v>247</v>
      </c>
      <c r="D27" s="47">
        <v>0</v>
      </c>
      <c r="E27" s="47">
        <v>1161679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6"/>
        <v>1161679</v>
      </c>
      <c r="O27" s="48">
        <f t="shared" si="1"/>
        <v>16.698227658871048</v>
      </c>
      <c r="P27" s="9"/>
    </row>
    <row r="28" spans="1:16">
      <c r="A28" s="12"/>
      <c r="B28" s="25">
        <v>334.7</v>
      </c>
      <c r="C28" s="20" t="s">
        <v>33</v>
      </c>
      <c r="D28" s="47">
        <v>310025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6"/>
        <v>310025</v>
      </c>
      <c r="O28" s="48">
        <f t="shared" si="1"/>
        <v>4.4563670600411101</v>
      </c>
      <c r="P28" s="9"/>
    </row>
    <row r="29" spans="1:16">
      <c r="A29" s="12"/>
      <c r="B29" s="25">
        <v>334.89</v>
      </c>
      <c r="C29" s="20" t="s">
        <v>34</v>
      </c>
      <c r="D29" s="47">
        <v>39346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6"/>
        <v>39346</v>
      </c>
      <c r="O29" s="48">
        <f t="shared" si="1"/>
        <v>0.56556799724015006</v>
      </c>
      <c r="P29" s="9"/>
    </row>
    <row r="30" spans="1:16">
      <c r="A30" s="12"/>
      <c r="B30" s="25">
        <v>335.12</v>
      </c>
      <c r="C30" s="20" t="s">
        <v>35</v>
      </c>
      <c r="D30" s="47">
        <v>1000377</v>
      </c>
      <c r="E30" s="47">
        <v>504791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1505168</v>
      </c>
      <c r="O30" s="48">
        <f t="shared" si="1"/>
        <v>21.635613563512486</v>
      </c>
      <c r="P30" s="9"/>
    </row>
    <row r="31" spans="1:16">
      <c r="A31" s="12"/>
      <c r="B31" s="25">
        <v>335.13</v>
      </c>
      <c r="C31" s="20" t="s">
        <v>36</v>
      </c>
      <c r="D31" s="47">
        <v>29109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29109</v>
      </c>
      <c r="O31" s="48">
        <f t="shared" si="1"/>
        <v>0.41841912346016186</v>
      </c>
      <c r="P31" s="9"/>
    </row>
    <row r="32" spans="1:16">
      <c r="A32" s="12"/>
      <c r="B32" s="25">
        <v>335.14</v>
      </c>
      <c r="C32" s="20" t="s">
        <v>37</v>
      </c>
      <c r="D32" s="47">
        <v>0</v>
      </c>
      <c r="E32" s="47">
        <v>20313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20313</v>
      </c>
      <c r="O32" s="48">
        <f t="shared" si="1"/>
        <v>0.29198349839727467</v>
      </c>
      <c r="P32" s="9"/>
    </row>
    <row r="33" spans="1:16">
      <c r="A33" s="12"/>
      <c r="B33" s="25">
        <v>335.15</v>
      </c>
      <c r="C33" s="20" t="s">
        <v>38</v>
      </c>
      <c r="D33" s="47">
        <v>22805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22805</v>
      </c>
      <c r="O33" s="48">
        <f t="shared" si="1"/>
        <v>0.32780405065474566</v>
      </c>
      <c r="P33" s="9"/>
    </row>
    <row r="34" spans="1:16">
      <c r="A34" s="12"/>
      <c r="B34" s="25">
        <v>335.16</v>
      </c>
      <c r="C34" s="20" t="s">
        <v>39</v>
      </c>
      <c r="D34" s="47">
        <v>25000</v>
      </c>
      <c r="E34" s="47">
        <v>198250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223250</v>
      </c>
      <c r="O34" s="48">
        <f t="shared" si="1"/>
        <v>3.2090442582184595</v>
      </c>
      <c r="P34" s="9"/>
    </row>
    <row r="35" spans="1:16">
      <c r="A35" s="12"/>
      <c r="B35" s="25">
        <v>335.18</v>
      </c>
      <c r="C35" s="20" t="s">
        <v>40</v>
      </c>
      <c r="D35" s="47">
        <v>3552298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3552298</v>
      </c>
      <c r="O35" s="48">
        <f t="shared" si="1"/>
        <v>51.061507280541619</v>
      </c>
      <c r="P35" s="9"/>
    </row>
    <row r="36" spans="1:16">
      <c r="A36" s="12"/>
      <c r="B36" s="25">
        <v>335.21</v>
      </c>
      <c r="C36" s="20" t="s">
        <v>248</v>
      </c>
      <c r="D36" s="47">
        <v>8046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6"/>
        <v>8046</v>
      </c>
      <c r="O36" s="48">
        <f t="shared" si="1"/>
        <v>0.11565496126148141</v>
      </c>
      <c r="P36" s="9"/>
    </row>
    <row r="37" spans="1:16">
      <c r="A37" s="12"/>
      <c r="B37" s="25">
        <v>335.22</v>
      </c>
      <c r="C37" s="20" t="s">
        <v>157</v>
      </c>
      <c r="D37" s="47">
        <v>0</v>
      </c>
      <c r="E37" s="47">
        <v>194046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6"/>
        <v>194046</v>
      </c>
      <c r="O37" s="48">
        <f t="shared" ref="O37:O68" si="7">(N37/O$106)</f>
        <v>2.7892595840101193</v>
      </c>
      <c r="P37" s="9"/>
    </row>
    <row r="38" spans="1:16">
      <c r="A38" s="12"/>
      <c r="B38" s="25">
        <v>335.49</v>
      </c>
      <c r="C38" s="20" t="s">
        <v>42</v>
      </c>
      <c r="D38" s="47">
        <v>0</v>
      </c>
      <c r="E38" s="47">
        <v>816758</v>
      </c>
      <c r="F38" s="47">
        <v>842378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6"/>
        <v>1659136</v>
      </c>
      <c r="O38" s="48">
        <f t="shared" si="7"/>
        <v>23.84878322241228</v>
      </c>
      <c r="P38" s="9"/>
    </row>
    <row r="39" spans="1:16">
      <c r="A39" s="12"/>
      <c r="B39" s="25">
        <v>335.5</v>
      </c>
      <c r="C39" s="20" t="s">
        <v>43</v>
      </c>
      <c r="D39" s="47">
        <v>0</v>
      </c>
      <c r="E39" s="47">
        <v>467860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6"/>
        <v>467860</v>
      </c>
      <c r="O39" s="48">
        <f t="shared" si="7"/>
        <v>6.7251218215009558</v>
      </c>
      <c r="P39" s="9"/>
    </row>
    <row r="40" spans="1:16">
      <c r="A40" s="12"/>
      <c r="B40" s="25">
        <v>335.69</v>
      </c>
      <c r="C40" s="20" t="s">
        <v>44</v>
      </c>
      <c r="D40" s="47">
        <v>4604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6"/>
        <v>4604</v>
      </c>
      <c r="O40" s="48">
        <f t="shared" si="7"/>
        <v>6.617890152222973E-2</v>
      </c>
      <c r="P40" s="9"/>
    </row>
    <row r="41" spans="1:16">
      <c r="A41" s="12"/>
      <c r="B41" s="25">
        <v>335.7</v>
      </c>
      <c r="C41" s="20" t="s">
        <v>45</v>
      </c>
      <c r="D41" s="47">
        <v>34591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6"/>
        <v>34591</v>
      </c>
      <c r="O41" s="48">
        <f t="shared" si="7"/>
        <v>0.4972185887392373</v>
      </c>
      <c r="P41" s="9"/>
    </row>
    <row r="42" spans="1:16">
      <c r="A42" s="12"/>
      <c r="B42" s="25">
        <v>336</v>
      </c>
      <c r="C42" s="20" t="s">
        <v>146</v>
      </c>
      <c r="D42" s="47">
        <v>476</v>
      </c>
      <c r="E42" s="47">
        <v>277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6"/>
        <v>753</v>
      </c>
      <c r="O42" s="48">
        <f t="shared" si="7"/>
        <v>1.0823786456611422E-2</v>
      </c>
      <c r="P42" s="9"/>
    </row>
    <row r="43" spans="1:16">
      <c r="A43" s="12"/>
      <c r="B43" s="25">
        <v>337.2</v>
      </c>
      <c r="C43" s="20" t="s">
        <v>147</v>
      </c>
      <c r="D43" s="47">
        <v>8500</v>
      </c>
      <c r="E43" s="47">
        <v>0</v>
      </c>
      <c r="F43" s="47">
        <v>0</v>
      </c>
      <c r="G43" s="47">
        <v>9525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18025</v>
      </c>
      <c r="O43" s="48">
        <f t="shared" si="7"/>
        <v>0.25909528669378601</v>
      </c>
      <c r="P43" s="9"/>
    </row>
    <row r="44" spans="1:16">
      <c r="A44" s="12"/>
      <c r="B44" s="25">
        <v>337.6</v>
      </c>
      <c r="C44" s="20" t="s">
        <v>49</v>
      </c>
      <c r="D44" s="47">
        <v>0</v>
      </c>
      <c r="E44" s="47">
        <v>24995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24995</v>
      </c>
      <c r="O44" s="48">
        <f t="shared" si="7"/>
        <v>0.35928358895485057</v>
      </c>
      <c r="P44" s="9"/>
    </row>
    <row r="45" spans="1:16">
      <c r="A45" s="12"/>
      <c r="B45" s="25">
        <v>337.7</v>
      </c>
      <c r="C45" s="20" t="s">
        <v>50</v>
      </c>
      <c r="D45" s="47">
        <v>51667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51667</v>
      </c>
      <c r="O45" s="48">
        <f t="shared" si="7"/>
        <v>0.74267274216964452</v>
      </c>
      <c r="P45" s="9"/>
    </row>
    <row r="46" spans="1:16" ht="15.75">
      <c r="A46" s="29" t="s">
        <v>55</v>
      </c>
      <c r="B46" s="30"/>
      <c r="C46" s="31"/>
      <c r="D46" s="32">
        <f t="shared" ref="D46:M46" si="8">SUM(D47:D72)</f>
        <v>7177685</v>
      </c>
      <c r="E46" s="32">
        <f t="shared" si="8"/>
        <v>1341578</v>
      </c>
      <c r="F46" s="32">
        <f t="shared" si="8"/>
        <v>0</v>
      </c>
      <c r="G46" s="32">
        <f t="shared" si="8"/>
        <v>0</v>
      </c>
      <c r="H46" s="32">
        <f t="shared" si="8"/>
        <v>0</v>
      </c>
      <c r="I46" s="32">
        <f t="shared" si="8"/>
        <v>3839518</v>
      </c>
      <c r="J46" s="32">
        <f t="shared" si="8"/>
        <v>0</v>
      </c>
      <c r="K46" s="32">
        <f t="shared" si="8"/>
        <v>0</v>
      </c>
      <c r="L46" s="32">
        <f t="shared" si="8"/>
        <v>0</v>
      </c>
      <c r="M46" s="32">
        <f t="shared" si="8"/>
        <v>0</v>
      </c>
      <c r="N46" s="32">
        <f>SUM(D46:M46)</f>
        <v>12358781</v>
      </c>
      <c r="O46" s="46">
        <f t="shared" si="7"/>
        <v>177.64781727493568</v>
      </c>
      <c r="P46" s="10"/>
    </row>
    <row r="47" spans="1:16">
      <c r="A47" s="12"/>
      <c r="B47" s="25">
        <v>341.1</v>
      </c>
      <c r="C47" s="20" t="s">
        <v>58</v>
      </c>
      <c r="D47" s="47">
        <v>576326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576326</v>
      </c>
      <c r="O47" s="48">
        <f t="shared" si="7"/>
        <v>8.2842357946786649</v>
      </c>
      <c r="P47" s="9"/>
    </row>
    <row r="48" spans="1:16">
      <c r="A48" s="12"/>
      <c r="B48" s="25">
        <v>341.15</v>
      </c>
      <c r="C48" s="20" t="s">
        <v>59</v>
      </c>
      <c r="D48" s="47">
        <v>0</v>
      </c>
      <c r="E48" s="47">
        <v>304996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72" si="9">SUM(D48:M48)</f>
        <v>304996</v>
      </c>
      <c r="O48" s="48">
        <f t="shared" si="7"/>
        <v>4.3840791156980838</v>
      </c>
      <c r="P48" s="9"/>
    </row>
    <row r="49" spans="1:16">
      <c r="A49" s="12"/>
      <c r="B49" s="25">
        <v>341.3</v>
      </c>
      <c r="C49" s="20" t="s">
        <v>61</v>
      </c>
      <c r="D49" s="47">
        <v>846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9"/>
        <v>846</v>
      </c>
      <c r="O49" s="48">
        <f t="shared" si="7"/>
        <v>1.2160588767985741E-2</v>
      </c>
      <c r="P49" s="9"/>
    </row>
    <row r="50" spans="1:16">
      <c r="A50" s="12"/>
      <c r="B50" s="25">
        <v>341.52</v>
      </c>
      <c r="C50" s="20" t="s">
        <v>62</v>
      </c>
      <c r="D50" s="47">
        <v>70695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9"/>
        <v>70695</v>
      </c>
      <c r="O50" s="48">
        <f t="shared" si="7"/>
        <v>1.0161853699205106</v>
      </c>
      <c r="P50" s="9"/>
    </row>
    <row r="51" spans="1:16">
      <c r="A51" s="12"/>
      <c r="B51" s="25">
        <v>341.8</v>
      </c>
      <c r="C51" s="20" t="s">
        <v>63</v>
      </c>
      <c r="D51" s="47">
        <v>3672792</v>
      </c>
      <c r="E51" s="47">
        <v>199077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9"/>
        <v>3871869</v>
      </c>
      <c r="O51" s="48">
        <f t="shared" si="7"/>
        <v>55.655090629447024</v>
      </c>
      <c r="P51" s="9"/>
    </row>
    <row r="52" spans="1:16">
      <c r="A52" s="12"/>
      <c r="B52" s="25">
        <v>341.9</v>
      </c>
      <c r="C52" s="20" t="s">
        <v>64</v>
      </c>
      <c r="D52" s="47">
        <v>253658</v>
      </c>
      <c r="E52" s="47">
        <v>100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9"/>
        <v>253758</v>
      </c>
      <c r="O52" s="48">
        <f t="shared" si="7"/>
        <v>3.6475729132228434</v>
      </c>
      <c r="P52" s="9"/>
    </row>
    <row r="53" spans="1:16">
      <c r="A53" s="12"/>
      <c r="B53" s="25">
        <v>342.1</v>
      </c>
      <c r="C53" s="20" t="s">
        <v>65</v>
      </c>
      <c r="D53" s="47">
        <v>275032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9"/>
        <v>275032</v>
      </c>
      <c r="O53" s="48">
        <f t="shared" si="7"/>
        <v>3.9533700355043195</v>
      </c>
      <c r="P53" s="9"/>
    </row>
    <row r="54" spans="1:16">
      <c r="A54" s="12"/>
      <c r="B54" s="25">
        <v>342.2</v>
      </c>
      <c r="C54" s="20" t="s">
        <v>66</v>
      </c>
      <c r="D54" s="47">
        <v>0</v>
      </c>
      <c r="E54" s="47">
        <v>5760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9"/>
        <v>5760</v>
      </c>
      <c r="O54" s="48">
        <f t="shared" si="7"/>
        <v>8.2795497994796532E-2</v>
      </c>
      <c r="P54" s="9"/>
    </row>
    <row r="55" spans="1:16">
      <c r="A55" s="12"/>
      <c r="B55" s="25">
        <v>342.3</v>
      </c>
      <c r="C55" s="20" t="s">
        <v>67</v>
      </c>
      <c r="D55" s="47">
        <v>217188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9"/>
        <v>217188</v>
      </c>
      <c r="O55" s="48">
        <f t="shared" si="7"/>
        <v>3.121907746266297</v>
      </c>
      <c r="P55" s="9"/>
    </row>
    <row r="56" spans="1:16">
      <c r="A56" s="12"/>
      <c r="B56" s="25">
        <v>342.4</v>
      </c>
      <c r="C56" s="20" t="s">
        <v>68</v>
      </c>
      <c r="D56" s="47">
        <v>0</v>
      </c>
      <c r="E56" s="47">
        <v>216516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9"/>
        <v>216516</v>
      </c>
      <c r="O56" s="48">
        <f t="shared" si="7"/>
        <v>3.1122482715002371</v>
      </c>
      <c r="P56" s="9"/>
    </row>
    <row r="57" spans="1:16">
      <c r="A57" s="12"/>
      <c r="B57" s="25">
        <v>342.5</v>
      </c>
      <c r="C57" s="20" t="s">
        <v>69</v>
      </c>
      <c r="D57" s="47">
        <v>0</v>
      </c>
      <c r="E57" s="47">
        <v>146610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9"/>
        <v>146610</v>
      </c>
      <c r="O57" s="48">
        <f t="shared" si="7"/>
        <v>2.1074041598988056</v>
      </c>
      <c r="P57" s="9"/>
    </row>
    <row r="58" spans="1:16">
      <c r="A58" s="12"/>
      <c r="B58" s="25">
        <v>342.6</v>
      </c>
      <c r="C58" s="20" t="s">
        <v>70</v>
      </c>
      <c r="D58" s="47">
        <v>1381014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9"/>
        <v>1381014</v>
      </c>
      <c r="O58" s="48">
        <f t="shared" si="7"/>
        <v>19.850996852046169</v>
      </c>
      <c r="P58" s="9"/>
    </row>
    <row r="59" spans="1:16">
      <c r="A59" s="12"/>
      <c r="B59" s="25">
        <v>343.3</v>
      </c>
      <c r="C59" s="20" t="s">
        <v>71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1161391</v>
      </c>
      <c r="J59" s="47">
        <v>0</v>
      </c>
      <c r="K59" s="47">
        <v>0</v>
      </c>
      <c r="L59" s="47">
        <v>0</v>
      </c>
      <c r="M59" s="47">
        <v>0</v>
      </c>
      <c r="N59" s="47">
        <f t="shared" si="9"/>
        <v>1161391</v>
      </c>
      <c r="O59" s="48">
        <f t="shared" si="7"/>
        <v>16.69408788397131</v>
      </c>
      <c r="P59" s="9"/>
    </row>
    <row r="60" spans="1:16">
      <c r="A60" s="12"/>
      <c r="B60" s="25">
        <v>343.4</v>
      </c>
      <c r="C60" s="20" t="s">
        <v>72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635071</v>
      </c>
      <c r="J60" s="47">
        <v>0</v>
      </c>
      <c r="K60" s="47">
        <v>0</v>
      </c>
      <c r="L60" s="47">
        <v>0</v>
      </c>
      <c r="M60" s="47">
        <v>0</v>
      </c>
      <c r="N60" s="47">
        <f t="shared" si="9"/>
        <v>635071</v>
      </c>
      <c r="O60" s="48">
        <f t="shared" si="7"/>
        <v>9.128649254696775</v>
      </c>
      <c r="P60" s="9"/>
    </row>
    <row r="61" spans="1:16">
      <c r="A61" s="12"/>
      <c r="B61" s="25">
        <v>343.5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2026376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9"/>
        <v>2026376</v>
      </c>
      <c r="O61" s="48">
        <f t="shared" si="7"/>
        <v>29.127571188316637</v>
      </c>
      <c r="P61" s="9"/>
    </row>
    <row r="62" spans="1:16">
      <c r="A62" s="12"/>
      <c r="B62" s="25">
        <v>344.9</v>
      </c>
      <c r="C62" s="20" t="s">
        <v>74</v>
      </c>
      <c r="D62" s="47">
        <v>200</v>
      </c>
      <c r="E62" s="47">
        <v>168378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9"/>
        <v>168578</v>
      </c>
      <c r="O62" s="48">
        <f t="shared" si="7"/>
        <v>2.4231769897511821</v>
      </c>
      <c r="P62" s="9"/>
    </row>
    <row r="63" spans="1:16">
      <c r="A63" s="12"/>
      <c r="B63" s="25">
        <v>345.1</v>
      </c>
      <c r="C63" s="20" t="s">
        <v>75</v>
      </c>
      <c r="D63" s="47">
        <v>0</v>
      </c>
      <c r="E63" s="47">
        <v>6137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9"/>
        <v>6137</v>
      </c>
      <c r="O63" s="48">
        <f t="shared" si="7"/>
        <v>8.8214578332303187E-2</v>
      </c>
      <c r="P63" s="9"/>
    </row>
    <row r="64" spans="1:16">
      <c r="A64" s="12"/>
      <c r="B64" s="25">
        <v>346.4</v>
      </c>
      <c r="C64" s="20" t="s">
        <v>76</v>
      </c>
      <c r="D64" s="47">
        <v>0</v>
      </c>
      <c r="E64" s="47">
        <v>56549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9"/>
        <v>56549</v>
      </c>
      <c r="O64" s="48">
        <f t="shared" si="7"/>
        <v>0.81284767640759537</v>
      </c>
      <c r="P64" s="9"/>
    </row>
    <row r="65" spans="1:16">
      <c r="A65" s="12"/>
      <c r="B65" s="25">
        <v>346.9</v>
      </c>
      <c r="C65" s="20" t="s">
        <v>77</v>
      </c>
      <c r="D65" s="47">
        <v>60900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9"/>
        <v>60900</v>
      </c>
      <c r="O65" s="48">
        <f t="shared" si="7"/>
        <v>0.87538990067415079</v>
      </c>
      <c r="P65" s="9"/>
    </row>
    <row r="66" spans="1:16">
      <c r="A66" s="12"/>
      <c r="B66" s="25">
        <v>347.1</v>
      </c>
      <c r="C66" s="20" t="s">
        <v>78</v>
      </c>
      <c r="D66" s="47">
        <v>360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9"/>
        <v>360</v>
      </c>
      <c r="O66" s="48">
        <f t="shared" si="7"/>
        <v>5.1747186246747833E-3</v>
      </c>
      <c r="P66" s="9"/>
    </row>
    <row r="67" spans="1:16">
      <c r="A67" s="12"/>
      <c r="B67" s="25">
        <v>348.12</v>
      </c>
      <c r="C67" s="39" t="s">
        <v>86</v>
      </c>
      <c r="D67" s="47">
        <v>32117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9"/>
        <v>32117</v>
      </c>
      <c r="O67" s="48">
        <f t="shared" si="7"/>
        <v>0.46165677241300002</v>
      </c>
      <c r="P67" s="9"/>
    </row>
    <row r="68" spans="1:16">
      <c r="A68" s="12"/>
      <c r="B68" s="25">
        <v>348.13</v>
      </c>
      <c r="C68" s="39" t="s">
        <v>87</v>
      </c>
      <c r="D68" s="47">
        <v>137533</v>
      </c>
      <c r="E68" s="47">
        <v>51961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189494</v>
      </c>
      <c r="O68" s="48">
        <f t="shared" si="7"/>
        <v>2.7238281418447872</v>
      </c>
      <c r="P68" s="9"/>
    </row>
    <row r="69" spans="1:16">
      <c r="A69" s="12"/>
      <c r="B69" s="25">
        <v>348.22</v>
      </c>
      <c r="C69" s="39" t="s">
        <v>88</v>
      </c>
      <c r="D69" s="47">
        <v>0</v>
      </c>
      <c r="E69" s="47">
        <v>14087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14087</v>
      </c>
      <c r="O69" s="48">
        <f t="shared" ref="O69:O100" si="10">(N69/O$106)</f>
        <v>0.20248961462720463</v>
      </c>
      <c r="P69" s="9"/>
    </row>
    <row r="70" spans="1:16">
      <c r="A70" s="12"/>
      <c r="B70" s="25">
        <v>348.33</v>
      </c>
      <c r="C70" s="39" t="s">
        <v>92</v>
      </c>
      <c r="D70" s="47">
        <v>0</v>
      </c>
      <c r="E70" s="47">
        <v>139538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139538</v>
      </c>
      <c r="O70" s="48">
        <f t="shared" si="10"/>
        <v>2.0057496873607499</v>
      </c>
      <c r="P70" s="9"/>
    </row>
    <row r="71" spans="1:16">
      <c r="A71" s="12"/>
      <c r="B71" s="25">
        <v>348.43</v>
      </c>
      <c r="C71" s="39" t="s">
        <v>95</v>
      </c>
      <c r="D71" s="47">
        <v>0</v>
      </c>
      <c r="E71" s="47">
        <v>905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905</v>
      </c>
      <c r="O71" s="48">
        <f t="shared" si="10"/>
        <v>1.300866765369633E-2</v>
      </c>
      <c r="P71" s="9"/>
    </row>
    <row r="72" spans="1:16">
      <c r="A72" s="12"/>
      <c r="B72" s="25">
        <v>349</v>
      </c>
      <c r="C72" s="20" t="s">
        <v>1</v>
      </c>
      <c r="D72" s="47">
        <v>499024</v>
      </c>
      <c r="E72" s="47">
        <v>30964</v>
      </c>
      <c r="F72" s="47">
        <v>0</v>
      </c>
      <c r="G72" s="47">
        <v>0</v>
      </c>
      <c r="H72" s="47">
        <v>0</v>
      </c>
      <c r="I72" s="47">
        <v>16680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546668</v>
      </c>
      <c r="O72" s="48">
        <f t="shared" si="10"/>
        <v>7.8579252253158733</v>
      </c>
      <c r="P72" s="9"/>
    </row>
    <row r="73" spans="1:16" ht="15.75">
      <c r="A73" s="29" t="s">
        <v>56</v>
      </c>
      <c r="B73" s="30"/>
      <c r="C73" s="31"/>
      <c r="D73" s="32">
        <f t="shared" ref="D73:M73" si="11">SUM(D74:D79)</f>
        <v>104589</v>
      </c>
      <c r="E73" s="32">
        <f t="shared" si="11"/>
        <v>226798</v>
      </c>
      <c r="F73" s="32">
        <f t="shared" si="11"/>
        <v>0</v>
      </c>
      <c r="G73" s="32">
        <f t="shared" si="11"/>
        <v>0</v>
      </c>
      <c r="H73" s="32">
        <f t="shared" si="11"/>
        <v>0</v>
      </c>
      <c r="I73" s="32">
        <f t="shared" si="11"/>
        <v>0</v>
      </c>
      <c r="J73" s="32">
        <f t="shared" si="11"/>
        <v>0</v>
      </c>
      <c r="K73" s="32">
        <f t="shared" si="11"/>
        <v>0</v>
      </c>
      <c r="L73" s="32">
        <f t="shared" si="11"/>
        <v>0</v>
      </c>
      <c r="M73" s="32">
        <f t="shared" si="11"/>
        <v>0</v>
      </c>
      <c r="N73" s="32">
        <f t="shared" ref="N73:N81" si="12">SUM(D73:M73)</f>
        <v>331387</v>
      </c>
      <c r="O73" s="46">
        <f t="shared" si="10"/>
        <v>4.7634291135419513</v>
      </c>
      <c r="P73" s="10"/>
    </row>
    <row r="74" spans="1:16">
      <c r="A74" s="13"/>
      <c r="B74" s="40">
        <v>351.1</v>
      </c>
      <c r="C74" s="21" t="s">
        <v>103</v>
      </c>
      <c r="D74" s="47">
        <v>969</v>
      </c>
      <c r="E74" s="47">
        <v>69897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70866</v>
      </c>
      <c r="O74" s="48">
        <f t="shared" si="10"/>
        <v>1.018643361267231</v>
      </c>
      <c r="P74" s="9"/>
    </row>
    <row r="75" spans="1:16">
      <c r="A75" s="13"/>
      <c r="B75" s="40">
        <v>351.2</v>
      </c>
      <c r="C75" s="21" t="s">
        <v>106</v>
      </c>
      <c r="D75" s="47">
        <v>0</v>
      </c>
      <c r="E75" s="47">
        <v>84509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84509</v>
      </c>
      <c r="O75" s="48">
        <f t="shared" si="10"/>
        <v>1.2147508229240036</v>
      </c>
      <c r="P75" s="9"/>
    </row>
    <row r="76" spans="1:16">
      <c r="A76" s="13"/>
      <c r="B76" s="40">
        <v>351.3</v>
      </c>
      <c r="C76" s="21" t="s">
        <v>107</v>
      </c>
      <c r="D76" s="47">
        <v>0</v>
      </c>
      <c r="E76" s="47">
        <v>19796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19796</v>
      </c>
      <c r="O76" s="48">
        <f t="shared" si="10"/>
        <v>0.28455202748350561</v>
      </c>
      <c r="P76" s="9"/>
    </row>
    <row r="77" spans="1:16">
      <c r="A77" s="13"/>
      <c r="B77" s="40">
        <v>352</v>
      </c>
      <c r="C77" s="21" t="s">
        <v>110</v>
      </c>
      <c r="D77" s="47">
        <v>31133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31133</v>
      </c>
      <c r="O77" s="48">
        <f t="shared" si="10"/>
        <v>0.44751254150555564</v>
      </c>
      <c r="P77" s="9"/>
    </row>
    <row r="78" spans="1:16">
      <c r="A78" s="13"/>
      <c r="B78" s="40">
        <v>354</v>
      </c>
      <c r="C78" s="21" t="s">
        <v>111</v>
      </c>
      <c r="D78" s="47">
        <v>0</v>
      </c>
      <c r="E78" s="47">
        <v>11336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11336</v>
      </c>
      <c r="O78" s="48">
        <f t="shared" si="10"/>
        <v>0.16294613980364817</v>
      </c>
      <c r="P78" s="9"/>
    </row>
    <row r="79" spans="1:16">
      <c r="A79" s="13"/>
      <c r="B79" s="40">
        <v>359</v>
      </c>
      <c r="C79" s="21" t="s">
        <v>112</v>
      </c>
      <c r="D79" s="47">
        <v>72487</v>
      </c>
      <c r="E79" s="47">
        <v>41260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113747</v>
      </c>
      <c r="O79" s="48">
        <f t="shared" si="10"/>
        <v>1.6350242205580072</v>
      </c>
      <c r="P79" s="9"/>
    </row>
    <row r="80" spans="1:16" ht="15.75">
      <c r="A80" s="29" t="s">
        <v>5</v>
      </c>
      <c r="B80" s="30"/>
      <c r="C80" s="31"/>
      <c r="D80" s="32">
        <f t="shared" ref="D80:M80" si="13">SUM(D81:D91)</f>
        <v>3224307</v>
      </c>
      <c r="E80" s="32">
        <f t="shared" si="13"/>
        <v>5004093</v>
      </c>
      <c r="F80" s="32">
        <f t="shared" si="13"/>
        <v>2266984</v>
      </c>
      <c r="G80" s="32">
        <f t="shared" si="13"/>
        <v>2337629</v>
      </c>
      <c r="H80" s="32">
        <f t="shared" si="13"/>
        <v>0</v>
      </c>
      <c r="I80" s="32">
        <f t="shared" si="13"/>
        <v>3264058</v>
      </c>
      <c r="J80" s="32">
        <f t="shared" si="13"/>
        <v>0</v>
      </c>
      <c r="K80" s="32">
        <f t="shared" si="13"/>
        <v>0</v>
      </c>
      <c r="L80" s="32">
        <f t="shared" si="13"/>
        <v>0</v>
      </c>
      <c r="M80" s="32">
        <f t="shared" si="13"/>
        <v>0</v>
      </c>
      <c r="N80" s="32">
        <f t="shared" si="12"/>
        <v>16097071</v>
      </c>
      <c r="O80" s="46">
        <f t="shared" si="10"/>
        <v>231.38281418447872</v>
      </c>
      <c r="P80" s="10"/>
    </row>
    <row r="81" spans="1:16">
      <c r="A81" s="12"/>
      <c r="B81" s="25">
        <v>361.1</v>
      </c>
      <c r="C81" s="20" t="s">
        <v>113</v>
      </c>
      <c r="D81" s="47">
        <v>1756267</v>
      </c>
      <c r="E81" s="47">
        <v>1563498</v>
      </c>
      <c r="F81" s="47">
        <v>160890</v>
      </c>
      <c r="G81" s="47">
        <v>583594</v>
      </c>
      <c r="H81" s="47">
        <v>0</v>
      </c>
      <c r="I81" s="47">
        <v>51909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4116158</v>
      </c>
      <c r="O81" s="48">
        <f t="shared" si="10"/>
        <v>59.166554068622517</v>
      </c>
      <c r="P81" s="9"/>
    </row>
    <row r="82" spans="1:16">
      <c r="A82" s="12"/>
      <c r="B82" s="25">
        <v>362</v>
      </c>
      <c r="C82" s="20" t="s">
        <v>115</v>
      </c>
      <c r="D82" s="47">
        <v>129127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ref="N82:N91" si="14">SUM(D82:M82)</f>
        <v>129127</v>
      </c>
      <c r="O82" s="48">
        <f t="shared" si="10"/>
        <v>1.8560996995788355</v>
      </c>
      <c r="P82" s="9"/>
    </row>
    <row r="83" spans="1:16">
      <c r="A83" s="12"/>
      <c r="B83" s="25">
        <v>363.11</v>
      </c>
      <c r="C83" s="20" t="s">
        <v>21</v>
      </c>
      <c r="D83" s="47">
        <v>0</v>
      </c>
      <c r="E83" s="47">
        <v>181853</v>
      </c>
      <c r="F83" s="47">
        <v>2106094</v>
      </c>
      <c r="G83" s="47">
        <v>0</v>
      </c>
      <c r="H83" s="47">
        <v>0</v>
      </c>
      <c r="I83" s="47">
        <v>3052334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4"/>
        <v>5340281</v>
      </c>
      <c r="O83" s="48">
        <f t="shared" si="10"/>
        <v>76.76236542138021</v>
      </c>
      <c r="P83" s="9"/>
    </row>
    <row r="84" spans="1:16">
      <c r="A84" s="12"/>
      <c r="B84" s="25">
        <v>363.22</v>
      </c>
      <c r="C84" s="20" t="s">
        <v>163</v>
      </c>
      <c r="D84" s="47">
        <v>0</v>
      </c>
      <c r="E84" s="47">
        <v>388485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4"/>
        <v>388485</v>
      </c>
      <c r="O84" s="48">
        <f t="shared" si="10"/>
        <v>5.5841682358521751</v>
      </c>
      <c r="P84" s="9"/>
    </row>
    <row r="85" spans="1:16">
      <c r="A85" s="12"/>
      <c r="B85" s="25">
        <v>363.24</v>
      </c>
      <c r="C85" s="20" t="s">
        <v>165</v>
      </c>
      <c r="D85" s="47">
        <v>0</v>
      </c>
      <c r="E85" s="47">
        <v>1859451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4"/>
        <v>1859451</v>
      </c>
      <c r="O85" s="48">
        <f t="shared" si="10"/>
        <v>26.728154781583751</v>
      </c>
      <c r="P85" s="9"/>
    </row>
    <row r="86" spans="1:16">
      <c r="A86" s="12"/>
      <c r="B86" s="25">
        <v>363.27</v>
      </c>
      <c r="C86" s="20" t="s">
        <v>166</v>
      </c>
      <c r="D86" s="47">
        <v>0</v>
      </c>
      <c r="E86" s="47">
        <v>498335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4"/>
        <v>498335</v>
      </c>
      <c r="O86" s="48">
        <f t="shared" si="10"/>
        <v>7.1631761272980778</v>
      </c>
      <c r="P86" s="9"/>
    </row>
    <row r="87" spans="1:16">
      <c r="A87" s="12"/>
      <c r="B87" s="25">
        <v>363.29</v>
      </c>
      <c r="C87" s="20" t="s">
        <v>167</v>
      </c>
      <c r="D87" s="47">
        <v>0</v>
      </c>
      <c r="E87" s="47">
        <v>307514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4"/>
        <v>307514</v>
      </c>
      <c r="O87" s="48">
        <f t="shared" si="10"/>
        <v>4.4202733976340038</v>
      </c>
      <c r="P87" s="9"/>
    </row>
    <row r="88" spans="1:16">
      <c r="A88" s="12"/>
      <c r="B88" s="25">
        <v>364</v>
      </c>
      <c r="C88" s="20" t="s">
        <v>219</v>
      </c>
      <c r="D88" s="47">
        <v>98561</v>
      </c>
      <c r="E88" s="47">
        <v>33434</v>
      </c>
      <c r="F88" s="47">
        <v>0</v>
      </c>
      <c r="G88" s="47">
        <v>0</v>
      </c>
      <c r="H88" s="47">
        <v>0</v>
      </c>
      <c r="I88" s="47">
        <v>25358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4"/>
        <v>157353</v>
      </c>
      <c r="O88" s="48">
        <f t="shared" si="10"/>
        <v>2.2618263881901424</v>
      </c>
      <c r="P88" s="9"/>
    </row>
    <row r="89" spans="1:16">
      <c r="A89" s="12"/>
      <c r="B89" s="25">
        <v>366</v>
      </c>
      <c r="C89" s="20" t="s">
        <v>118</v>
      </c>
      <c r="D89" s="47">
        <v>85666</v>
      </c>
      <c r="E89" s="47">
        <v>18954</v>
      </c>
      <c r="F89" s="47">
        <v>0</v>
      </c>
      <c r="G89" s="47">
        <v>5141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4"/>
        <v>109761</v>
      </c>
      <c r="O89" s="48">
        <f t="shared" si="10"/>
        <v>1.5777285860081358</v>
      </c>
      <c r="P89" s="9"/>
    </row>
    <row r="90" spans="1:16">
      <c r="A90" s="12"/>
      <c r="B90" s="25">
        <v>369.3</v>
      </c>
      <c r="C90" s="20" t="s">
        <v>120</v>
      </c>
      <c r="D90" s="47">
        <v>654700</v>
      </c>
      <c r="E90" s="47">
        <v>48396</v>
      </c>
      <c r="F90" s="47">
        <v>0</v>
      </c>
      <c r="G90" s="47">
        <v>1465136</v>
      </c>
      <c r="H90" s="47">
        <v>0</v>
      </c>
      <c r="I90" s="47">
        <v>68776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4"/>
        <v>2237008</v>
      </c>
      <c r="O90" s="48">
        <f t="shared" si="10"/>
        <v>32.155241558740244</v>
      </c>
      <c r="P90" s="9"/>
    </row>
    <row r="91" spans="1:16">
      <c r="A91" s="12"/>
      <c r="B91" s="25">
        <v>369.9</v>
      </c>
      <c r="C91" s="20" t="s">
        <v>122</v>
      </c>
      <c r="D91" s="47">
        <v>499986</v>
      </c>
      <c r="E91" s="47">
        <v>104173</v>
      </c>
      <c r="F91" s="47">
        <v>0</v>
      </c>
      <c r="G91" s="47">
        <v>283758</v>
      </c>
      <c r="H91" s="47">
        <v>0</v>
      </c>
      <c r="I91" s="47">
        <v>65681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4"/>
        <v>953598</v>
      </c>
      <c r="O91" s="48">
        <f t="shared" si="10"/>
        <v>13.707225919590622</v>
      </c>
      <c r="P91" s="9"/>
    </row>
    <row r="92" spans="1:16" ht="15.75">
      <c r="A92" s="29" t="s">
        <v>57</v>
      </c>
      <c r="B92" s="30"/>
      <c r="C92" s="31"/>
      <c r="D92" s="32">
        <f t="shared" ref="D92:M92" si="15">SUM(D93:D103)</f>
        <v>21981887</v>
      </c>
      <c r="E92" s="32">
        <f t="shared" si="15"/>
        <v>1645953</v>
      </c>
      <c r="F92" s="32">
        <f t="shared" si="15"/>
        <v>33518573</v>
      </c>
      <c r="G92" s="32">
        <f t="shared" si="15"/>
        <v>6485095</v>
      </c>
      <c r="H92" s="32">
        <f t="shared" si="15"/>
        <v>0</v>
      </c>
      <c r="I92" s="32">
        <f t="shared" si="15"/>
        <v>13528645</v>
      </c>
      <c r="J92" s="32">
        <f t="shared" si="15"/>
        <v>0</v>
      </c>
      <c r="K92" s="32">
        <f t="shared" si="15"/>
        <v>0</v>
      </c>
      <c r="L92" s="32">
        <f t="shared" si="15"/>
        <v>0</v>
      </c>
      <c r="M92" s="32">
        <f t="shared" si="15"/>
        <v>0</v>
      </c>
      <c r="N92" s="32">
        <f>SUM(D92:M92)</f>
        <v>77160153</v>
      </c>
      <c r="O92" s="46">
        <f t="shared" si="10"/>
        <v>1109.1168911440441</v>
      </c>
      <c r="P92" s="9"/>
    </row>
    <row r="93" spans="1:16">
      <c r="A93" s="12"/>
      <c r="B93" s="25">
        <v>381</v>
      </c>
      <c r="C93" s="20" t="s">
        <v>123</v>
      </c>
      <c r="D93" s="47">
        <v>153720</v>
      </c>
      <c r="E93" s="47">
        <v>840105</v>
      </c>
      <c r="F93" s="47">
        <v>3307887</v>
      </c>
      <c r="G93" s="47">
        <v>5276267</v>
      </c>
      <c r="H93" s="47">
        <v>0</v>
      </c>
      <c r="I93" s="47">
        <v>12521740</v>
      </c>
      <c r="J93" s="47">
        <v>0</v>
      </c>
      <c r="K93" s="47">
        <v>0</v>
      </c>
      <c r="L93" s="47">
        <v>0</v>
      </c>
      <c r="M93" s="47">
        <v>0</v>
      </c>
      <c r="N93" s="47">
        <f>SUM(D93:M93)</f>
        <v>22099719</v>
      </c>
      <c r="O93" s="48">
        <f t="shared" si="10"/>
        <v>317.66618752605325</v>
      </c>
      <c r="P93" s="9"/>
    </row>
    <row r="94" spans="1:16">
      <c r="A94" s="12"/>
      <c r="B94" s="25">
        <v>384</v>
      </c>
      <c r="C94" s="20" t="s">
        <v>173</v>
      </c>
      <c r="D94" s="47">
        <v>0</v>
      </c>
      <c r="E94" s="47">
        <v>0</v>
      </c>
      <c r="F94" s="47">
        <v>127601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ref="N94:N103" si="16">SUM(D94:M94)</f>
        <v>127601</v>
      </c>
      <c r="O94" s="48">
        <f t="shared" si="10"/>
        <v>1.834164642297575</v>
      </c>
      <c r="P94" s="9"/>
    </row>
    <row r="95" spans="1:16">
      <c r="A95" s="12"/>
      <c r="B95" s="25">
        <v>385</v>
      </c>
      <c r="C95" s="20" t="s">
        <v>124</v>
      </c>
      <c r="D95" s="47">
        <v>0</v>
      </c>
      <c r="E95" s="47">
        <v>0</v>
      </c>
      <c r="F95" s="47">
        <v>30075537</v>
      </c>
      <c r="G95" s="47">
        <v>1208819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6"/>
        <v>31284356</v>
      </c>
      <c r="O95" s="48">
        <f t="shared" si="10"/>
        <v>449.68816570598972</v>
      </c>
      <c r="P95" s="9"/>
    </row>
    <row r="96" spans="1:16">
      <c r="A96" s="12"/>
      <c r="B96" s="25">
        <v>386.1</v>
      </c>
      <c r="C96" s="20" t="s">
        <v>249</v>
      </c>
      <c r="D96" s="47">
        <v>18423064</v>
      </c>
      <c r="E96" s="47">
        <v>545248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6"/>
        <v>18968312</v>
      </c>
      <c r="O96" s="48">
        <f t="shared" si="10"/>
        <v>272.65465940289499</v>
      </c>
      <c r="P96" s="9"/>
    </row>
    <row r="97" spans="1:119">
      <c r="A97" s="12"/>
      <c r="B97" s="25">
        <v>386.2</v>
      </c>
      <c r="C97" s="20" t="s">
        <v>250</v>
      </c>
      <c r="D97" s="47">
        <v>2195350</v>
      </c>
      <c r="E97" s="47">
        <v>60000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6"/>
        <v>2255350</v>
      </c>
      <c r="O97" s="48">
        <f t="shared" si="10"/>
        <v>32.41889347266742</v>
      </c>
      <c r="P97" s="9"/>
    </row>
    <row r="98" spans="1:119">
      <c r="A98" s="12"/>
      <c r="B98" s="25">
        <v>386.4</v>
      </c>
      <c r="C98" s="20" t="s">
        <v>251</v>
      </c>
      <c r="D98" s="47">
        <v>36214</v>
      </c>
      <c r="E98" s="47">
        <v>57029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6"/>
        <v>93243</v>
      </c>
      <c r="O98" s="48">
        <f t="shared" si="10"/>
        <v>1.3402952464459745</v>
      </c>
      <c r="P98" s="9"/>
    </row>
    <row r="99" spans="1:119">
      <c r="A99" s="12"/>
      <c r="B99" s="25">
        <v>386.6</v>
      </c>
      <c r="C99" s="20" t="s">
        <v>252</v>
      </c>
      <c r="D99" s="47">
        <v>225520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6"/>
        <v>225520</v>
      </c>
      <c r="O99" s="48">
        <f t="shared" si="10"/>
        <v>3.2416737339907145</v>
      </c>
      <c r="P99" s="9"/>
    </row>
    <row r="100" spans="1:119">
      <c r="A100" s="12"/>
      <c r="B100" s="25">
        <v>386.7</v>
      </c>
      <c r="C100" s="20" t="s">
        <v>168</v>
      </c>
      <c r="D100" s="47">
        <v>934955</v>
      </c>
      <c r="E100" s="47">
        <v>143571</v>
      </c>
      <c r="F100" s="47">
        <v>7548</v>
      </c>
      <c r="G100" s="47">
        <v>9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6"/>
        <v>1086083</v>
      </c>
      <c r="O100" s="48">
        <f t="shared" si="10"/>
        <v>15.611594244562951</v>
      </c>
      <c r="P100" s="9"/>
    </row>
    <row r="101" spans="1:119">
      <c r="A101" s="12"/>
      <c r="B101" s="25">
        <v>386.8</v>
      </c>
      <c r="C101" s="20" t="s">
        <v>253</v>
      </c>
      <c r="D101" s="47">
        <v>13064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6"/>
        <v>13064</v>
      </c>
      <c r="O101" s="48">
        <f>(N101/O$106)</f>
        <v>0.18778478920208713</v>
      </c>
      <c r="P101" s="9"/>
    </row>
    <row r="102" spans="1:119">
      <c r="A102" s="12"/>
      <c r="B102" s="25">
        <v>389.1</v>
      </c>
      <c r="C102" s="20" t="s">
        <v>221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815729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6"/>
        <v>815729</v>
      </c>
      <c r="O102" s="48">
        <f>(N102/O$106)</f>
        <v>11.7254668027426</v>
      </c>
      <c r="P102" s="9"/>
    </row>
    <row r="103" spans="1:119" ht="15.75" thickBot="1">
      <c r="A103" s="12"/>
      <c r="B103" s="25">
        <v>389.3</v>
      </c>
      <c r="C103" s="20" t="s">
        <v>222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191176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6"/>
        <v>191176</v>
      </c>
      <c r="O103" s="48">
        <f>(N103/O$106)</f>
        <v>2.7480055771967398</v>
      </c>
      <c r="P103" s="9"/>
    </row>
    <row r="104" spans="1:119" ht="16.5" thickBot="1">
      <c r="A104" s="14" t="s">
        <v>84</v>
      </c>
      <c r="B104" s="23"/>
      <c r="C104" s="22"/>
      <c r="D104" s="15">
        <f t="shared" ref="D104:M104" si="17">SUM(D5,D14,D18,D46,D73,D80,D92)</f>
        <v>72219541</v>
      </c>
      <c r="E104" s="15">
        <f t="shared" si="17"/>
        <v>41922735</v>
      </c>
      <c r="F104" s="15">
        <f t="shared" si="17"/>
        <v>37897907</v>
      </c>
      <c r="G104" s="15">
        <f t="shared" si="17"/>
        <v>9606486</v>
      </c>
      <c r="H104" s="15">
        <f t="shared" si="17"/>
        <v>0</v>
      </c>
      <c r="I104" s="15">
        <f t="shared" si="17"/>
        <v>20633021</v>
      </c>
      <c r="J104" s="15">
        <f t="shared" si="17"/>
        <v>0</v>
      </c>
      <c r="K104" s="15">
        <f t="shared" si="17"/>
        <v>0</v>
      </c>
      <c r="L104" s="15">
        <f t="shared" si="17"/>
        <v>0</v>
      </c>
      <c r="M104" s="15">
        <f t="shared" si="17"/>
        <v>0</v>
      </c>
      <c r="N104" s="15">
        <f>SUM(D104:M104)</f>
        <v>182279690</v>
      </c>
      <c r="O104" s="38">
        <f>(N104/O$106)</f>
        <v>2620.1280742859608</v>
      </c>
      <c r="P104" s="6"/>
      <c r="Q104" s="2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</row>
    <row r="105" spans="1:119">
      <c r="A105" s="16"/>
      <c r="B105" s="18"/>
      <c r="C105" s="18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9"/>
    </row>
    <row r="106" spans="1:119">
      <c r="A106" s="41"/>
      <c r="B106" s="42"/>
      <c r="C106" s="42"/>
      <c r="D106" s="43"/>
      <c r="E106" s="43"/>
      <c r="F106" s="43"/>
      <c r="G106" s="43"/>
      <c r="H106" s="43"/>
      <c r="I106" s="43"/>
      <c r="J106" s="43"/>
      <c r="K106" s="43"/>
      <c r="L106" s="49" t="s">
        <v>254</v>
      </c>
      <c r="M106" s="49"/>
      <c r="N106" s="49"/>
      <c r="O106" s="44">
        <v>69569</v>
      </c>
    </row>
    <row r="107" spans="1:119">
      <c r="A107" s="50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2"/>
    </row>
    <row r="108" spans="1:119" ht="15.75" customHeight="1" thickBot="1">
      <c r="A108" s="53" t="s">
        <v>151</v>
      </c>
      <c r="B108" s="54"/>
      <c r="C108" s="54"/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5"/>
    </row>
  </sheetData>
  <mergeCells count="10">
    <mergeCell ref="L106:N106"/>
    <mergeCell ref="A107:O107"/>
    <mergeCell ref="A108:O10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255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29780995</v>
      </c>
      <c r="E5" s="27">
        <f t="shared" si="0"/>
        <v>23645125</v>
      </c>
      <c r="F5" s="27">
        <f t="shared" si="0"/>
        <v>1305748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54731868</v>
      </c>
      <c r="O5" s="33">
        <f t="shared" ref="O5:O36" si="1">(N5/O$124)</f>
        <v>802.66128937642986</v>
      </c>
      <c r="P5" s="6"/>
    </row>
    <row r="6" spans="1:133">
      <c r="A6" s="12"/>
      <c r="B6" s="25">
        <v>311</v>
      </c>
      <c r="C6" s="20" t="s">
        <v>3</v>
      </c>
      <c r="D6" s="47">
        <v>29780995</v>
      </c>
      <c r="E6" s="47">
        <v>13118885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42899880</v>
      </c>
      <c r="O6" s="48">
        <f t="shared" si="1"/>
        <v>629.14119786472691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1563861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25" si="2">SUM(D7:M7)</f>
        <v>1563861</v>
      </c>
      <c r="O7" s="48">
        <f t="shared" si="1"/>
        <v>22.934548600926849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385513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385513</v>
      </c>
      <c r="O8" s="48">
        <f t="shared" si="1"/>
        <v>5.6536780665219686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1539610</v>
      </c>
      <c r="F9" s="47">
        <v>920235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2459845</v>
      </c>
      <c r="O9" s="48">
        <f t="shared" si="1"/>
        <v>36.07445591599695</v>
      </c>
      <c r="P9" s="9"/>
    </row>
    <row r="10" spans="1:133">
      <c r="A10" s="12"/>
      <c r="B10" s="25">
        <v>312.42</v>
      </c>
      <c r="C10" s="20" t="s">
        <v>241</v>
      </c>
      <c r="D10" s="47">
        <v>0</v>
      </c>
      <c r="E10" s="47">
        <v>2344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2344</v>
      </c>
      <c r="O10" s="48">
        <f t="shared" si="1"/>
        <v>3.4375549950137856E-2</v>
      </c>
      <c r="P10" s="9"/>
    </row>
    <row r="11" spans="1:133">
      <c r="A11" s="12"/>
      <c r="B11" s="25">
        <v>312.60000000000002</v>
      </c>
      <c r="C11" s="20" t="s">
        <v>15</v>
      </c>
      <c r="D11" s="47">
        <v>0</v>
      </c>
      <c r="E11" s="47">
        <v>6793011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6793011</v>
      </c>
      <c r="O11" s="48">
        <f t="shared" si="1"/>
        <v>99.621795623863434</v>
      </c>
      <c r="P11" s="9"/>
    </row>
    <row r="12" spans="1:133">
      <c r="A12" s="12"/>
      <c r="B12" s="25">
        <v>314.2</v>
      </c>
      <c r="C12" s="20" t="s">
        <v>16</v>
      </c>
      <c r="D12" s="47">
        <v>0</v>
      </c>
      <c r="E12" s="47">
        <v>627414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627414</v>
      </c>
      <c r="O12" s="48">
        <f t="shared" si="1"/>
        <v>9.2012377544435964</v>
      </c>
      <c r="P12" s="9"/>
    </row>
    <row r="13" spans="1:133" ht="15.75">
      <c r="A13" s="29" t="s">
        <v>256</v>
      </c>
      <c r="B13" s="30"/>
      <c r="C13" s="31"/>
      <c r="D13" s="32">
        <f t="shared" ref="D13:M13" si="3">SUM(D14:D16)</f>
        <v>14179</v>
      </c>
      <c r="E13" s="32">
        <f t="shared" si="3"/>
        <v>2910045</v>
      </c>
      <c r="F13" s="32">
        <f t="shared" si="3"/>
        <v>0</v>
      </c>
      <c r="G13" s="32">
        <f t="shared" si="3"/>
        <v>348000</v>
      </c>
      <c r="H13" s="32">
        <f t="shared" si="3"/>
        <v>0</v>
      </c>
      <c r="I13" s="32">
        <f t="shared" si="3"/>
        <v>10730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 t="shared" si="2"/>
        <v>3282954</v>
      </c>
      <c r="O13" s="46">
        <f t="shared" si="1"/>
        <v>48.145626796503784</v>
      </c>
      <c r="P13" s="10"/>
    </row>
    <row r="14" spans="1:133">
      <c r="A14" s="12"/>
      <c r="B14" s="25">
        <v>321</v>
      </c>
      <c r="C14" s="20" t="s">
        <v>243</v>
      </c>
      <c r="D14" s="47">
        <v>0</v>
      </c>
      <c r="E14" s="47">
        <v>34343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2"/>
        <v>34343</v>
      </c>
      <c r="O14" s="48">
        <f t="shared" si="1"/>
        <v>0.50365166891535162</v>
      </c>
      <c r="P14" s="9"/>
    </row>
    <row r="15" spans="1:133">
      <c r="A15" s="12"/>
      <c r="B15" s="25">
        <v>322</v>
      </c>
      <c r="C15" s="20" t="s">
        <v>0</v>
      </c>
      <c r="D15" s="47">
        <v>0</v>
      </c>
      <c r="E15" s="47">
        <v>1861056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2"/>
        <v>1861056</v>
      </c>
      <c r="O15" s="48">
        <f t="shared" si="1"/>
        <v>27.293013433448699</v>
      </c>
      <c r="P15" s="9"/>
    </row>
    <row r="16" spans="1:133">
      <c r="A16" s="12"/>
      <c r="B16" s="25">
        <v>329</v>
      </c>
      <c r="C16" s="20" t="s">
        <v>244</v>
      </c>
      <c r="D16" s="47">
        <v>14179</v>
      </c>
      <c r="E16" s="47">
        <v>1014646</v>
      </c>
      <c r="F16" s="47">
        <v>0</v>
      </c>
      <c r="G16" s="47">
        <v>348000</v>
      </c>
      <c r="H16" s="47">
        <v>0</v>
      </c>
      <c r="I16" s="47">
        <v>10730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2"/>
        <v>1387555</v>
      </c>
      <c r="O16" s="48">
        <f t="shared" si="1"/>
        <v>20.348961694139732</v>
      </c>
      <c r="P16" s="9"/>
    </row>
    <row r="17" spans="1:16" ht="15.75">
      <c r="A17" s="29" t="s">
        <v>26</v>
      </c>
      <c r="B17" s="30"/>
      <c r="C17" s="31"/>
      <c r="D17" s="32">
        <f t="shared" ref="D17:M17" si="4">SUM(D18:D44)</f>
        <v>4339232</v>
      </c>
      <c r="E17" s="32">
        <f t="shared" si="4"/>
        <v>5009042</v>
      </c>
      <c r="F17" s="32">
        <f t="shared" si="4"/>
        <v>3148239</v>
      </c>
      <c r="G17" s="32">
        <f t="shared" si="4"/>
        <v>4219312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45">
        <f t="shared" si="2"/>
        <v>16715825</v>
      </c>
      <c r="O17" s="46">
        <f t="shared" si="1"/>
        <v>245.14320701589722</v>
      </c>
      <c r="P17" s="10"/>
    </row>
    <row r="18" spans="1:16">
      <c r="A18" s="12"/>
      <c r="B18" s="25">
        <v>331.1</v>
      </c>
      <c r="C18" s="20" t="s">
        <v>24</v>
      </c>
      <c r="D18" s="47">
        <v>125964</v>
      </c>
      <c r="E18" s="47">
        <v>0</v>
      </c>
      <c r="F18" s="47">
        <v>0</v>
      </c>
      <c r="G18" s="47">
        <v>374472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2"/>
        <v>500436</v>
      </c>
      <c r="O18" s="48">
        <f t="shared" si="1"/>
        <v>7.3390625916583563</v>
      </c>
      <c r="P18" s="9"/>
    </row>
    <row r="19" spans="1:16">
      <c r="A19" s="12"/>
      <c r="B19" s="25">
        <v>331.2</v>
      </c>
      <c r="C19" s="20" t="s">
        <v>25</v>
      </c>
      <c r="D19" s="47">
        <v>38108</v>
      </c>
      <c r="E19" s="47">
        <v>109168</v>
      </c>
      <c r="F19" s="47">
        <v>0</v>
      </c>
      <c r="G19" s="47">
        <v>346307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2"/>
        <v>493583</v>
      </c>
      <c r="O19" s="48">
        <f t="shared" si="1"/>
        <v>7.2385610371326337</v>
      </c>
      <c r="P19" s="9"/>
    </row>
    <row r="20" spans="1:16">
      <c r="A20" s="12"/>
      <c r="B20" s="25">
        <v>331.61</v>
      </c>
      <c r="C20" s="20" t="s">
        <v>245</v>
      </c>
      <c r="D20" s="47">
        <v>0</v>
      </c>
      <c r="E20" s="47">
        <v>397216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2"/>
        <v>397216</v>
      </c>
      <c r="O20" s="48">
        <f t="shared" si="1"/>
        <v>5.8253065055434972</v>
      </c>
      <c r="P20" s="9"/>
    </row>
    <row r="21" spans="1:16">
      <c r="A21" s="12"/>
      <c r="B21" s="25">
        <v>331.65</v>
      </c>
      <c r="C21" s="20" t="s">
        <v>29</v>
      </c>
      <c r="D21" s="47">
        <v>0</v>
      </c>
      <c r="E21" s="47">
        <v>96357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2"/>
        <v>96357</v>
      </c>
      <c r="O21" s="48">
        <f t="shared" si="1"/>
        <v>1.4131078782190414</v>
      </c>
      <c r="P21" s="9"/>
    </row>
    <row r="22" spans="1:16">
      <c r="A22" s="12"/>
      <c r="B22" s="25">
        <v>331.69</v>
      </c>
      <c r="C22" s="20" t="s">
        <v>246</v>
      </c>
      <c r="D22" s="47">
        <v>0</v>
      </c>
      <c r="E22" s="47">
        <v>614742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2"/>
        <v>614742</v>
      </c>
      <c r="O22" s="48">
        <f t="shared" si="1"/>
        <v>9.0153986038599161</v>
      </c>
      <c r="P22" s="9"/>
    </row>
    <row r="23" spans="1:16">
      <c r="A23" s="12"/>
      <c r="B23" s="25">
        <v>331.7</v>
      </c>
      <c r="C23" s="20" t="s">
        <v>27</v>
      </c>
      <c r="D23" s="47">
        <v>16104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2"/>
        <v>16104</v>
      </c>
      <c r="O23" s="48">
        <f t="shared" si="1"/>
        <v>0.23617058720009385</v>
      </c>
      <c r="P23" s="9"/>
    </row>
    <row r="24" spans="1:16">
      <c r="A24" s="12"/>
      <c r="B24" s="25">
        <v>334.1</v>
      </c>
      <c r="C24" s="20" t="s">
        <v>139</v>
      </c>
      <c r="D24" s="47">
        <v>0</v>
      </c>
      <c r="E24" s="47">
        <v>0</v>
      </c>
      <c r="F24" s="47">
        <v>0</v>
      </c>
      <c r="G24" s="47">
        <v>200000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2"/>
        <v>200000</v>
      </c>
      <c r="O24" s="48">
        <f t="shared" si="1"/>
        <v>2.9330674018888954</v>
      </c>
      <c r="P24" s="9"/>
    </row>
    <row r="25" spans="1:16">
      <c r="A25" s="12"/>
      <c r="B25" s="25">
        <v>334.2</v>
      </c>
      <c r="C25" s="20" t="s">
        <v>28</v>
      </c>
      <c r="D25" s="47">
        <v>168754</v>
      </c>
      <c r="E25" s="47">
        <v>26463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2"/>
        <v>195217</v>
      </c>
      <c r="O25" s="48">
        <f t="shared" si="1"/>
        <v>2.8629230949727225</v>
      </c>
      <c r="P25" s="9"/>
    </row>
    <row r="26" spans="1:16">
      <c r="A26" s="12"/>
      <c r="B26" s="25">
        <v>334.49</v>
      </c>
      <c r="C26" s="20" t="s">
        <v>31</v>
      </c>
      <c r="D26" s="47">
        <v>0</v>
      </c>
      <c r="E26" s="47">
        <v>0</v>
      </c>
      <c r="F26" s="47">
        <v>0</v>
      </c>
      <c r="G26" s="47">
        <v>3298533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ref="N26:N42" si="5">SUM(D26:M26)</f>
        <v>3298533</v>
      </c>
      <c r="O26" s="48">
        <f t="shared" si="1"/>
        <v>48.374098081773916</v>
      </c>
      <c r="P26" s="9"/>
    </row>
    <row r="27" spans="1:16">
      <c r="A27" s="12"/>
      <c r="B27" s="25">
        <v>334.69</v>
      </c>
      <c r="C27" s="20" t="s">
        <v>247</v>
      </c>
      <c r="D27" s="47">
        <v>0</v>
      </c>
      <c r="E27" s="47">
        <v>1199396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1199396</v>
      </c>
      <c r="O27" s="48">
        <f t="shared" si="1"/>
        <v>17.589546547779669</v>
      </c>
      <c r="P27" s="9"/>
    </row>
    <row r="28" spans="1:16">
      <c r="A28" s="12"/>
      <c r="B28" s="25">
        <v>334.7</v>
      </c>
      <c r="C28" s="20" t="s">
        <v>33</v>
      </c>
      <c r="D28" s="47">
        <v>1546860</v>
      </c>
      <c r="E28" s="47">
        <v>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1546860</v>
      </c>
      <c r="O28" s="48">
        <f t="shared" si="1"/>
        <v>22.685223206429285</v>
      </c>
      <c r="P28" s="9"/>
    </row>
    <row r="29" spans="1:16">
      <c r="A29" s="12"/>
      <c r="B29" s="25">
        <v>334.89</v>
      </c>
      <c r="C29" s="20" t="s">
        <v>34</v>
      </c>
      <c r="D29" s="47">
        <v>43940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43940</v>
      </c>
      <c r="O29" s="48">
        <f t="shared" si="1"/>
        <v>0.64439490819499035</v>
      </c>
      <c r="P29" s="9"/>
    </row>
    <row r="30" spans="1:16">
      <c r="A30" s="12"/>
      <c r="B30" s="25">
        <v>335.12</v>
      </c>
      <c r="C30" s="20" t="s">
        <v>35</v>
      </c>
      <c r="D30" s="47">
        <v>1032447</v>
      </c>
      <c r="E30" s="47">
        <v>528514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1560961</v>
      </c>
      <c r="O30" s="48">
        <f t="shared" si="1"/>
        <v>22.892019123599461</v>
      </c>
      <c r="P30" s="9"/>
    </row>
    <row r="31" spans="1:16">
      <c r="A31" s="12"/>
      <c r="B31" s="25">
        <v>335.13</v>
      </c>
      <c r="C31" s="20" t="s">
        <v>36</v>
      </c>
      <c r="D31" s="47">
        <v>28116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28116</v>
      </c>
      <c r="O31" s="48">
        <f t="shared" si="1"/>
        <v>0.4123306153575409</v>
      </c>
      <c r="P31" s="9"/>
    </row>
    <row r="32" spans="1:16">
      <c r="A32" s="12"/>
      <c r="B32" s="25">
        <v>335.14</v>
      </c>
      <c r="C32" s="20" t="s">
        <v>37</v>
      </c>
      <c r="D32" s="47">
        <v>0</v>
      </c>
      <c r="E32" s="47">
        <v>16538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16538</v>
      </c>
      <c r="O32" s="48">
        <f t="shared" si="1"/>
        <v>0.24253534346219277</v>
      </c>
      <c r="P32" s="9"/>
    </row>
    <row r="33" spans="1:16">
      <c r="A33" s="12"/>
      <c r="B33" s="25">
        <v>335.15</v>
      </c>
      <c r="C33" s="20" t="s">
        <v>38</v>
      </c>
      <c r="D33" s="47">
        <v>18663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18663</v>
      </c>
      <c r="O33" s="48">
        <f t="shared" si="1"/>
        <v>0.27369918460726228</v>
      </c>
      <c r="P33" s="9"/>
    </row>
    <row r="34" spans="1:16">
      <c r="A34" s="12"/>
      <c r="B34" s="25">
        <v>335.16</v>
      </c>
      <c r="C34" s="20" t="s">
        <v>39</v>
      </c>
      <c r="D34" s="47">
        <v>25000</v>
      </c>
      <c r="E34" s="47">
        <v>198250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223250</v>
      </c>
      <c r="O34" s="48">
        <f t="shared" si="1"/>
        <v>3.2740364873584795</v>
      </c>
      <c r="P34" s="9"/>
    </row>
    <row r="35" spans="1:16">
      <c r="A35" s="12"/>
      <c r="B35" s="25">
        <v>335.18</v>
      </c>
      <c r="C35" s="20" t="s">
        <v>40</v>
      </c>
      <c r="D35" s="47">
        <v>1186201</v>
      </c>
      <c r="E35" s="47">
        <v>0</v>
      </c>
      <c r="F35" s="47">
        <v>2322677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3508878</v>
      </c>
      <c r="O35" s="48">
        <f t="shared" si="1"/>
        <v>51.458878395025515</v>
      </c>
      <c r="P35" s="9"/>
    </row>
    <row r="36" spans="1:16">
      <c r="A36" s="12"/>
      <c r="B36" s="25">
        <v>335.19</v>
      </c>
      <c r="C36" s="20" t="s">
        <v>257</v>
      </c>
      <c r="D36" s="47">
        <v>9225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9225</v>
      </c>
      <c r="O36" s="48">
        <f t="shared" si="1"/>
        <v>0.13528773391212531</v>
      </c>
      <c r="P36" s="9"/>
    </row>
    <row r="37" spans="1:16">
      <c r="A37" s="12"/>
      <c r="B37" s="25">
        <v>335.22</v>
      </c>
      <c r="C37" s="20" t="s">
        <v>157</v>
      </c>
      <c r="D37" s="47">
        <v>0</v>
      </c>
      <c r="E37" s="47">
        <v>139710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139710</v>
      </c>
      <c r="O37" s="48">
        <f t="shared" ref="O37:O68" si="6">(N37/O$124)</f>
        <v>2.048894233589488</v>
      </c>
      <c r="P37" s="9"/>
    </row>
    <row r="38" spans="1:16">
      <c r="A38" s="12"/>
      <c r="B38" s="25">
        <v>335.23</v>
      </c>
      <c r="C38" s="20" t="s">
        <v>41</v>
      </c>
      <c r="D38" s="47">
        <v>8645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8645</v>
      </c>
      <c r="O38" s="48">
        <f t="shared" si="6"/>
        <v>0.1267818384466475</v>
      </c>
      <c r="P38" s="9"/>
    </row>
    <row r="39" spans="1:16">
      <c r="A39" s="12"/>
      <c r="B39" s="25">
        <v>335.49</v>
      </c>
      <c r="C39" s="20" t="s">
        <v>42</v>
      </c>
      <c r="D39" s="47">
        <v>0</v>
      </c>
      <c r="E39" s="47">
        <v>843443</v>
      </c>
      <c r="F39" s="47">
        <v>825562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1669005</v>
      </c>
      <c r="O39" s="48">
        <f t="shared" si="6"/>
        <v>24.476520795447879</v>
      </c>
      <c r="P39" s="9"/>
    </row>
    <row r="40" spans="1:16">
      <c r="A40" s="12"/>
      <c r="B40" s="25">
        <v>335.5</v>
      </c>
      <c r="C40" s="20" t="s">
        <v>43</v>
      </c>
      <c r="D40" s="47">
        <v>0</v>
      </c>
      <c r="E40" s="47">
        <v>815925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815925</v>
      </c>
      <c r="O40" s="48">
        <f t="shared" si="6"/>
        <v>11.965815099430985</v>
      </c>
      <c r="P40" s="9"/>
    </row>
    <row r="41" spans="1:16">
      <c r="A41" s="12"/>
      <c r="B41" s="25">
        <v>335.69</v>
      </c>
      <c r="C41" s="20" t="s">
        <v>44</v>
      </c>
      <c r="D41" s="47">
        <v>4601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4601</v>
      </c>
      <c r="O41" s="48">
        <f t="shared" si="6"/>
        <v>6.7475215580454037E-2</v>
      </c>
      <c r="P41" s="9"/>
    </row>
    <row r="42" spans="1:16">
      <c r="A42" s="12"/>
      <c r="B42" s="25">
        <v>335.7</v>
      </c>
      <c r="C42" s="20" t="s">
        <v>45</v>
      </c>
      <c r="D42" s="47">
        <v>34937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34937</v>
      </c>
      <c r="O42" s="48">
        <f t="shared" si="6"/>
        <v>0.51236287909896172</v>
      </c>
      <c r="P42" s="9"/>
    </row>
    <row r="43" spans="1:16">
      <c r="A43" s="12"/>
      <c r="B43" s="25">
        <v>337.6</v>
      </c>
      <c r="C43" s="20" t="s">
        <v>49</v>
      </c>
      <c r="D43" s="47">
        <v>0</v>
      </c>
      <c r="E43" s="47">
        <v>23320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23320</v>
      </c>
      <c r="O43" s="48">
        <f t="shared" si="6"/>
        <v>0.34199565906024521</v>
      </c>
      <c r="P43" s="9"/>
    </row>
    <row r="44" spans="1:16">
      <c r="A44" s="12"/>
      <c r="B44" s="25">
        <v>337.7</v>
      </c>
      <c r="C44" s="20" t="s">
        <v>50</v>
      </c>
      <c r="D44" s="47">
        <v>51667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51667</v>
      </c>
      <c r="O44" s="48">
        <f t="shared" si="6"/>
        <v>0.75771396726696782</v>
      </c>
      <c r="P44" s="9"/>
    </row>
    <row r="45" spans="1:16" ht="15.75">
      <c r="A45" s="29" t="s">
        <v>55</v>
      </c>
      <c r="B45" s="30"/>
      <c r="C45" s="31"/>
      <c r="D45" s="32">
        <f t="shared" ref="D45:M45" si="7">SUM(D46:D85)</f>
        <v>7615114</v>
      </c>
      <c r="E45" s="32">
        <f t="shared" si="7"/>
        <v>2857211</v>
      </c>
      <c r="F45" s="32">
        <f t="shared" si="7"/>
        <v>0</v>
      </c>
      <c r="G45" s="32">
        <f t="shared" si="7"/>
        <v>379</v>
      </c>
      <c r="H45" s="32">
        <f t="shared" si="7"/>
        <v>0</v>
      </c>
      <c r="I45" s="32">
        <f t="shared" si="7"/>
        <v>7632991</v>
      </c>
      <c r="J45" s="32">
        <f t="shared" si="7"/>
        <v>0</v>
      </c>
      <c r="K45" s="32">
        <f t="shared" si="7"/>
        <v>0</v>
      </c>
      <c r="L45" s="32">
        <f t="shared" si="7"/>
        <v>0</v>
      </c>
      <c r="M45" s="32">
        <f t="shared" si="7"/>
        <v>0</v>
      </c>
      <c r="N45" s="32">
        <f>SUM(D45:M45)</f>
        <v>18105695</v>
      </c>
      <c r="O45" s="46">
        <f t="shared" si="6"/>
        <v>265.52611896521381</v>
      </c>
      <c r="P45" s="10"/>
    </row>
    <row r="46" spans="1:16">
      <c r="A46" s="12"/>
      <c r="B46" s="25">
        <v>341.1</v>
      </c>
      <c r="C46" s="20" t="s">
        <v>58</v>
      </c>
      <c r="D46" s="47">
        <v>692222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>SUM(D46:M46)</f>
        <v>692222</v>
      </c>
      <c r="O46" s="48">
        <f t="shared" si="6"/>
        <v>10.151668915351674</v>
      </c>
      <c r="P46" s="9"/>
    </row>
    <row r="47" spans="1:16">
      <c r="A47" s="12"/>
      <c r="B47" s="25">
        <v>341.15</v>
      </c>
      <c r="C47" s="20" t="s">
        <v>59</v>
      </c>
      <c r="D47" s="47">
        <v>0</v>
      </c>
      <c r="E47" s="47">
        <v>372885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ref="N47:N85" si="8">SUM(D47:M47)</f>
        <v>372885</v>
      </c>
      <c r="O47" s="48">
        <f t="shared" si="6"/>
        <v>5.4684841907667039</v>
      </c>
      <c r="P47" s="9"/>
    </row>
    <row r="48" spans="1:16">
      <c r="A48" s="12"/>
      <c r="B48" s="25">
        <v>341.3</v>
      </c>
      <c r="C48" s="20" t="s">
        <v>61</v>
      </c>
      <c r="D48" s="47">
        <v>42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8"/>
        <v>42</v>
      </c>
      <c r="O48" s="48">
        <f t="shared" si="6"/>
        <v>6.1594415439666808E-4</v>
      </c>
      <c r="P48" s="9"/>
    </row>
    <row r="49" spans="1:16">
      <c r="A49" s="12"/>
      <c r="B49" s="25">
        <v>341.52</v>
      </c>
      <c r="C49" s="20" t="s">
        <v>62</v>
      </c>
      <c r="D49" s="47">
        <v>71851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71851</v>
      </c>
      <c r="O49" s="48">
        <f t="shared" si="6"/>
        <v>1.0537191294655952</v>
      </c>
      <c r="P49" s="9"/>
    </row>
    <row r="50" spans="1:16">
      <c r="A50" s="12"/>
      <c r="B50" s="25">
        <v>341.8</v>
      </c>
      <c r="C50" s="20" t="s">
        <v>63</v>
      </c>
      <c r="D50" s="47">
        <v>3376480</v>
      </c>
      <c r="E50" s="47">
        <v>179152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3555632</v>
      </c>
      <c r="O50" s="48">
        <f t="shared" si="6"/>
        <v>52.144541561565084</v>
      </c>
      <c r="P50" s="9"/>
    </row>
    <row r="51" spans="1:16">
      <c r="A51" s="12"/>
      <c r="B51" s="25">
        <v>341.9</v>
      </c>
      <c r="C51" s="20" t="s">
        <v>64</v>
      </c>
      <c r="D51" s="47">
        <v>298292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298292</v>
      </c>
      <c r="O51" s="48">
        <f t="shared" si="6"/>
        <v>4.3745527072212118</v>
      </c>
      <c r="P51" s="9"/>
    </row>
    <row r="52" spans="1:16">
      <c r="A52" s="12"/>
      <c r="B52" s="25">
        <v>342.1</v>
      </c>
      <c r="C52" s="20" t="s">
        <v>65</v>
      </c>
      <c r="D52" s="47">
        <v>223709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223709</v>
      </c>
      <c r="O52" s="48">
        <f t="shared" si="6"/>
        <v>3.2807678770458146</v>
      </c>
      <c r="P52" s="9"/>
    </row>
    <row r="53" spans="1:16">
      <c r="A53" s="12"/>
      <c r="B53" s="25">
        <v>342.2</v>
      </c>
      <c r="C53" s="20" t="s">
        <v>66</v>
      </c>
      <c r="D53" s="47">
        <v>0</v>
      </c>
      <c r="E53" s="47">
        <v>2642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2642</v>
      </c>
      <c r="O53" s="48">
        <f t="shared" si="6"/>
        <v>3.8745820378952307E-2</v>
      </c>
      <c r="P53" s="9"/>
    </row>
    <row r="54" spans="1:16">
      <c r="A54" s="12"/>
      <c r="B54" s="25">
        <v>342.3</v>
      </c>
      <c r="C54" s="20" t="s">
        <v>67</v>
      </c>
      <c r="D54" s="47">
        <v>345683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345683</v>
      </c>
      <c r="O54" s="48">
        <f t="shared" si="6"/>
        <v>5.0695576934357955</v>
      </c>
      <c r="P54" s="9"/>
    </row>
    <row r="55" spans="1:16">
      <c r="A55" s="12"/>
      <c r="B55" s="25">
        <v>342.4</v>
      </c>
      <c r="C55" s="20" t="s">
        <v>68</v>
      </c>
      <c r="D55" s="47">
        <v>0</v>
      </c>
      <c r="E55" s="47">
        <v>203419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203419</v>
      </c>
      <c r="O55" s="48">
        <f t="shared" si="6"/>
        <v>2.9832081891241859</v>
      </c>
      <c r="P55" s="9"/>
    </row>
    <row r="56" spans="1:16">
      <c r="A56" s="12"/>
      <c r="B56" s="25">
        <v>342.5</v>
      </c>
      <c r="C56" s="20" t="s">
        <v>69</v>
      </c>
      <c r="D56" s="47">
        <v>0</v>
      </c>
      <c r="E56" s="47">
        <v>120607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120607</v>
      </c>
      <c r="O56" s="48">
        <f t="shared" si="6"/>
        <v>1.76874230069807</v>
      </c>
      <c r="P56" s="9"/>
    </row>
    <row r="57" spans="1:16">
      <c r="A57" s="12"/>
      <c r="B57" s="25">
        <v>342.6</v>
      </c>
      <c r="C57" s="20" t="s">
        <v>70</v>
      </c>
      <c r="D57" s="47">
        <v>1805037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1805037</v>
      </c>
      <c r="O57" s="48">
        <f t="shared" si="6"/>
        <v>26.471475919516632</v>
      </c>
      <c r="P57" s="9"/>
    </row>
    <row r="58" spans="1:16">
      <c r="A58" s="12"/>
      <c r="B58" s="25">
        <v>343.3</v>
      </c>
      <c r="C58" s="20" t="s">
        <v>71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1271324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1271324</v>
      </c>
      <c r="O58" s="48">
        <f t="shared" si="6"/>
        <v>18.64439490819499</v>
      </c>
      <c r="P58" s="9"/>
    </row>
    <row r="59" spans="1:16">
      <c r="A59" s="12"/>
      <c r="B59" s="25">
        <v>343.4</v>
      </c>
      <c r="C59" s="20" t="s">
        <v>72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4193763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4193763</v>
      </c>
      <c r="O59" s="48">
        <f t="shared" si="6"/>
        <v>61.502947732738896</v>
      </c>
      <c r="P59" s="9"/>
    </row>
    <row r="60" spans="1:16">
      <c r="A60" s="12"/>
      <c r="B60" s="25">
        <v>343.5</v>
      </c>
      <c r="C60" s="20" t="s">
        <v>73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2152464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2152464</v>
      </c>
      <c r="O60" s="48">
        <f t="shared" si="6"/>
        <v>31.566609960696898</v>
      </c>
      <c r="P60" s="9"/>
    </row>
    <row r="61" spans="1:16">
      <c r="A61" s="12"/>
      <c r="B61" s="25">
        <v>343.9</v>
      </c>
      <c r="C61" s="20" t="s">
        <v>258</v>
      </c>
      <c r="D61" s="47">
        <v>0</v>
      </c>
      <c r="E61" s="47">
        <v>33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33</v>
      </c>
      <c r="O61" s="48">
        <f t="shared" si="6"/>
        <v>4.8395612131166776E-4</v>
      </c>
      <c r="P61" s="9"/>
    </row>
    <row r="62" spans="1:16">
      <c r="A62" s="12"/>
      <c r="B62" s="25">
        <v>344.9</v>
      </c>
      <c r="C62" s="20" t="s">
        <v>74</v>
      </c>
      <c r="D62" s="47">
        <v>900</v>
      </c>
      <c r="E62" s="47">
        <v>637395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638295</v>
      </c>
      <c r="O62" s="48">
        <f t="shared" si="6"/>
        <v>9.3608112864433632</v>
      </c>
      <c r="P62" s="9"/>
    </row>
    <row r="63" spans="1:16">
      <c r="A63" s="12"/>
      <c r="B63" s="25">
        <v>345.1</v>
      </c>
      <c r="C63" s="20" t="s">
        <v>75</v>
      </c>
      <c r="D63" s="47">
        <v>0</v>
      </c>
      <c r="E63" s="47">
        <v>11013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11013</v>
      </c>
      <c r="O63" s="48">
        <f t="shared" si="6"/>
        <v>0.16150935648501202</v>
      </c>
      <c r="P63" s="9"/>
    </row>
    <row r="64" spans="1:16">
      <c r="A64" s="12"/>
      <c r="B64" s="25">
        <v>346.4</v>
      </c>
      <c r="C64" s="20" t="s">
        <v>76</v>
      </c>
      <c r="D64" s="47">
        <v>0</v>
      </c>
      <c r="E64" s="47">
        <v>52068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52068</v>
      </c>
      <c r="O64" s="48">
        <f t="shared" si="6"/>
        <v>0.763594767407755</v>
      </c>
      <c r="P64" s="9"/>
    </row>
    <row r="65" spans="1:16">
      <c r="A65" s="12"/>
      <c r="B65" s="25">
        <v>346.9</v>
      </c>
      <c r="C65" s="20" t="s">
        <v>77</v>
      </c>
      <c r="D65" s="47">
        <v>45000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45000</v>
      </c>
      <c r="O65" s="48">
        <f t="shared" si="6"/>
        <v>0.65994016542500145</v>
      </c>
      <c r="P65" s="9"/>
    </row>
    <row r="66" spans="1:16">
      <c r="A66" s="12"/>
      <c r="B66" s="25">
        <v>347.1</v>
      </c>
      <c r="C66" s="20" t="s">
        <v>78</v>
      </c>
      <c r="D66" s="47">
        <v>537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8"/>
        <v>537</v>
      </c>
      <c r="O66" s="48">
        <f t="shared" si="6"/>
        <v>7.8752859740716837E-3</v>
      </c>
      <c r="P66" s="9"/>
    </row>
    <row r="67" spans="1:16">
      <c r="A67" s="12"/>
      <c r="B67" s="25">
        <v>348.11</v>
      </c>
      <c r="C67" s="39" t="s">
        <v>85</v>
      </c>
      <c r="D67" s="47">
        <v>0</v>
      </c>
      <c r="E67" s="47">
        <v>1650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8"/>
        <v>1650</v>
      </c>
      <c r="O67" s="48">
        <f t="shared" si="6"/>
        <v>2.4197806065583388E-2</v>
      </c>
      <c r="P67" s="9"/>
    </row>
    <row r="68" spans="1:16">
      <c r="A68" s="12"/>
      <c r="B68" s="25">
        <v>348.12</v>
      </c>
      <c r="C68" s="39" t="s">
        <v>86</v>
      </c>
      <c r="D68" s="47">
        <v>32333</v>
      </c>
      <c r="E68" s="47">
        <v>4017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8"/>
        <v>36350</v>
      </c>
      <c r="O68" s="48">
        <f t="shared" si="6"/>
        <v>0.53308500029330674</v>
      </c>
      <c r="P68" s="9"/>
    </row>
    <row r="69" spans="1:16">
      <c r="A69" s="12"/>
      <c r="B69" s="25">
        <v>348.13</v>
      </c>
      <c r="C69" s="39" t="s">
        <v>87</v>
      </c>
      <c r="D69" s="47">
        <v>0</v>
      </c>
      <c r="E69" s="47">
        <v>98223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8"/>
        <v>98223</v>
      </c>
      <c r="O69" s="48">
        <f t="shared" ref="O69:O100" si="9">(N69/O$124)</f>
        <v>1.440473397078665</v>
      </c>
      <c r="P69" s="9"/>
    </row>
    <row r="70" spans="1:16">
      <c r="A70" s="12"/>
      <c r="B70" s="25">
        <v>348.22</v>
      </c>
      <c r="C70" s="39" t="s">
        <v>88</v>
      </c>
      <c r="D70" s="47">
        <v>0</v>
      </c>
      <c r="E70" s="47">
        <v>33940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8"/>
        <v>33940</v>
      </c>
      <c r="O70" s="48">
        <f t="shared" si="9"/>
        <v>0.49774153810054556</v>
      </c>
      <c r="P70" s="9"/>
    </row>
    <row r="71" spans="1:16">
      <c r="A71" s="12"/>
      <c r="B71" s="25">
        <v>348.23</v>
      </c>
      <c r="C71" s="39" t="s">
        <v>89</v>
      </c>
      <c r="D71" s="47">
        <v>0</v>
      </c>
      <c r="E71" s="47">
        <v>42737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8"/>
        <v>42737</v>
      </c>
      <c r="O71" s="48">
        <f t="shared" si="9"/>
        <v>0.62675250777262859</v>
      </c>
      <c r="P71" s="9"/>
    </row>
    <row r="72" spans="1:16">
      <c r="A72" s="12"/>
      <c r="B72" s="25">
        <v>348.31</v>
      </c>
      <c r="C72" s="39" t="s">
        <v>90</v>
      </c>
      <c r="D72" s="47">
        <v>158841</v>
      </c>
      <c r="E72" s="47">
        <v>163742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8"/>
        <v>322583</v>
      </c>
      <c r="O72" s="48">
        <f t="shared" si="9"/>
        <v>4.7307884085176282</v>
      </c>
      <c r="P72" s="9"/>
    </row>
    <row r="73" spans="1:16">
      <c r="A73" s="12"/>
      <c r="B73" s="25">
        <v>348.32</v>
      </c>
      <c r="C73" s="39" t="s">
        <v>91</v>
      </c>
      <c r="D73" s="47">
        <v>0</v>
      </c>
      <c r="E73" s="47">
        <v>2110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8"/>
        <v>2110</v>
      </c>
      <c r="O73" s="48">
        <f t="shared" si="9"/>
        <v>3.0943861089927846E-2</v>
      </c>
      <c r="P73" s="9"/>
    </row>
    <row r="74" spans="1:16">
      <c r="A74" s="12"/>
      <c r="B74" s="25">
        <v>348.33</v>
      </c>
      <c r="C74" s="39" t="s">
        <v>92</v>
      </c>
      <c r="D74" s="47">
        <v>0</v>
      </c>
      <c r="E74" s="47">
        <v>141269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8"/>
        <v>141269</v>
      </c>
      <c r="O74" s="48">
        <f t="shared" si="9"/>
        <v>2.0717574939872119</v>
      </c>
      <c r="P74" s="9"/>
    </row>
    <row r="75" spans="1:16">
      <c r="A75" s="12"/>
      <c r="B75" s="25">
        <v>348.41</v>
      </c>
      <c r="C75" s="39" t="s">
        <v>93</v>
      </c>
      <c r="D75" s="47">
        <v>0</v>
      </c>
      <c r="E75" s="47">
        <v>195518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8"/>
        <v>195518</v>
      </c>
      <c r="O75" s="48">
        <f t="shared" si="9"/>
        <v>2.8673373614125652</v>
      </c>
      <c r="P75" s="9"/>
    </row>
    <row r="76" spans="1:16">
      <c r="A76" s="12"/>
      <c r="B76" s="25">
        <v>348.42</v>
      </c>
      <c r="C76" s="39" t="s">
        <v>94</v>
      </c>
      <c r="D76" s="47">
        <v>0</v>
      </c>
      <c r="E76" s="47">
        <v>22202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8"/>
        <v>22202</v>
      </c>
      <c r="O76" s="48">
        <f t="shared" si="9"/>
        <v>0.32559981228368629</v>
      </c>
      <c r="P76" s="9"/>
    </row>
    <row r="77" spans="1:16">
      <c r="A77" s="12"/>
      <c r="B77" s="25">
        <v>348.43</v>
      </c>
      <c r="C77" s="39" t="s">
        <v>95</v>
      </c>
      <c r="D77" s="47">
        <v>0</v>
      </c>
      <c r="E77" s="47">
        <v>5578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8"/>
        <v>5578</v>
      </c>
      <c r="O77" s="48">
        <f t="shared" si="9"/>
        <v>8.18032498386813E-2</v>
      </c>
      <c r="P77" s="9"/>
    </row>
    <row r="78" spans="1:16">
      <c r="A78" s="12"/>
      <c r="B78" s="25">
        <v>348.48</v>
      </c>
      <c r="C78" s="39" t="s">
        <v>259</v>
      </c>
      <c r="D78" s="47">
        <v>0</v>
      </c>
      <c r="E78" s="47">
        <v>27370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8"/>
        <v>27370</v>
      </c>
      <c r="O78" s="48">
        <f t="shared" si="9"/>
        <v>0.40139027394849536</v>
      </c>
      <c r="P78" s="9"/>
    </row>
    <row r="79" spans="1:16">
      <c r="A79" s="12"/>
      <c r="B79" s="25">
        <v>348.52</v>
      </c>
      <c r="C79" s="39" t="s">
        <v>97</v>
      </c>
      <c r="D79" s="47">
        <v>0</v>
      </c>
      <c r="E79" s="47">
        <v>75755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8"/>
        <v>75755</v>
      </c>
      <c r="O79" s="48">
        <f t="shared" si="9"/>
        <v>1.1109726051504663</v>
      </c>
      <c r="P79" s="9"/>
    </row>
    <row r="80" spans="1:16">
      <c r="A80" s="12"/>
      <c r="B80" s="25">
        <v>348.53</v>
      </c>
      <c r="C80" s="39" t="s">
        <v>98</v>
      </c>
      <c r="D80" s="47">
        <v>0</v>
      </c>
      <c r="E80" s="47">
        <v>382988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8"/>
        <v>382988</v>
      </c>
      <c r="O80" s="48">
        <f t="shared" si="9"/>
        <v>5.6166480905731211</v>
      </c>
      <c r="P80" s="9"/>
    </row>
    <row r="81" spans="1:16">
      <c r="A81" s="12"/>
      <c r="B81" s="25">
        <v>348.62</v>
      </c>
      <c r="C81" s="39" t="s">
        <v>99</v>
      </c>
      <c r="D81" s="47">
        <v>0</v>
      </c>
      <c r="E81" s="47">
        <v>700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8"/>
        <v>700</v>
      </c>
      <c r="O81" s="48">
        <f t="shared" si="9"/>
        <v>1.0265735906611133E-2</v>
      </c>
      <c r="P81" s="9"/>
    </row>
    <row r="82" spans="1:16">
      <c r="A82" s="12"/>
      <c r="B82" s="25">
        <v>348.63</v>
      </c>
      <c r="C82" s="39" t="s">
        <v>161</v>
      </c>
      <c r="D82" s="47">
        <v>0</v>
      </c>
      <c r="E82" s="47">
        <v>200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200</v>
      </c>
      <c r="O82" s="48">
        <f t="shared" si="9"/>
        <v>2.9330674018888956E-3</v>
      </c>
      <c r="P82" s="9"/>
    </row>
    <row r="83" spans="1:16">
      <c r="A83" s="12"/>
      <c r="B83" s="25">
        <v>348.71</v>
      </c>
      <c r="C83" s="39" t="s">
        <v>100</v>
      </c>
      <c r="D83" s="47">
        <v>0</v>
      </c>
      <c r="E83" s="47">
        <v>50491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50491</v>
      </c>
      <c r="O83" s="48">
        <f t="shared" si="9"/>
        <v>0.74046753094386109</v>
      </c>
      <c r="P83" s="9"/>
    </row>
    <row r="84" spans="1:16">
      <c r="A84" s="12"/>
      <c r="B84" s="25">
        <v>348.72</v>
      </c>
      <c r="C84" s="39" t="s">
        <v>101</v>
      </c>
      <c r="D84" s="47">
        <v>0</v>
      </c>
      <c r="E84" s="47">
        <v>4051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4051</v>
      </c>
      <c r="O84" s="48">
        <f t="shared" si="9"/>
        <v>5.9409280225259577E-2</v>
      </c>
      <c r="P84" s="9"/>
    </row>
    <row r="85" spans="1:16">
      <c r="A85" s="12"/>
      <c r="B85" s="25">
        <v>349</v>
      </c>
      <c r="C85" s="20" t="s">
        <v>1</v>
      </c>
      <c r="D85" s="47">
        <v>564187</v>
      </c>
      <c r="E85" s="47">
        <v>25456</v>
      </c>
      <c r="F85" s="47">
        <v>0</v>
      </c>
      <c r="G85" s="47">
        <v>379</v>
      </c>
      <c r="H85" s="47">
        <v>0</v>
      </c>
      <c r="I85" s="47">
        <v>15440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605462</v>
      </c>
      <c r="O85" s="48">
        <f t="shared" si="9"/>
        <v>8.879304276412272</v>
      </c>
      <c r="P85" s="9"/>
    </row>
    <row r="86" spans="1:16" ht="15.75">
      <c r="A86" s="29" t="s">
        <v>56</v>
      </c>
      <c r="B86" s="30"/>
      <c r="C86" s="31"/>
      <c r="D86" s="32">
        <f t="shared" ref="D86:M86" si="10">SUM(D87:D95)</f>
        <v>105129</v>
      </c>
      <c r="E86" s="32">
        <f t="shared" si="10"/>
        <v>552929</v>
      </c>
      <c r="F86" s="32">
        <f t="shared" si="10"/>
        <v>0</v>
      </c>
      <c r="G86" s="32">
        <f t="shared" si="10"/>
        <v>0</v>
      </c>
      <c r="H86" s="32">
        <f t="shared" si="10"/>
        <v>0</v>
      </c>
      <c r="I86" s="32">
        <f t="shared" si="10"/>
        <v>0</v>
      </c>
      <c r="J86" s="32">
        <f t="shared" si="10"/>
        <v>0</v>
      </c>
      <c r="K86" s="32">
        <f t="shared" si="10"/>
        <v>0</v>
      </c>
      <c r="L86" s="32">
        <f t="shared" si="10"/>
        <v>0</v>
      </c>
      <c r="M86" s="32">
        <f t="shared" si="10"/>
        <v>0</v>
      </c>
      <c r="N86" s="32">
        <f>SUM(D86:M86)</f>
        <v>658058</v>
      </c>
      <c r="O86" s="46">
        <f t="shared" si="9"/>
        <v>9.6506423417610137</v>
      </c>
      <c r="P86" s="10"/>
    </row>
    <row r="87" spans="1:16">
      <c r="A87" s="13"/>
      <c r="B87" s="40">
        <v>351.1</v>
      </c>
      <c r="C87" s="21" t="s">
        <v>103</v>
      </c>
      <c r="D87" s="47">
        <v>0</v>
      </c>
      <c r="E87" s="47">
        <v>92162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>SUM(D87:M87)</f>
        <v>92162</v>
      </c>
      <c r="O87" s="48">
        <f t="shared" si="9"/>
        <v>1.3515867894644218</v>
      </c>
      <c r="P87" s="9"/>
    </row>
    <row r="88" spans="1:16">
      <c r="A88" s="13"/>
      <c r="B88" s="40">
        <v>351.2</v>
      </c>
      <c r="C88" s="21" t="s">
        <v>106</v>
      </c>
      <c r="D88" s="47">
        <v>0</v>
      </c>
      <c r="E88" s="47">
        <v>78841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ref="N88:N95" si="11">SUM(D88:M88)</f>
        <v>78841</v>
      </c>
      <c r="O88" s="48">
        <f t="shared" si="9"/>
        <v>1.156229835161612</v>
      </c>
      <c r="P88" s="9"/>
    </row>
    <row r="89" spans="1:16">
      <c r="A89" s="13"/>
      <c r="B89" s="40">
        <v>351.3</v>
      </c>
      <c r="C89" s="21" t="s">
        <v>107</v>
      </c>
      <c r="D89" s="47">
        <v>0</v>
      </c>
      <c r="E89" s="47">
        <v>19879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1"/>
        <v>19879</v>
      </c>
      <c r="O89" s="48">
        <f t="shared" si="9"/>
        <v>0.29153223441074677</v>
      </c>
      <c r="P89" s="9"/>
    </row>
    <row r="90" spans="1:16">
      <c r="A90" s="13"/>
      <c r="B90" s="40">
        <v>351.4</v>
      </c>
      <c r="C90" s="21" t="s">
        <v>108</v>
      </c>
      <c r="D90" s="47">
        <v>0</v>
      </c>
      <c r="E90" s="47">
        <v>125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1"/>
        <v>125</v>
      </c>
      <c r="O90" s="48">
        <f t="shared" si="9"/>
        <v>1.8331671261805596E-3</v>
      </c>
      <c r="P90" s="9"/>
    </row>
    <row r="91" spans="1:16">
      <c r="A91" s="13"/>
      <c r="B91" s="40">
        <v>351.5</v>
      </c>
      <c r="C91" s="21" t="s">
        <v>109</v>
      </c>
      <c r="D91" s="47">
        <v>0</v>
      </c>
      <c r="E91" s="47">
        <v>270293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1"/>
        <v>270293</v>
      </c>
      <c r="O91" s="48">
        <f t="shared" si="9"/>
        <v>3.9639379362937759</v>
      </c>
      <c r="P91" s="9"/>
    </row>
    <row r="92" spans="1:16">
      <c r="A92" s="13"/>
      <c r="B92" s="40">
        <v>351.6</v>
      </c>
      <c r="C92" s="21" t="s">
        <v>162</v>
      </c>
      <c r="D92" s="47">
        <v>0</v>
      </c>
      <c r="E92" s="47">
        <v>734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1"/>
        <v>734</v>
      </c>
      <c r="O92" s="48">
        <f t="shared" si="9"/>
        <v>1.0764357364932246E-2</v>
      </c>
      <c r="P92" s="9"/>
    </row>
    <row r="93" spans="1:16">
      <c r="A93" s="13"/>
      <c r="B93" s="40">
        <v>352</v>
      </c>
      <c r="C93" s="21" t="s">
        <v>110</v>
      </c>
      <c r="D93" s="47">
        <v>34879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1"/>
        <v>34879</v>
      </c>
      <c r="O93" s="48">
        <f t="shared" si="9"/>
        <v>0.5115122895524139</v>
      </c>
      <c r="P93" s="9"/>
    </row>
    <row r="94" spans="1:16">
      <c r="A94" s="13"/>
      <c r="B94" s="40">
        <v>354</v>
      </c>
      <c r="C94" s="21" t="s">
        <v>111</v>
      </c>
      <c r="D94" s="47">
        <v>0</v>
      </c>
      <c r="E94" s="47">
        <v>63940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1"/>
        <v>63940</v>
      </c>
      <c r="O94" s="48">
        <f t="shared" si="9"/>
        <v>0.93770164838387982</v>
      </c>
      <c r="P94" s="9"/>
    </row>
    <row r="95" spans="1:16">
      <c r="A95" s="13"/>
      <c r="B95" s="40">
        <v>359</v>
      </c>
      <c r="C95" s="21" t="s">
        <v>112</v>
      </c>
      <c r="D95" s="47">
        <v>70250</v>
      </c>
      <c r="E95" s="47">
        <v>26955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1"/>
        <v>97205</v>
      </c>
      <c r="O95" s="48">
        <f t="shared" si="9"/>
        <v>1.4255440840030504</v>
      </c>
      <c r="P95" s="9"/>
    </row>
    <row r="96" spans="1:16" ht="15.75">
      <c r="A96" s="29" t="s">
        <v>5</v>
      </c>
      <c r="B96" s="30"/>
      <c r="C96" s="31"/>
      <c r="D96" s="32">
        <f t="shared" ref="D96:M96" si="12">SUM(D97:D108)</f>
        <v>1850567</v>
      </c>
      <c r="E96" s="32">
        <f t="shared" si="12"/>
        <v>5129637</v>
      </c>
      <c r="F96" s="32">
        <f t="shared" si="12"/>
        <v>2227418</v>
      </c>
      <c r="G96" s="32">
        <f t="shared" si="12"/>
        <v>892918</v>
      </c>
      <c r="H96" s="32">
        <f t="shared" si="12"/>
        <v>0</v>
      </c>
      <c r="I96" s="32">
        <f t="shared" si="12"/>
        <v>1668679</v>
      </c>
      <c r="J96" s="32">
        <f t="shared" si="12"/>
        <v>0</v>
      </c>
      <c r="K96" s="32">
        <f t="shared" si="12"/>
        <v>0</v>
      </c>
      <c r="L96" s="32">
        <f t="shared" si="12"/>
        <v>0</v>
      </c>
      <c r="M96" s="32">
        <f t="shared" si="12"/>
        <v>0</v>
      </c>
      <c r="N96" s="32">
        <f>SUM(D96:M96)</f>
        <v>11769219</v>
      </c>
      <c r="O96" s="46">
        <f t="shared" si="9"/>
        <v>172.59956297295713</v>
      </c>
      <c r="P96" s="10"/>
    </row>
    <row r="97" spans="1:16">
      <c r="A97" s="12"/>
      <c r="B97" s="25">
        <v>361.1</v>
      </c>
      <c r="C97" s="20" t="s">
        <v>113</v>
      </c>
      <c r="D97" s="47">
        <v>1361788</v>
      </c>
      <c r="E97" s="47">
        <v>1163860</v>
      </c>
      <c r="F97" s="47">
        <v>108188</v>
      </c>
      <c r="G97" s="47">
        <v>621587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3255423</v>
      </c>
      <c r="O97" s="48">
        <f t="shared" si="9"/>
        <v>47.741875403296767</v>
      </c>
      <c r="P97" s="9"/>
    </row>
    <row r="98" spans="1:16">
      <c r="A98" s="12"/>
      <c r="B98" s="25">
        <v>362</v>
      </c>
      <c r="C98" s="20" t="s">
        <v>115</v>
      </c>
      <c r="D98" s="47">
        <v>125123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8" si="13">SUM(D98:M98)</f>
        <v>125123</v>
      </c>
      <c r="O98" s="48">
        <f t="shared" si="9"/>
        <v>1.8349709626327213</v>
      </c>
      <c r="P98" s="9"/>
    </row>
    <row r="99" spans="1:16">
      <c r="A99" s="12"/>
      <c r="B99" s="25">
        <v>363.11</v>
      </c>
      <c r="C99" s="20" t="s">
        <v>21</v>
      </c>
      <c r="D99" s="47">
        <v>0</v>
      </c>
      <c r="E99" s="47">
        <v>78544</v>
      </c>
      <c r="F99" s="47">
        <v>2119230</v>
      </c>
      <c r="G99" s="47">
        <v>271281</v>
      </c>
      <c r="H99" s="47">
        <v>0</v>
      </c>
      <c r="I99" s="47">
        <v>1650459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3"/>
        <v>4119514</v>
      </c>
      <c r="O99" s="48">
        <f t="shared" si="9"/>
        <v>60.414061125124654</v>
      </c>
      <c r="P99" s="9"/>
    </row>
    <row r="100" spans="1:16">
      <c r="A100" s="12"/>
      <c r="B100" s="25">
        <v>363.22</v>
      </c>
      <c r="C100" s="20" t="s">
        <v>163</v>
      </c>
      <c r="D100" s="47">
        <v>0</v>
      </c>
      <c r="E100" s="47">
        <v>399070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3"/>
        <v>399070</v>
      </c>
      <c r="O100" s="48">
        <f t="shared" si="9"/>
        <v>5.8524960403590072</v>
      </c>
      <c r="P100" s="9"/>
    </row>
    <row r="101" spans="1:16">
      <c r="A101" s="12"/>
      <c r="B101" s="25">
        <v>363.24</v>
      </c>
      <c r="C101" s="20" t="s">
        <v>165</v>
      </c>
      <c r="D101" s="47">
        <v>0</v>
      </c>
      <c r="E101" s="47">
        <v>2383649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3"/>
        <v>2383649</v>
      </c>
      <c r="O101" s="48">
        <f t="shared" ref="O101:O122" si="14">(N101/O$124)</f>
        <v>34.957015897225318</v>
      </c>
      <c r="P101" s="9"/>
    </row>
    <row r="102" spans="1:16">
      <c r="A102" s="12"/>
      <c r="B102" s="25">
        <v>363.27</v>
      </c>
      <c r="C102" s="20" t="s">
        <v>166</v>
      </c>
      <c r="D102" s="47">
        <v>0</v>
      </c>
      <c r="E102" s="47">
        <v>568512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3"/>
        <v>568512</v>
      </c>
      <c r="O102" s="48">
        <f t="shared" si="14"/>
        <v>8.3374200739132984</v>
      </c>
      <c r="P102" s="9"/>
    </row>
    <row r="103" spans="1:16">
      <c r="A103" s="12"/>
      <c r="B103" s="25">
        <v>363.29</v>
      </c>
      <c r="C103" s="20" t="s">
        <v>167</v>
      </c>
      <c r="D103" s="47">
        <v>0</v>
      </c>
      <c r="E103" s="47">
        <v>334450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3"/>
        <v>334450</v>
      </c>
      <c r="O103" s="48">
        <f t="shared" si="14"/>
        <v>4.9048219628087057</v>
      </c>
      <c r="P103" s="9"/>
    </row>
    <row r="104" spans="1:16">
      <c r="A104" s="12"/>
      <c r="B104" s="25">
        <v>364</v>
      </c>
      <c r="C104" s="20" t="s">
        <v>219</v>
      </c>
      <c r="D104" s="47">
        <v>96253</v>
      </c>
      <c r="E104" s="47">
        <v>34923</v>
      </c>
      <c r="F104" s="47">
        <v>0</v>
      </c>
      <c r="G104" s="47">
        <v>0</v>
      </c>
      <c r="H104" s="47">
        <v>0</v>
      </c>
      <c r="I104" s="47">
        <v>1250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3"/>
        <v>132426</v>
      </c>
      <c r="O104" s="48">
        <f t="shared" si="14"/>
        <v>1.9420719188126943</v>
      </c>
      <c r="P104" s="9"/>
    </row>
    <row r="105" spans="1:16">
      <c r="A105" s="12"/>
      <c r="B105" s="25">
        <v>365</v>
      </c>
      <c r="C105" s="20" t="s">
        <v>220</v>
      </c>
      <c r="D105" s="47">
        <v>0</v>
      </c>
      <c r="E105" s="47">
        <v>2985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3"/>
        <v>2985</v>
      </c>
      <c r="O105" s="48">
        <f t="shared" si="14"/>
        <v>4.3776030973191764E-2</v>
      </c>
      <c r="P105" s="9"/>
    </row>
    <row r="106" spans="1:16">
      <c r="A106" s="12"/>
      <c r="B106" s="25">
        <v>366</v>
      </c>
      <c r="C106" s="20" t="s">
        <v>118</v>
      </c>
      <c r="D106" s="47">
        <v>32963</v>
      </c>
      <c r="E106" s="47">
        <v>12816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3"/>
        <v>45779</v>
      </c>
      <c r="O106" s="48">
        <f t="shared" si="14"/>
        <v>0.67136446295535868</v>
      </c>
      <c r="P106" s="9"/>
    </row>
    <row r="107" spans="1:16">
      <c r="A107" s="12"/>
      <c r="B107" s="25">
        <v>369.3</v>
      </c>
      <c r="C107" s="20" t="s">
        <v>120</v>
      </c>
      <c r="D107" s="47">
        <v>143968</v>
      </c>
      <c r="E107" s="47">
        <v>19617</v>
      </c>
      <c r="F107" s="47">
        <v>0</v>
      </c>
      <c r="G107" s="47">
        <v>0</v>
      </c>
      <c r="H107" s="47">
        <v>0</v>
      </c>
      <c r="I107" s="47">
        <v>1017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3"/>
        <v>164602</v>
      </c>
      <c r="O107" s="48">
        <f t="shared" si="14"/>
        <v>2.4139438024285798</v>
      </c>
      <c r="P107" s="9"/>
    </row>
    <row r="108" spans="1:16">
      <c r="A108" s="12"/>
      <c r="B108" s="25">
        <v>369.9</v>
      </c>
      <c r="C108" s="20" t="s">
        <v>122</v>
      </c>
      <c r="D108" s="47">
        <v>90472</v>
      </c>
      <c r="E108" s="47">
        <v>131211</v>
      </c>
      <c r="F108" s="47">
        <v>0</v>
      </c>
      <c r="G108" s="47">
        <v>50</v>
      </c>
      <c r="H108" s="47">
        <v>0</v>
      </c>
      <c r="I108" s="47">
        <v>15953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3"/>
        <v>237686</v>
      </c>
      <c r="O108" s="48">
        <f t="shared" si="14"/>
        <v>3.4857452924268202</v>
      </c>
      <c r="P108" s="9"/>
    </row>
    <row r="109" spans="1:16" ht="15.75">
      <c r="A109" s="29" t="s">
        <v>57</v>
      </c>
      <c r="B109" s="30"/>
      <c r="C109" s="31"/>
      <c r="D109" s="32">
        <f t="shared" ref="D109:M109" si="15">SUM(D110:D121)</f>
        <v>24817082</v>
      </c>
      <c r="E109" s="32">
        <f t="shared" si="15"/>
        <v>1934641</v>
      </c>
      <c r="F109" s="32">
        <f t="shared" si="15"/>
        <v>789562</v>
      </c>
      <c r="G109" s="32">
        <f t="shared" si="15"/>
        <v>9425088</v>
      </c>
      <c r="H109" s="32">
        <f t="shared" si="15"/>
        <v>0</v>
      </c>
      <c r="I109" s="32">
        <f t="shared" si="15"/>
        <v>1007302</v>
      </c>
      <c r="J109" s="32">
        <f t="shared" si="15"/>
        <v>0</v>
      </c>
      <c r="K109" s="32">
        <f t="shared" si="15"/>
        <v>0</v>
      </c>
      <c r="L109" s="32">
        <f t="shared" si="15"/>
        <v>0</v>
      </c>
      <c r="M109" s="32">
        <f t="shared" si="15"/>
        <v>0</v>
      </c>
      <c r="N109" s="32">
        <f>SUM(D109:M109)</f>
        <v>37973675</v>
      </c>
      <c r="O109" s="46">
        <f t="shared" si="14"/>
        <v>556.89674136211647</v>
      </c>
      <c r="P109" s="9"/>
    </row>
    <row r="110" spans="1:16">
      <c r="A110" s="12"/>
      <c r="B110" s="25">
        <v>381</v>
      </c>
      <c r="C110" s="20" t="s">
        <v>123</v>
      </c>
      <c r="D110" s="47">
        <v>3124839</v>
      </c>
      <c r="E110" s="47">
        <v>528112</v>
      </c>
      <c r="F110" s="47">
        <v>789562</v>
      </c>
      <c r="G110" s="47">
        <v>4403755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8846268</v>
      </c>
      <c r="O110" s="48">
        <f t="shared" si="14"/>
        <v>129.73350149586437</v>
      </c>
      <c r="P110" s="9"/>
    </row>
    <row r="111" spans="1:16">
      <c r="A111" s="12"/>
      <c r="B111" s="25">
        <v>383</v>
      </c>
      <c r="C111" s="20" t="s">
        <v>142</v>
      </c>
      <c r="D111" s="47">
        <v>777626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ref="N111:N121" si="16">SUM(D111:M111)</f>
        <v>777626</v>
      </c>
      <c r="O111" s="48">
        <f t="shared" si="14"/>
        <v>11.404147357306272</v>
      </c>
      <c r="P111" s="9"/>
    </row>
    <row r="112" spans="1:16">
      <c r="A112" s="12"/>
      <c r="B112" s="25">
        <v>384</v>
      </c>
      <c r="C112" s="20" t="s">
        <v>173</v>
      </c>
      <c r="D112" s="47">
        <v>0</v>
      </c>
      <c r="E112" s="47">
        <v>0</v>
      </c>
      <c r="F112" s="47">
        <v>0</v>
      </c>
      <c r="G112" s="47">
        <v>5000000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6"/>
        <v>5000000</v>
      </c>
      <c r="O112" s="48">
        <f t="shared" si="14"/>
        <v>73.326685047222384</v>
      </c>
      <c r="P112" s="9"/>
    </row>
    <row r="113" spans="1:119">
      <c r="A113" s="12"/>
      <c r="B113" s="25">
        <v>386.1</v>
      </c>
      <c r="C113" s="20" t="s">
        <v>249</v>
      </c>
      <c r="D113" s="47">
        <v>17609348</v>
      </c>
      <c r="E113" s="47">
        <v>583753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6"/>
        <v>18193101</v>
      </c>
      <c r="O113" s="48">
        <f t="shared" si="14"/>
        <v>266.80795741186131</v>
      </c>
      <c r="P113" s="9"/>
    </row>
    <row r="114" spans="1:119">
      <c r="A114" s="12"/>
      <c r="B114" s="25">
        <v>386.2</v>
      </c>
      <c r="C114" s="20" t="s">
        <v>250</v>
      </c>
      <c r="D114" s="47">
        <v>1829814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6"/>
        <v>1829814</v>
      </c>
      <c r="O114" s="48">
        <f t="shared" si="14"/>
        <v>26.834838974599638</v>
      </c>
      <c r="P114" s="9"/>
    </row>
    <row r="115" spans="1:119">
      <c r="A115" s="12"/>
      <c r="B115" s="25">
        <v>386.4</v>
      </c>
      <c r="C115" s="20" t="s">
        <v>251</v>
      </c>
      <c r="D115" s="47">
        <v>101480</v>
      </c>
      <c r="E115" s="47">
        <v>9024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6"/>
        <v>110504</v>
      </c>
      <c r="O115" s="48">
        <f t="shared" si="14"/>
        <v>1.6205784008916524</v>
      </c>
      <c r="P115" s="9"/>
    </row>
    <row r="116" spans="1:119">
      <c r="A116" s="12"/>
      <c r="B116" s="25">
        <v>386.6</v>
      </c>
      <c r="C116" s="20" t="s">
        <v>252</v>
      </c>
      <c r="D116" s="47">
        <v>77832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6"/>
        <v>77832</v>
      </c>
      <c r="O116" s="48">
        <f t="shared" si="14"/>
        <v>1.1414325101190825</v>
      </c>
      <c r="P116" s="9"/>
    </row>
    <row r="117" spans="1:119">
      <c r="A117" s="12"/>
      <c r="B117" s="25">
        <v>386.7</v>
      </c>
      <c r="C117" s="20" t="s">
        <v>168</v>
      </c>
      <c r="D117" s="47">
        <v>1258043</v>
      </c>
      <c r="E117" s="47">
        <v>0</v>
      </c>
      <c r="F117" s="47">
        <v>0</v>
      </c>
      <c r="G117" s="47">
        <v>21333</v>
      </c>
      <c r="H117" s="47">
        <v>0</v>
      </c>
      <c r="I117" s="47">
        <v>67075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6"/>
        <v>1346451</v>
      </c>
      <c r="O117" s="48">
        <f t="shared" si="14"/>
        <v>19.746157681703526</v>
      </c>
      <c r="P117" s="9"/>
    </row>
    <row r="118" spans="1:119">
      <c r="A118" s="12"/>
      <c r="B118" s="25">
        <v>386.8</v>
      </c>
      <c r="C118" s="20" t="s">
        <v>253</v>
      </c>
      <c r="D118" s="47">
        <v>38100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6"/>
        <v>38100</v>
      </c>
      <c r="O118" s="48">
        <f t="shared" si="14"/>
        <v>0.55874934005983456</v>
      </c>
      <c r="P118" s="9"/>
    </row>
    <row r="119" spans="1:119">
      <c r="A119" s="12"/>
      <c r="B119" s="25">
        <v>387.2</v>
      </c>
      <c r="C119" s="20" t="s">
        <v>125</v>
      </c>
      <c r="D119" s="47">
        <v>0</v>
      </c>
      <c r="E119" s="47">
        <v>813752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6"/>
        <v>813752</v>
      </c>
      <c r="O119" s="48">
        <f t="shared" si="14"/>
        <v>11.933947322109463</v>
      </c>
      <c r="P119" s="9"/>
    </row>
    <row r="120" spans="1:119">
      <c r="A120" s="12"/>
      <c r="B120" s="25">
        <v>389.1</v>
      </c>
      <c r="C120" s="20" t="s">
        <v>221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749051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6"/>
        <v>749051</v>
      </c>
      <c r="O120" s="48">
        <f t="shared" si="14"/>
        <v>10.985085352261395</v>
      </c>
      <c r="P120" s="9"/>
    </row>
    <row r="121" spans="1:119" ht="15.75" thickBot="1">
      <c r="A121" s="12"/>
      <c r="B121" s="25">
        <v>389.3</v>
      </c>
      <c r="C121" s="20" t="s">
        <v>222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191176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6"/>
        <v>191176</v>
      </c>
      <c r="O121" s="48">
        <f t="shared" si="14"/>
        <v>2.8036604681175574</v>
      </c>
      <c r="P121" s="9"/>
    </row>
    <row r="122" spans="1:119" ht="16.5" thickBot="1">
      <c r="A122" s="14" t="s">
        <v>84</v>
      </c>
      <c r="B122" s="23"/>
      <c r="C122" s="22"/>
      <c r="D122" s="15">
        <f t="shared" ref="D122:M122" si="17">SUM(D5,D13,D17,D45,D86,D96,D109)</f>
        <v>68522298</v>
      </c>
      <c r="E122" s="15">
        <f t="shared" si="17"/>
        <v>42038630</v>
      </c>
      <c r="F122" s="15">
        <f t="shared" si="17"/>
        <v>7470967</v>
      </c>
      <c r="G122" s="15">
        <f t="shared" si="17"/>
        <v>14885697</v>
      </c>
      <c r="H122" s="15">
        <f t="shared" si="17"/>
        <v>0</v>
      </c>
      <c r="I122" s="15">
        <f t="shared" si="17"/>
        <v>10319702</v>
      </c>
      <c r="J122" s="15">
        <f t="shared" si="17"/>
        <v>0</v>
      </c>
      <c r="K122" s="15">
        <f t="shared" si="17"/>
        <v>0</v>
      </c>
      <c r="L122" s="15">
        <f t="shared" si="17"/>
        <v>0</v>
      </c>
      <c r="M122" s="15">
        <f t="shared" si="17"/>
        <v>0</v>
      </c>
      <c r="N122" s="15">
        <f>SUM(D122:M122)</f>
        <v>143237294</v>
      </c>
      <c r="O122" s="38">
        <f t="shared" si="14"/>
        <v>2100.6231888308794</v>
      </c>
      <c r="P122" s="6"/>
      <c r="Q122" s="2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CD122" s="5"/>
      <c r="CE122" s="5"/>
      <c r="CF122" s="5"/>
      <c r="CG122" s="5"/>
      <c r="CH122" s="5"/>
      <c r="CI122" s="5"/>
      <c r="CJ122" s="5"/>
      <c r="CK122" s="5"/>
      <c r="CL122" s="5"/>
      <c r="CM122" s="5"/>
      <c r="CN122" s="5"/>
      <c r="CO122" s="5"/>
      <c r="CP122" s="5"/>
      <c r="CQ122" s="5"/>
      <c r="CR122" s="5"/>
      <c r="CS122" s="5"/>
      <c r="CT122" s="5"/>
      <c r="CU122" s="5"/>
      <c r="CV122" s="5"/>
      <c r="CW122" s="5"/>
      <c r="CX122" s="5"/>
      <c r="CY122" s="5"/>
      <c r="CZ122" s="5"/>
      <c r="DA122" s="5"/>
      <c r="DB122" s="5"/>
      <c r="DC122" s="5"/>
      <c r="DD122" s="5"/>
      <c r="DE122" s="5"/>
      <c r="DF122" s="5"/>
      <c r="DG122" s="5"/>
      <c r="DH122" s="5"/>
      <c r="DI122" s="5"/>
      <c r="DJ122" s="5"/>
      <c r="DK122" s="5"/>
      <c r="DL122" s="5"/>
      <c r="DM122" s="5"/>
      <c r="DN122" s="5"/>
      <c r="DO122" s="5"/>
    </row>
    <row r="123" spans="1:119">
      <c r="A123" s="16"/>
      <c r="B123" s="18"/>
      <c r="C123" s="18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9"/>
    </row>
    <row r="124" spans="1:119">
      <c r="A124" s="41"/>
      <c r="B124" s="42"/>
      <c r="C124" s="42"/>
      <c r="D124" s="43"/>
      <c r="E124" s="43"/>
      <c r="F124" s="43"/>
      <c r="G124" s="43"/>
      <c r="H124" s="43"/>
      <c r="I124" s="43"/>
      <c r="J124" s="43"/>
      <c r="K124" s="43"/>
      <c r="L124" s="49" t="s">
        <v>261</v>
      </c>
      <c r="M124" s="49"/>
      <c r="N124" s="49"/>
      <c r="O124" s="44">
        <v>68188</v>
      </c>
    </row>
    <row r="125" spans="1:119">
      <c r="A125" s="50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2"/>
    </row>
    <row r="126" spans="1:119" ht="15.75" customHeight="1" thickBot="1">
      <c r="A126" s="53" t="s">
        <v>151</v>
      </c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5"/>
    </row>
  </sheetData>
  <mergeCells count="10">
    <mergeCell ref="L124:N124"/>
    <mergeCell ref="A125:O125"/>
    <mergeCell ref="A126:O12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4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309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69"/>
      <c r="M3" s="70"/>
      <c r="N3" s="36"/>
      <c r="O3" s="37"/>
      <c r="P3" s="71" t="s">
        <v>287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288</v>
      </c>
      <c r="N4" s="35" t="s">
        <v>11</v>
      </c>
      <c r="O4" s="35" t="s">
        <v>289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290</v>
      </c>
      <c r="B5" s="26"/>
      <c r="C5" s="26"/>
      <c r="D5" s="27">
        <f t="shared" ref="D5:N5" si="0">SUM(D6:D12)</f>
        <v>87923322</v>
      </c>
      <c r="E5" s="27">
        <f t="shared" si="0"/>
        <v>39598455</v>
      </c>
      <c r="F5" s="27">
        <f t="shared" si="0"/>
        <v>942283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128464060</v>
      </c>
      <c r="P5" s="33">
        <f t="shared" ref="P5:P36" si="1">(O5/P$144)</f>
        <v>1340.8349946247222</v>
      </c>
      <c r="Q5" s="6"/>
    </row>
    <row r="6" spans="1:134">
      <c r="A6" s="12"/>
      <c r="B6" s="25">
        <v>311</v>
      </c>
      <c r="C6" s="20" t="s">
        <v>3</v>
      </c>
      <c r="D6" s="47">
        <v>72100669</v>
      </c>
      <c r="E6" s="47">
        <v>24014013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96114682</v>
      </c>
      <c r="P6" s="48">
        <f t="shared" si="1"/>
        <v>1003.1905353359288</v>
      </c>
      <c r="Q6" s="9"/>
    </row>
    <row r="7" spans="1:134">
      <c r="A7" s="12"/>
      <c r="B7" s="25">
        <v>312.13</v>
      </c>
      <c r="C7" s="20" t="s">
        <v>291</v>
      </c>
      <c r="D7" s="47">
        <v>0</v>
      </c>
      <c r="E7" s="47">
        <v>11418543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11418543</v>
      </c>
      <c r="P7" s="48">
        <f t="shared" si="1"/>
        <v>119.1802753394775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499294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499294</v>
      </c>
      <c r="P8" s="48">
        <f t="shared" si="1"/>
        <v>5.2113475769499731</v>
      </c>
      <c r="Q8" s="9"/>
    </row>
    <row r="9" spans="1:134">
      <c r="A9" s="12"/>
      <c r="B9" s="25">
        <v>312.41000000000003</v>
      </c>
      <c r="C9" s="20" t="s">
        <v>292</v>
      </c>
      <c r="D9" s="47">
        <v>0</v>
      </c>
      <c r="E9" s="47">
        <v>1442344</v>
      </c>
      <c r="F9" s="47">
        <v>942283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2384627</v>
      </c>
      <c r="P9" s="48">
        <f t="shared" si="1"/>
        <v>24.88938408708994</v>
      </c>
      <c r="Q9" s="9"/>
    </row>
    <row r="10" spans="1:134">
      <c r="A10" s="12"/>
      <c r="B10" s="25">
        <v>312.42</v>
      </c>
      <c r="C10" s="20" t="s">
        <v>293</v>
      </c>
      <c r="D10" s="47">
        <v>0</v>
      </c>
      <c r="E10" s="47">
        <v>1582129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1582129</v>
      </c>
      <c r="P10" s="48">
        <f t="shared" si="1"/>
        <v>16.513365132711957</v>
      </c>
      <c r="Q10" s="9"/>
    </row>
    <row r="11" spans="1:134">
      <c r="A11" s="12"/>
      <c r="B11" s="25">
        <v>312.64</v>
      </c>
      <c r="C11" s="20" t="s">
        <v>294</v>
      </c>
      <c r="D11" s="47">
        <v>15822653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15822653</v>
      </c>
      <c r="P11" s="48">
        <f t="shared" si="1"/>
        <v>165.14787754803828</v>
      </c>
      <c r="Q11" s="9"/>
    </row>
    <row r="12" spans="1:134">
      <c r="A12" s="12"/>
      <c r="B12" s="25">
        <v>315.10000000000002</v>
      </c>
      <c r="C12" s="20" t="s">
        <v>295</v>
      </c>
      <c r="D12" s="47">
        <v>0</v>
      </c>
      <c r="E12" s="47">
        <v>642132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642132</v>
      </c>
      <c r="P12" s="48">
        <f t="shared" si="1"/>
        <v>6.7022096045256712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SUM(D14:D28)</f>
        <v>85117</v>
      </c>
      <c r="E13" s="32">
        <f t="shared" si="3"/>
        <v>5073521</v>
      </c>
      <c r="F13" s="32">
        <f t="shared" si="3"/>
        <v>0</v>
      </c>
      <c r="G13" s="32">
        <f t="shared" si="3"/>
        <v>8960079</v>
      </c>
      <c r="H13" s="32">
        <f t="shared" si="3"/>
        <v>0</v>
      </c>
      <c r="I13" s="32">
        <f t="shared" si="3"/>
        <v>376203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8372830</v>
      </c>
      <c r="N13" s="32">
        <f t="shared" si="3"/>
        <v>0</v>
      </c>
      <c r="O13" s="45">
        <f>SUM(D13:N13)</f>
        <v>22867750</v>
      </c>
      <c r="P13" s="46">
        <f t="shared" si="1"/>
        <v>238.68060411861097</v>
      </c>
      <c r="Q13" s="10"/>
    </row>
    <row r="14" spans="1:134">
      <c r="A14" s="12"/>
      <c r="B14" s="25">
        <v>322</v>
      </c>
      <c r="C14" s="20" t="s">
        <v>296</v>
      </c>
      <c r="D14" s="47">
        <v>0</v>
      </c>
      <c r="E14" s="47">
        <v>2716530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2716530</v>
      </c>
      <c r="P14" s="48">
        <f t="shared" si="1"/>
        <v>28.353599348704194</v>
      </c>
      <c r="Q14" s="9"/>
    </row>
    <row r="15" spans="1:134">
      <c r="A15" s="12"/>
      <c r="B15" s="25">
        <v>324.11</v>
      </c>
      <c r="C15" s="20" t="s">
        <v>137</v>
      </c>
      <c r="D15" s="47">
        <v>0</v>
      </c>
      <c r="E15" s="47">
        <v>0</v>
      </c>
      <c r="F15" s="47">
        <v>0</v>
      </c>
      <c r="G15" s="47">
        <v>1162700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8" si="4">SUM(D15:N15)</f>
        <v>1162700</v>
      </c>
      <c r="P15" s="48">
        <f t="shared" si="1"/>
        <v>12.135603127054869</v>
      </c>
      <c r="Q15" s="9"/>
    </row>
    <row r="16" spans="1:134">
      <c r="A16" s="12"/>
      <c r="B16" s="25">
        <v>324.12</v>
      </c>
      <c r="C16" s="20" t="s">
        <v>138</v>
      </c>
      <c r="D16" s="47">
        <v>0</v>
      </c>
      <c r="E16" s="47">
        <v>0</v>
      </c>
      <c r="F16" s="47">
        <v>0</v>
      </c>
      <c r="G16" s="47">
        <v>103506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103506</v>
      </c>
      <c r="P16" s="48">
        <f t="shared" si="1"/>
        <v>1.0803369203310753</v>
      </c>
      <c r="Q16" s="9"/>
    </row>
    <row r="17" spans="1:17">
      <c r="A17" s="12"/>
      <c r="B17" s="25">
        <v>324.20999999999998</v>
      </c>
      <c r="C17" s="20" t="s">
        <v>19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84733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84733</v>
      </c>
      <c r="P17" s="48">
        <f t="shared" si="1"/>
        <v>0.88439499420722478</v>
      </c>
      <c r="Q17" s="9"/>
    </row>
    <row r="18" spans="1:17">
      <c r="A18" s="12"/>
      <c r="B18" s="25">
        <v>324.22000000000003</v>
      </c>
      <c r="C18" s="20" t="s">
        <v>177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5306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5306</v>
      </c>
      <c r="P18" s="48">
        <f t="shared" si="1"/>
        <v>5.5381018484693505E-2</v>
      </c>
      <c r="Q18" s="9"/>
    </row>
    <row r="19" spans="1:17">
      <c r="A19" s="12"/>
      <c r="B19" s="25">
        <v>324.31</v>
      </c>
      <c r="C19" s="20" t="s">
        <v>20</v>
      </c>
      <c r="D19" s="47">
        <v>0</v>
      </c>
      <c r="E19" s="47">
        <v>0</v>
      </c>
      <c r="F19" s="47">
        <v>0</v>
      </c>
      <c r="G19" s="47">
        <v>3396266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3396266</v>
      </c>
      <c r="P19" s="48">
        <f t="shared" si="1"/>
        <v>35.448298176580487</v>
      </c>
      <c r="Q19" s="9"/>
    </row>
    <row r="20" spans="1:17">
      <c r="A20" s="12"/>
      <c r="B20" s="25">
        <v>324.32</v>
      </c>
      <c r="C20" s="20" t="s">
        <v>234</v>
      </c>
      <c r="D20" s="47">
        <v>0</v>
      </c>
      <c r="E20" s="47">
        <v>0</v>
      </c>
      <c r="F20" s="47">
        <v>0</v>
      </c>
      <c r="G20" s="47">
        <v>254299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254299</v>
      </c>
      <c r="P20" s="48">
        <f t="shared" si="1"/>
        <v>2.654228725902577</v>
      </c>
      <c r="Q20" s="9"/>
    </row>
    <row r="21" spans="1:17">
      <c r="A21" s="12"/>
      <c r="B21" s="25">
        <v>324.61</v>
      </c>
      <c r="C21" s="20" t="s">
        <v>225</v>
      </c>
      <c r="D21" s="47">
        <v>0</v>
      </c>
      <c r="E21" s="47">
        <v>0</v>
      </c>
      <c r="F21" s="47">
        <v>0</v>
      </c>
      <c r="G21" s="47">
        <v>2447991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2447991</v>
      </c>
      <c r="P21" s="48">
        <f t="shared" si="1"/>
        <v>25.55074157960108</v>
      </c>
      <c r="Q21" s="9"/>
    </row>
    <row r="22" spans="1:17">
      <c r="A22" s="12"/>
      <c r="B22" s="25">
        <v>324.81</v>
      </c>
      <c r="C22" s="20" t="s">
        <v>297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6209175</v>
      </c>
      <c r="N22" s="47">
        <v>0</v>
      </c>
      <c r="O22" s="47">
        <f t="shared" si="4"/>
        <v>6209175</v>
      </c>
      <c r="P22" s="48">
        <f t="shared" si="1"/>
        <v>64.807846861985823</v>
      </c>
      <c r="Q22" s="9"/>
    </row>
    <row r="23" spans="1:17">
      <c r="A23" s="12"/>
      <c r="B23" s="25">
        <v>324.91000000000003</v>
      </c>
      <c r="C23" s="20" t="s">
        <v>226</v>
      </c>
      <c r="D23" s="47">
        <v>0</v>
      </c>
      <c r="E23" s="47">
        <v>0</v>
      </c>
      <c r="F23" s="47">
        <v>0</v>
      </c>
      <c r="G23" s="47">
        <v>1595317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1595317</v>
      </c>
      <c r="P23" s="48">
        <f t="shared" si="1"/>
        <v>16.651013996597396</v>
      </c>
      <c r="Q23" s="9"/>
    </row>
    <row r="24" spans="1:17">
      <c r="A24" s="12"/>
      <c r="B24" s="25">
        <v>325.10000000000002</v>
      </c>
      <c r="C24" s="20" t="s">
        <v>21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286164</v>
      </c>
      <c r="J24" s="47">
        <v>0</v>
      </c>
      <c r="K24" s="47">
        <v>0</v>
      </c>
      <c r="L24" s="47">
        <v>0</v>
      </c>
      <c r="M24" s="47">
        <v>2163655</v>
      </c>
      <c r="N24" s="47">
        <v>0</v>
      </c>
      <c r="O24" s="47">
        <f t="shared" si="4"/>
        <v>2449819</v>
      </c>
      <c r="P24" s="48">
        <f t="shared" si="1"/>
        <v>25.56982120677598</v>
      </c>
      <c r="Q24" s="9"/>
    </row>
    <row r="25" spans="1:17">
      <c r="A25" s="12"/>
      <c r="B25" s="25">
        <v>325.2</v>
      </c>
      <c r="C25" s="20" t="s">
        <v>22</v>
      </c>
      <c r="D25" s="47">
        <v>6534</v>
      </c>
      <c r="E25" s="47">
        <v>671520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678054</v>
      </c>
      <c r="P25" s="48">
        <f t="shared" si="1"/>
        <v>7.0771430658915131</v>
      </c>
      <c r="Q25" s="9"/>
    </row>
    <row r="26" spans="1:17">
      <c r="A26" s="12"/>
      <c r="B26" s="25">
        <v>329.1</v>
      </c>
      <c r="C26" s="20" t="s">
        <v>298</v>
      </c>
      <c r="D26" s="47">
        <v>77083</v>
      </c>
      <c r="E26" s="47">
        <v>1684971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1762054</v>
      </c>
      <c r="P26" s="48">
        <f t="shared" si="1"/>
        <v>18.391320230876012</v>
      </c>
      <c r="Q26" s="9"/>
    </row>
    <row r="27" spans="1:17">
      <c r="A27" s="12"/>
      <c r="B27" s="25">
        <v>329.2</v>
      </c>
      <c r="C27" s="20" t="s">
        <v>310</v>
      </c>
      <c r="D27" s="47">
        <v>0</v>
      </c>
      <c r="E27" s="47">
        <v>140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f t="shared" si="4"/>
        <v>140</v>
      </c>
      <c r="P27" s="48">
        <f t="shared" si="1"/>
        <v>1.461240593263681E-3</v>
      </c>
      <c r="Q27" s="9"/>
    </row>
    <row r="28" spans="1:17">
      <c r="A28" s="12"/>
      <c r="B28" s="25">
        <v>329.5</v>
      </c>
      <c r="C28" s="20" t="s">
        <v>311</v>
      </c>
      <c r="D28" s="47">
        <v>1500</v>
      </c>
      <c r="E28" s="47">
        <v>360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 t="shared" si="4"/>
        <v>1860</v>
      </c>
      <c r="P28" s="48">
        <f t="shared" si="1"/>
        <v>1.9413625024788904E-2</v>
      </c>
      <c r="Q28" s="9"/>
    </row>
    <row r="29" spans="1:17" ht="15.75">
      <c r="A29" s="29" t="s">
        <v>299</v>
      </c>
      <c r="B29" s="30"/>
      <c r="C29" s="31"/>
      <c r="D29" s="32">
        <f t="shared" ref="D29:N29" si="5">SUM(D30:D61)</f>
        <v>10891416</v>
      </c>
      <c r="E29" s="32">
        <f t="shared" si="5"/>
        <v>12518324</v>
      </c>
      <c r="F29" s="32">
        <f t="shared" si="5"/>
        <v>0</v>
      </c>
      <c r="G29" s="32">
        <f t="shared" si="5"/>
        <v>6710597</v>
      </c>
      <c r="H29" s="32">
        <f t="shared" si="5"/>
        <v>0</v>
      </c>
      <c r="I29" s="32">
        <f t="shared" si="5"/>
        <v>504993</v>
      </c>
      <c r="J29" s="32">
        <f t="shared" si="5"/>
        <v>0</v>
      </c>
      <c r="K29" s="32">
        <f t="shared" si="5"/>
        <v>0</v>
      </c>
      <c r="L29" s="32">
        <f t="shared" si="5"/>
        <v>0</v>
      </c>
      <c r="M29" s="32">
        <f t="shared" si="5"/>
        <v>0</v>
      </c>
      <c r="N29" s="32">
        <f t="shared" si="5"/>
        <v>0</v>
      </c>
      <c r="O29" s="45">
        <f>SUM(D29:N29)</f>
        <v>30625330</v>
      </c>
      <c r="P29" s="46">
        <f t="shared" si="1"/>
        <v>319.64982412925718</v>
      </c>
      <c r="Q29" s="10"/>
    </row>
    <row r="30" spans="1:17">
      <c r="A30" s="12"/>
      <c r="B30" s="25">
        <v>331.1</v>
      </c>
      <c r="C30" s="20" t="s">
        <v>24</v>
      </c>
      <c r="D30" s="47">
        <v>309541</v>
      </c>
      <c r="E30" s="47">
        <v>232176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>SUM(D30:N30)</f>
        <v>541717</v>
      </c>
      <c r="P30" s="48">
        <f t="shared" si="1"/>
        <v>5.6541347890072959</v>
      </c>
      <c r="Q30" s="9"/>
    </row>
    <row r="31" spans="1:17">
      <c r="A31" s="12"/>
      <c r="B31" s="25">
        <v>331.2</v>
      </c>
      <c r="C31" s="20" t="s">
        <v>25</v>
      </c>
      <c r="D31" s="47">
        <v>379915</v>
      </c>
      <c r="E31" s="47">
        <v>847651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>SUM(D31:N31)</f>
        <v>1227566</v>
      </c>
      <c r="P31" s="48">
        <f t="shared" si="1"/>
        <v>12.81263764364517</v>
      </c>
      <c r="Q31" s="9"/>
    </row>
    <row r="32" spans="1:17">
      <c r="A32" s="12"/>
      <c r="B32" s="25">
        <v>331.39</v>
      </c>
      <c r="C32" s="20" t="s">
        <v>172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89211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ref="O32:O54" si="6">SUM(D32:N32)</f>
        <v>89211</v>
      </c>
      <c r="P32" s="48">
        <f t="shared" si="1"/>
        <v>0.93113381832604447</v>
      </c>
      <c r="Q32" s="9"/>
    </row>
    <row r="33" spans="1:17">
      <c r="A33" s="12"/>
      <c r="B33" s="25">
        <v>331.49</v>
      </c>
      <c r="C33" s="20" t="s">
        <v>266</v>
      </c>
      <c r="D33" s="47">
        <v>0</v>
      </c>
      <c r="E33" s="47">
        <v>2460</v>
      </c>
      <c r="F33" s="47">
        <v>0</v>
      </c>
      <c r="G33" s="47">
        <v>733553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736013</v>
      </c>
      <c r="P33" s="48">
        <f t="shared" si="1"/>
        <v>7.6820862340698683</v>
      </c>
      <c r="Q33" s="9"/>
    </row>
    <row r="34" spans="1:17">
      <c r="A34" s="12"/>
      <c r="B34" s="25">
        <v>331.5</v>
      </c>
      <c r="C34" s="20" t="s">
        <v>282</v>
      </c>
      <c r="D34" s="47">
        <v>0</v>
      </c>
      <c r="E34" s="47">
        <v>2612414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2612414</v>
      </c>
      <c r="P34" s="48">
        <f t="shared" si="1"/>
        <v>27.26689559435961</v>
      </c>
      <c r="Q34" s="9"/>
    </row>
    <row r="35" spans="1:17">
      <c r="A35" s="12"/>
      <c r="B35" s="25">
        <v>331.62</v>
      </c>
      <c r="C35" s="20" t="s">
        <v>277</v>
      </c>
      <c r="D35" s="47">
        <v>0</v>
      </c>
      <c r="E35" s="47">
        <v>984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984</v>
      </c>
      <c r="P35" s="48">
        <f t="shared" si="1"/>
        <v>1.0270433884081871E-2</v>
      </c>
      <c r="Q35" s="9"/>
    </row>
    <row r="36" spans="1:17">
      <c r="A36" s="12"/>
      <c r="B36" s="25">
        <v>331.65</v>
      </c>
      <c r="C36" s="20" t="s">
        <v>29</v>
      </c>
      <c r="D36" s="47">
        <v>0</v>
      </c>
      <c r="E36" s="47">
        <v>112245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112245</v>
      </c>
      <c r="P36" s="48">
        <f t="shared" si="1"/>
        <v>1.1715496456491561</v>
      </c>
      <c r="Q36" s="9"/>
    </row>
    <row r="37" spans="1:17">
      <c r="A37" s="12"/>
      <c r="B37" s="25">
        <v>331.7</v>
      </c>
      <c r="C37" s="20" t="s">
        <v>27</v>
      </c>
      <c r="D37" s="47">
        <v>109997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109997</v>
      </c>
      <c r="P37" s="48">
        <f t="shared" ref="P37:P68" si="7">(O37/P$144)</f>
        <v>1.1480862966944649</v>
      </c>
      <c r="Q37" s="9"/>
    </row>
    <row r="38" spans="1:17">
      <c r="A38" s="12"/>
      <c r="B38" s="25">
        <v>332.1</v>
      </c>
      <c r="C38" s="20" t="s">
        <v>312</v>
      </c>
      <c r="D38" s="47">
        <v>0</v>
      </c>
      <c r="E38" s="47">
        <v>25505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>SUM(D38:N38)</f>
        <v>25505</v>
      </c>
      <c r="P38" s="48">
        <f t="shared" si="7"/>
        <v>0.26620672379421556</v>
      </c>
      <c r="Q38" s="9"/>
    </row>
    <row r="39" spans="1:17">
      <c r="A39" s="12"/>
      <c r="B39" s="25">
        <v>334.1</v>
      </c>
      <c r="C39" s="20" t="s">
        <v>139</v>
      </c>
      <c r="D39" s="47">
        <v>124518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124518</v>
      </c>
      <c r="P39" s="48">
        <f t="shared" si="7"/>
        <v>1.2996482585143359</v>
      </c>
      <c r="Q39" s="9"/>
    </row>
    <row r="40" spans="1:17">
      <c r="A40" s="12"/>
      <c r="B40" s="25">
        <v>334.2</v>
      </c>
      <c r="C40" s="20" t="s">
        <v>28</v>
      </c>
      <c r="D40" s="47">
        <v>159899</v>
      </c>
      <c r="E40" s="47">
        <v>257472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417371</v>
      </c>
      <c r="P40" s="48">
        <f t="shared" si="7"/>
        <v>4.3562817689361122</v>
      </c>
      <c r="Q40" s="9"/>
    </row>
    <row r="41" spans="1:17">
      <c r="A41" s="12"/>
      <c r="B41" s="25">
        <v>334.34</v>
      </c>
      <c r="C41" s="20" t="s">
        <v>267</v>
      </c>
      <c r="D41" s="47">
        <v>93750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93750</v>
      </c>
      <c r="P41" s="48">
        <f t="shared" si="7"/>
        <v>0.97850932584621486</v>
      </c>
      <c r="Q41" s="9"/>
    </row>
    <row r="42" spans="1:17">
      <c r="A42" s="12"/>
      <c r="B42" s="25">
        <v>334.35</v>
      </c>
      <c r="C42" s="20" t="s">
        <v>283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415782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415782</v>
      </c>
      <c r="P42" s="48">
        <f t="shared" si="7"/>
        <v>4.3396966882025696</v>
      </c>
      <c r="Q42" s="9"/>
    </row>
    <row r="43" spans="1:17">
      <c r="A43" s="12"/>
      <c r="B43" s="25">
        <v>334.39</v>
      </c>
      <c r="C43" s="20" t="s">
        <v>30</v>
      </c>
      <c r="D43" s="47">
        <v>0</v>
      </c>
      <c r="E43" s="47">
        <v>3698813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3698813</v>
      </c>
      <c r="P43" s="48">
        <f t="shared" si="7"/>
        <v>38.606112160652962</v>
      </c>
      <c r="Q43" s="9"/>
    </row>
    <row r="44" spans="1:17">
      <c r="A44" s="12"/>
      <c r="B44" s="25">
        <v>334.49</v>
      </c>
      <c r="C44" s="20" t="s">
        <v>31</v>
      </c>
      <c r="D44" s="47">
        <v>0</v>
      </c>
      <c r="E44" s="47">
        <v>0</v>
      </c>
      <c r="F44" s="47">
        <v>0</v>
      </c>
      <c r="G44" s="47">
        <v>5977044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5977044</v>
      </c>
      <c r="P44" s="48">
        <f t="shared" si="7"/>
        <v>62.384995146593745</v>
      </c>
      <c r="Q44" s="9"/>
    </row>
    <row r="45" spans="1:17">
      <c r="A45" s="12"/>
      <c r="B45" s="25">
        <v>334.5</v>
      </c>
      <c r="C45" s="20" t="s">
        <v>313</v>
      </c>
      <c r="D45" s="47">
        <v>0</v>
      </c>
      <c r="E45" s="47">
        <v>58516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58516</v>
      </c>
      <c r="P45" s="48">
        <f t="shared" si="7"/>
        <v>0.61075681825298245</v>
      </c>
      <c r="Q45" s="9"/>
    </row>
    <row r="46" spans="1:17">
      <c r="A46" s="12"/>
      <c r="B46" s="25">
        <v>334.7</v>
      </c>
      <c r="C46" s="20" t="s">
        <v>33</v>
      </c>
      <c r="D46" s="47">
        <v>32874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32874</v>
      </c>
      <c r="P46" s="48">
        <f t="shared" si="7"/>
        <v>0.34312016616393032</v>
      </c>
      <c r="Q46" s="9"/>
    </row>
    <row r="47" spans="1:17">
      <c r="A47" s="12"/>
      <c r="B47" s="25">
        <v>334.82</v>
      </c>
      <c r="C47" s="20" t="s">
        <v>300</v>
      </c>
      <c r="D47" s="47">
        <v>0</v>
      </c>
      <c r="E47" s="47">
        <v>178825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178825</v>
      </c>
      <c r="P47" s="48">
        <f t="shared" si="7"/>
        <v>1.8664739220741267</v>
      </c>
      <c r="Q47" s="9"/>
    </row>
    <row r="48" spans="1:17">
      <c r="A48" s="12"/>
      <c r="B48" s="25">
        <v>335.12099999999998</v>
      </c>
      <c r="C48" s="20" t="s">
        <v>301</v>
      </c>
      <c r="D48" s="47">
        <v>2112322</v>
      </c>
      <c r="E48" s="47">
        <v>1263314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3375636</v>
      </c>
      <c r="P48" s="48">
        <f t="shared" si="7"/>
        <v>35.232973937730279</v>
      </c>
      <c r="Q48" s="9"/>
    </row>
    <row r="49" spans="1:17">
      <c r="A49" s="12"/>
      <c r="B49" s="25">
        <v>335.13</v>
      </c>
      <c r="C49" s="20" t="s">
        <v>179</v>
      </c>
      <c r="D49" s="47">
        <v>31389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si="6"/>
        <v>31389</v>
      </c>
      <c r="P49" s="48">
        <f t="shared" si="7"/>
        <v>0.32762057844252629</v>
      </c>
      <c r="Q49" s="9"/>
    </row>
    <row r="50" spans="1:17">
      <c r="A50" s="12"/>
      <c r="B50" s="25">
        <v>335.14</v>
      </c>
      <c r="C50" s="20" t="s">
        <v>180</v>
      </c>
      <c r="D50" s="47">
        <v>0</v>
      </c>
      <c r="E50" s="47">
        <v>28055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6"/>
        <v>28055</v>
      </c>
      <c r="P50" s="48">
        <f t="shared" si="7"/>
        <v>0.2928221774572326</v>
      </c>
      <c r="Q50" s="9"/>
    </row>
    <row r="51" spans="1:17">
      <c r="A51" s="12"/>
      <c r="B51" s="25">
        <v>335.15</v>
      </c>
      <c r="C51" s="20" t="s">
        <v>181</v>
      </c>
      <c r="D51" s="47">
        <v>32713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6"/>
        <v>32713</v>
      </c>
      <c r="P51" s="48">
        <f t="shared" si="7"/>
        <v>0.34143973948167711</v>
      </c>
      <c r="Q51" s="9"/>
    </row>
    <row r="52" spans="1:17">
      <c r="A52" s="12"/>
      <c r="B52" s="25">
        <v>335.16</v>
      </c>
      <c r="C52" s="20" t="s">
        <v>302</v>
      </c>
      <c r="D52" s="47">
        <v>25000</v>
      </c>
      <c r="E52" s="47">
        <v>198250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6"/>
        <v>223250</v>
      </c>
      <c r="P52" s="48">
        <f t="shared" si="7"/>
        <v>2.3301568746151196</v>
      </c>
      <c r="Q52" s="9"/>
    </row>
    <row r="53" spans="1:17">
      <c r="A53" s="12"/>
      <c r="B53" s="25">
        <v>335.18</v>
      </c>
      <c r="C53" s="20" t="s">
        <v>303</v>
      </c>
      <c r="D53" s="47">
        <v>7272122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6"/>
        <v>7272122</v>
      </c>
      <c r="P53" s="48">
        <f t="shared" si="7"/>
        <v>75.902284754041901</v>
      </c>
      <c r="Q53" s="9"/>
    </row>
    <row r="54" spans="1:17">
      <c r="A54" s="12"/>
      <c r="B54" s="25">
        <v>335.23</v>
      </c>
      <c r="C54" s="20" t="s">
        <v>140</v>
      </c>
      <c r="D54" s="47">
        <v>42646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6"/>
        <v>42646</v>
      </c>
      <c r="P54" s="48">
        <f t="shared" si="7"/>
        <v>0.44511475957373525</v>
      </c>
      <c r="Q54" s="9"/>
    </row>
    <row r="55" spans="1:17">
      <c r="A55" s="12"/>
      <c r="B55" s="25">
        <v>335.43</v>
      </c>
      <c r="C55" s="20" t="s">
        <v>304</v>
      </c>
      <c r="D55" s="47">
        <v>0</v>
      </c>
      <c r="E55" s="47">
        <v>1980665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v>0</v>
      </c>
      <c r="O55" s="47">
        <f t="shared" ref="O55:O61" si="8">SUM(D55:N55)</f>
        <v>1980665</v>
      </c>
      <c r="P55" s="48">
        <f t="shared" si="7"/>
        <v>20.673057854690061</v>
      </c>
      <c r="Q55" s="9"/>
    </row>
    <row r="56" spans="1:17">
      <c r="A56" s="12"/>
      <c r="B56" s="25">
        <v>335.5</v>
      </c>
      <c r="C56" s="20" t="s">
        <v>43</v>
      </c>
      <c r="D56" s="47">
        <v>0</v>
      </c>
      <c r="E56" s="47">
        <v>910873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8"/>
        <v>910873</v>
      </c>
      <c r="P56" s="48">
        <f t="shared" si="7"/>
        <v>9.5071757350562063</v>
      </c>
      <c r="Q56" s="9"/>
    </row>
    <row r="57" spans="1:17">
      <c r="A57" s="12"/>
      <c r="B57" s="25">
        <v>335.7</v>
      </c>
      <c r="C57" s="20" t="s">
        <v>45</v>
      </c>
      <c r="D57" s="47">
        <v>0</v>
      </c>
      <c r="E57" s="47">
        <v>32851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8"/>
        <v>32851</v>
      </c>
      <c r="P57" s="48">
        <f t="shared" si="7"/>
        <v>0.34288010520932272</v>
      </c>
      <c r="Q57" s="9"/>
    </row>
    <row r="58" spans="1:17">
      <c r="A58" s="12"/>
      <c r="B58" s="25">
        <v>335.9</v>
      </c>
      <c r="C58" s="20" t="s">
        <v>184</v>
      </c>
      <c r="D58" s="47">
        <v>0</v>
      </c>
      <c r="E58" s="47">
        <v>76063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8"/>
        <v>76063</v>
      </c>
      <c r="P58" s="48">
        <f t="shared" si="7"/>
        <v>0.79390245175296681</v>
      </c>
      <c r="Q58" s="9"/>
    </row>
    <row r="59" spans="1:17">
      <c r="A59" s="12"/>
      <c r="B59" s="25">
        <v>336</v>
      </c>
      <c r="C59" s="20" t="s">
        <v>146</v>
      </c>
      <c r="D59" s="47">
        <v>4530</v>
      </c>
      <c r="E59" s="47">
        <v>1172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8"/>
        <v>5702</v>
      </c>
      <c r="P59" s="48">
        <f t="shared" si="7"/>
        <v>5.9514241877067914E-2</v>
      </c>
      <c r="Q59" s="9"/>
    </row>
    <row r="60" spans="1:17">
      <c r="A60" s="12"/>
      <c r="B60" s="25">
        <v>337.1</v>
      </c>
      <c r="C60" s="20" t="s">
        <v>158</v>
      </c>
      <c r="D60" s="47">
        <v>160200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f t="shared" si="8"/>
        <v>160200</v>
      </c>
      <c r="P60" s="48">
        <f t="shared" si="7"/>
        <v>1.672076736006012</v>
      </c>
      <c r="Q60" s="9"/>
    </row>
    <row r="61" spans="1:17">
      <c r="A61" s="12"/>
      <c r="B61" s="25">
        <v>337.6</v>
      </c>
      <c r="C61" s="20" t="s">
        <v>49</v>
      </c>
      <c r="D61" s="47">
        <v>0</v>
      </c>
      <c r="E61" s="47">
        <v>20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f t="shared" si="8"/>
        <v>20</v>
      </c>
      <c r="P61" s="48">
        <f t="shared" si="7"/>
        <v>2.0874865618052585E-4</v>
      </c>
      <c r="Q61" s="9"/>
    </row>
    <row r="62" spans="1:17" ht="15.75">
      <c r="A62" s="29" t="s">
        <v>55</v>
      </c>
      <c r="B62" s="30"/>
      <c r="C62" s="31"/>
      <c r="D62" s="32">
        <f t="shared" ref="D62:N62" si="9">SUM(D63:D107)</f>
        <v>5349591</v>
      </c>
      <c r="E62" s="32">
        <f t="shared" si="9"/>
        <v>3024076</v>
      </c>
      <c r="F62" s="32">
        <f t="shared" si="9"/>
        <v>0</v>
      </c>
      <c r="G62" s="32">
        <f t="shared" si="9"/>
        <v>0</v>
      </c>
      <c r="H62" s="32">
        <f t="shared" si="9"/>
        <v>0</v>
      </c>
      <c r="I62" s="32">
        <f t="shared" si="9"/>
        <v>4986844</v>
      </c>
      <c r="J62" s="32">
        <f t="shared" si="9"/>
        <v>0</v>
      </c>
      <c r="K62" s="32">
        <f t="shared" si="9"/>
        <v>0</v>
      </c>
      <c r="L62" s="32">
        <f t="shared" si="9"/>
        <v>0</v>
      </c>
      <c r="M62" s="32">
        <f t="shared" si="9"/>
        <v>207618019</v>
      </c>
      <c r="N62" s="32">
        <f t="shared" si="9"/>
        <v>0</v>
      </c>
      <c r="O62" s="32">
        <f>SUM(D62:N62)</f>
        <v>220978530</v>
      </c>
      <c r="P62" s="46">
        <f t="shared" si="7"/>
        <v>2306.4485591124007</v>
      </c>
      <c r="Q62" s="10"/>
    </row>
    <row r="63" spans="1:17">
      <c r="A63" s="12"/>
      <c r="B63" s="25">
        <v>341.1</v>
      </c>
      <c r="C63" s="20" t="s">
        <v>185</v>
      </c>
      <c r="D63" s="47">
        <v>643059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>SUM(D63:N63)</f>
        <v>643059</v>
      </c>
      <c r="P63" s="48">
        <f t="shared" si="7"/>
        <v>6.711885104739638</v>
      </c>
      <c r="Q63" s="9"/>
    </row>
    <row r="64" spans="1:17">
      <c r="A64" s="12"/>
      <c r="B64" s="25">
        <v>341.15</v>
      </c>
      <c r="C64" s="20" t="s">
        <v>186</v>
      </c>
      <c r="D64" s="47">
        <v>0</v>
      </c>
      <c r="E64" s="47">
        <v>363897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ref="O64:O107" si="10">SUM(D64:N64)</f>
        <v>363897</v>
      </c>
      <c r="P64" s="48">
        <f t="shared" si="7"/>
        <v>3.7981504869062404</v>
      </c>
      <c r="Q64" s="9"/>
    </row>
    <row r="65" spans="1:17">
      <c r="A65" s="12"/>
      <c r="B65" s="25">
        <v>341.16</v>
      </c>
      <c r="C65" s="20" t="s">
        <v>187</v>
      </c>
      <c r="D65" s="47">
        <v>0</v>
      </c>
      <c r="E65" s="47">
        <v>289094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289094</v>
      </c>
      <c r="P65" s="48">
        <f t="shared" si="7"/>
        <v>3.0173992004926466</v>
      </c>
      <c r="Q65" s="9"/>
    </row>
    <row r="66" spans="1:17">
      <c r="A66" s="12"/>
      <c r="B66" s="25">
        <v>341.3</v>
      </c>
      <c r="C66" s="20" t="s">
        <v>188</v>
      </c>
      <c r="D66" s="47">
        <v>356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356</v>
      </c>
      <c r="P66" s="48">
        <f t="shared" si="7"/>
        <v>3.71572608001336E-3</v>
      </c>
      <c r="Q66" s="9"/>
    </row>
    <row r="67" spans="1:17">
      <c r="A67" s="12"/>
      <c r="B67" s="25">
        <v>341.51</v>
      </c>
      <c r="C67" s="20" t="s">
        <v>284</v>
      </c>
      <c r="D67" s="47">
        <v>90322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191513667</v>
      </c>
      <c r="N67" s="47">
        <v>0</v>
      </c>
      <c r="O67" s="47">
        <f t="shared" si="10"/>
        <v>191603989</v>
      </c>
      <c r="P67" s="48">
        <f t="shared" si="7"/>
        <v>1999.8537611289128</v>
      </c>
      <c r="Q67" s="9"/>
    </row>
    <row r="68" spans="1:17">
      <c r="A68" s="12"/>
      <c r="B68" s="25">
        <v>341.52</v>
      </c>
      <c r="C68" s="20" t="s">
        <v>189</v>
      </c>
      <c r="D68" s="47">
        <v>82020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1435688</v>
      </c>
      <c r="N68" s="47">
        <v>0</v>
      </c>
      <c r="O68" s="47">
        <f t="shared" si="10"/>
        <v>1517708</v>
      </c>
      <c r="P68" s="48">
        <f t="shared" si="7"/>
        <v>15.840975273721675</v>
      </c>
      <c r="Q68" s="9"/>
    </row>
    <row r="69" spans="1:17">
      <c r="A69" s="12"/>
      <c r="B69" s="25">
        <v>341.53</v>
      </c>
      <c r="C69" s="20" t="s">
        <v>285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14668664</v>
      </c>
      <c r="N69" s="47">
        <v>0</v>
      </c>
      <c r="O69" s="47">
        <f t="shared" si="10"/>
        <v>14668664</v>
      </c>
      <c r="P69" s="48">
        <f t="shared" ref="P69:P100" si="11">(O69/P$144)</f>
        <v>153.10319489818284</v>
      </c>
      <c r="Q69" s="9"/>
    </row>
    <row r="70" spans="1:17">
      <c r="A70" s="12"/>
      <c r="B70" s="25">
        <v>341.8</v>
      </c>
      <c r="C70" s="20" t="s">
        <v>190</v>
      </c>
      <c r="D70" s="47">
        <v>70</v>
      </c>
      <c r="E70" s="47">
        <v>10082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10152</v>
      </c>
      <c r="P70" s="48">
        <f t="shared" si="11"/>
        <v>0.10596081787723491</v>
      </c>
      <c r="Q70" s="9"/>
    </row>
    <row r="71" spans="1:17">
      <c r="A71" s="12"/>
      <c r="B71" s="25">
        <v>341.9</v>
      </c>
      <c r="C71" s="20" t="s">
        <v>191</v>
      </c>
      <c r="D71" s="47">
        <v>300077</v>
      </c>
      <c r="E71" s="47">
        <v>3209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303286</v>
      </c>
      <c r="P71" s="48">
        <f t="shared" si="11"/>
        <v>3.165527246918348</v>
      </c>
      <c r="Q71" s="9"/>
    </row>
    <row r="72" spans="1:17">
      <c r="A72" s="12"/>
      <c r="B72" s="25">
        <v>342.1</v>
      </c>
      <c r="C72" s="20" t="s">
        <v>65</v>
      </c>
      <c r="D72" s="47">
        <v>281898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281898</v>
      </c>
      <c r="P72" s="48">
        <f t="shared" si="11"/>
        <v>2.9422914339988937</v>
      </c>
      <c r="Q72" s="9"/>
    </row>
    <row r="73" spans="1:17">
      <c r="A73" s="12"/>
      <c r="B73" s="25">
        <v>342.2</v>
      </c>
      <c r="C73" s="20" t="s">
        <v>66</v>
      </c>
      <c r="D73" s="47">
        <v>0</v>
      </c>
      <c r="E73" s="47">
        <v>450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450</v>
      </c>
      <c r="P73" s="48">
        <f t="shared" si="11"/>
        <v>4.6968447640618315E-3</v>
      </c>
      <c r="Q73" s="9"/>
    </row>
    <row r="74" spans="1:17">
      <c r="A74" s="12"/>
      <c r="B74" s="25">
        <v>342.4</v>
      </c>
      <c r="C74" s="20" t="s">
        <v>68</v>
      </c>
      <c r="D74" s="47">
        <v>0</v>
      </c>
      <c r="E74" s="47">
        <v>559873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559873</v>
      </c>
      <c r="P74" s="48">
        <f t="shared" si="11"/>
        <v>5.8436368190879771</v>
      </c>
      <c r="Q74" s="9"/>
    </row>
    <row r="75" spans="1:17">
      <c r="A75" s="12"/>
      <c r="B75" s="25">
        <v>342.5</v>
      </c>
      <c r="C75" s="20" t="s">
        <v>69</v>
      </c>
      <c r="D75" s="47">
        <v>0</v>
      </c>
      <c r="E75" s="47">
        <v>139403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139403</v>
      </c>
      <c r="P75" s="48">
        <f t="shared" si="11"/>
        <v>1.4550094458766922</v>
      </c>
      <c r="Q75" s="9"/>
    </row>
    <row r="76" spans="1:17">
      <c r="A76" s="12"/>
      <c r="B76" s="25">
        <v>342.6</v>
      </c>
      <c r="C76" s="20" t="s">
        <v>70</v>
      </c>
      <c r="D76" s="47">
        <v>2622134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2622134</v>
      </c>
      <c r="P76" s="48">
        <f t="shared" si="11"/>
        <v>27.368347441263346</v>
      </c>
      <c r="Q76" s="9"/>
    </row>
    <row r="77" spans="1:17">
      <c r="A77" s="12"/>
      <c r="B77" s="25">
        <v>343.3</v>
      </c>
      <c r="C77" s="20" t="s">
        <v>71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2068634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2068634</v>
      </c>
      <c r="P77" s="48">
        <f t="shared" si="11"/>
        <v>21.591228381467296</v>
      </c>
      <c r="Q77" s="9"/>
    </row>
    <row r="78" spans="1:17">
      <c r="A78" s="12"/>
      <c r="B78" s="25">
        <v>343.4</v>
      </c>
      <c r="C78" s="20" t="s">
        <v>72</v>
      </c>
      <c r="D78" s="47">
        <v>2250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si="10"/>
        <v>2250</v>
      </c>
      <c r="P78" s="48">
        <f t="shared" si="11"/>
        <v>2.3484223820309156E-2</v>
      </c>
      <c r="Q78" s="9"/>
    </row>
    <row r="79" spans="1:17">
      <c r="A79" s="12"/>
      <c r="B79" s="25">
        <v>343.5</v>
      </c>
      <c r="C79" s="20" t="s">
        <v>73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2918210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0"/>
        <v>2918210</v>
      </c>
      <c r="P79" s="48">
        <f t="shared" si="11"/>
        <v>30.458620797628615</v>
      </c>
      <c r="Q79" s="9"/>
    </row>
    <row r="80" spans="1:17">
      <c r="A80" s="12"/>
      <c r="B80" s="25">
        <v>344.9</v>
      </c>
      <c r="C80" s="20" t="s">
        <v>192</v>
      </c>
      <c r="D80" s="47">
        <v>7002</v>
      </c>
      <c r="E80" s="47">
        <v>429202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0"/>
        <v>436204</v>
      </c>
      <c r="P80" s="48">
        <f t="shared" si="11"/>
        <v>4.552849941028505</v>
      </c>
      <c r="Q80" s="9"/>
    </row>
    <row r="81" spans="1:17">
      <c r="A81" s="12"/>
      <c r="B81" s="25">
        <v>346.4</v>
      </c>
      <c r="C81" s="20" t="s">
        <v>76</v>
      </c>
      <c r="D81" s="47">
        <v>0</v>
      </c>
      <c r="E81" s="47">
        <v>36419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0"/>
        <v>36419</v>
      </c>
      <c r="P81" s="48">
        <f t="shared" si="11"/>
        <v>0.38012086547192853</v>
      </c>
      <c r="Q81" s="9"/>
    </row>
    <row r="82" spans="1:17">
      <c r="A82" s="12"/>
      <c r="B82" s="25">
        <v>347.1</v>
      </c>
      <c r="C82" s="20" t="s">
        <v>78</v>
      </c>
      <c r="D82" s="47">
        <v>740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0"/>
        <v>740</v>
      </c>
      <c r="P82" s="48">
        <f t="shared" si="11"/>
        <v>7.7237002786794563E-3</v>
      </c>
      <c r="Q82" s="9"/>
    </row>
    <row r="83" spans="1:17">
      <c r="A83" s="12"/>
      <c r="B83" s="25">
        <v>347.4</v>
      </c>
      <c r="C83" s="20" t="s">
        <v>271</v>
      </c>
      <c r="D83" s="47">
        <v>600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0"/>
        <v>600</v>
      </c>
      <c r="P83" s="48">
        <f t="shared" si="11"/>
        <v>6.2624596854157751E-3</v>
      </c>
      <c r="Q83" s="9"/>
    </row>
    <row r="84" spans="1:17">
      <c r="A84" s="12"/>
      <c r="B84" s="25">
        <v>348.11</v>
      </c>
      <c r="C84" s="20" t="s">
        <v>193</v>
      </c>
      <c r="D84" s="47">
        <v>0</v>
      </c>
      <c r="E84" s="47">
        <v>440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>SUM(D84:N84)</f>
        <v>440</v>
      </c>
      <c r="P84" s="48">
        <f t="shared" si="11"/>
        <v>4.5924704359715683E-3</v>
      </c>
      <c r="Q84" s="9"/>
    </row>
    <row r="85" spans="1:17">
      <c r="A85" s="12"/>
      <c r="B85" s="25">
        <v>348.12</v>
      </c>
      <c r="C85" s="20" t="s">
        <v>194</v>
      </c>
      <c r="D85" s="47">
        <v>0</v>
      </c>
      <c r="E85" s="47">
        <v>6269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ref="O85:O99" si="12">SUM(D85:N85)</f>
        <v>6269</v>
      </c>
      <c r="P85" s="48">
        <f t="shared" si="11"/>
        <v>6.5432266279785822E-2</v>
      </c>
      <c r="Q85" s="9"/>
    </row>
    <row r="86" spans="1:17">
      <c r="A86" s="12"/>
      <c r="B86" s="25">
        <v>348.13</v>
      </c>
      <c r="C86" s="20" t="s">
        <v>195</v>
      </c>
      <c r="D86" s="47">
        <v>0</v>
      </c>
      <c r="E86" s="47">
        <v>17191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17191</v>
      </c>
      <c r="P86" s="48">
        <f t="shared" si="11"/>
        <v>0.17942990741997097</v>
      </c>
      <c r="Q86" s="9"/>
    </row>
    <row r="87" spans="1:17">
      <c r="A87" s="12"/>
      <c r="B87" s="25">
        <v>348.22</v>
      </c>
      <c r="C87" s="20" t="s">
        <v>197</v>
      </c>
      <c r="D87" s="47">
        <v>0</v>
      </c>
      <c r="E87" s="47">
        <v>2959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2959</v>
      </c>
      <c r="P87" s="48">
        <f t="shared" si="11"/>
        <v>3.0884363681908798E-2</v>
      </c>
      <c r="Q87" s="9"/>
    </row>
    <row r="88" spans="1:17">
      <c r="A88" s="12"/>
      <c r="B88" s="25">
        <v>348.23</v>
      </c>
      <c r="C88" s="20" t="s">
        <v>198</v>
      </c>
      <c r="D88" s="47">
        <v>0</v>
      </c>
      <c r="E88" s="47">
        <v>34519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34519</v>
      </c>
      <c r="P88" s="48">
        <f t="shared" si="11"/>
        <v>0.36028974313477857</v>
      </c>
      <c r="Q88" s="9"/>
    </row>
    <row r="89" spans="1:17">
      <c r="A89" s="12"/>
      <c r="B89" s="25">
        <v>348.31</v>
      </c>
      <c r="C89" s="20" t="s">
        <v>199</v>
      </c>
      <c r="D89" s="47">
        <v>0</v>
      </c>
      <c r="E89" s="47">
        <v>261240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261240</v>
      </c>
      <c r="P89" s="48">
        <f t="shared" si="11"/>
        <v>2.7266749470300287</v>
      </c>
      <c r="Q89" s="9"/>
    </row>
    <row r="90" spans="1:17">
      <c r="A90" s="12"/>
      <c r="B90" s="25">
        <v>348.32</v>
      </c>
      <c r="C90" s="20" t="s">
        <v>200</v>
      </c>
      <c r="D90" s="47">
        <v>0</v>
      </c>
      <c r="E90" s="47">
        <v>1377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1377</v>
      </c>
      <c r="P90" s="48">
        <f t="shared" si="11"/>
        <v>1.4372344978029203E-2</v>
      </c>
      <c r="Q90" s="9"/>
    </row>
    <row r="91" spans="1:17">
      <c r="A91" s="12"/>
      <c r="B91" s="25">
        <v>348.41</v>
      </c>
      <c r="C91" s="20" t="s">
        <v>201</v>
      </c>
      <c r="D91" s="47">
        <v>0</v>
      </c>
      <c r="E91" s="47">
        <v>204207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204207</v>
      </c>
      <c r="P91" s="48">
        <f t="shared" si="11"/>
        <v>2.1313968416328319</v>
      </c>
      <c r="Q91" s="9"/>
    </row>
    <row r="92" spans="1:17">
      <c r="A92" s="12"/>
      <c r="B92" s="25">
        <v>348.42</v>
      </c>
      <c r="C92" s="20" t="s">
        <v>202</v>
      </c>
      <c r="D92" s="47">
        <v>0</v>
      </c>
      <c r="E92" s="47">
        <v>72536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72536</v>
      </c>
      <c r="P92" s="48">
        <f t="shared" si="11"/>
        <v>0.75708962623553111</v>
      </c>
      <c r="Q92" s="9"/>
    </row>
    <row r="93" spans="1:17">
      <c r="A93" s="12"/>
      <c r="B93" s="25">
        <v>348.48</v>
      </c>
      <c r="C93" s="20" t="s">
        <v>228</v>
      </c>
      <c r="D93" s="47">
        <v>0</v>
      </c>
      <c r="E93" s="47">
        <v>6443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si="12"/>
        <v>6443</v>
      </c>
      <c r="P93" s="48">
        <f t="shared" si="11"/>
        <v>6.7248379588556395E-2</v>
      </c>
      <c r="Q93" s="9"/>
    </row>
    <row r="94" spans="1:17">
      <c r="A94" s="12"/>
      <c r="B94" s="25">
        <v>348.52</v>
      </c>
      <c r="C94" s="20" t="s">
        <v>305</v>
      </c>
      <c r="D94" s="47">
        <v>0</v>
      </c>
      <c r="E94" s="47">
        <v>31120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2"/>
        <v>31120</v>
      </c>
      <c r="P94" s="48">
        <f t="shared" si="11"/>
        <v>0.32481290901689819</v>
      </c>
      <c r="Q94" s="9"/>
    </row>
    <row r="95" spans="1:17">
      <c r="A95" s="12"/>
      <c r="B95" s="25">
        <v>348.53</v>
      </c>
      <c r="C95" s="20" t="s">
        <v>306</v>
      </c>
      <c r="D95" s="47">
        <v>0</v>
      </c>
      <c r="E95" s="47">
        <v>174750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2"/>
        <v>174750</v>
      </c>
      <c r="P95" s="48">
        <f t="shared" si="11"/>
        <v>1.8239413833773446</v>
      </c>
      <c r="Q95" s="9"/>
    </row>
    <row r="96" spans="1:17">
      <c r="A96" s="12"/>
      <c r="B96" s="25">
        <v>348.61</v>
      </c>
      <c r="C96" s="20" t="s">
        <v>206</v>
      </c>
      <c r="D96" s="47">
        <v>0</v>
      </c>
      <c r="E96" s="47">
        <v>3900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2"/>
        <v>3900</v>
      </c>
      <c r="P96" s="48">
        <f t="shared" si="11"/>
        <v>4.0705987955202541E-2</v>
      </c>
      <c r="Q96" s="9"/>
    </row>
    <row r="97" spans="1:17">
      <c r="A97" s="12"/>
      <c r="B97" s="25">
        <v>348.62</v>
      </c>
      <c r="C97" s="20" t="s">
        <v>207</v>
      </c>
      <c r="D97" s="47">
        <v>0</v>
      </c>
      <c r="E97" s="47">
        <v>1238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2"/>
        <v>1238</v>
      </c>
      <c r="P97" s="48">
        <f t="shared" si="11"/>
        <v>1.292154181757455E-2</v>
      </c>
      <c r="Q97" s="9"/>
    </row>
    <row r="98" spans="1:17">
      <c r="A98" s="12"/>
      <c r="B98" s="25">
        <v>348.71</v>
      </c>
      <c r="C98" s="20" t="s">
        <v>208</v>
      </c>
      <c r="D98" s="47">
        <v>0</v>
      </c>
      <c r="E98" s="47">
        <v>84310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2"/>
        <v>84310</v>
      </c>
      <c r="P98" s="48">
        <f t="shared" si="11"/>
        <v>0.8799799601290067</v>
      </c>
      <c r="Q98" s="9"/>
    </row>
    <row r="99" spans="1:17">
      <c r="A99" s="12"/>
      <c r="B99" s="25">
        <v>348.72</v>
      </c>
      <c r="C99" s="20" t="s">
        <v>209</v>
      </c>
      <c r="D99" s="47">
        <v>0</v>
      </c>
      <c r="E99" s="47">
        <v>7088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2"/>
        <v>7088</v>
      </c>
      <c r="P99" s="48">
        <f t="shared" si="11"/>
        <v>7.3980523750378363E-2</v>
      </c>
      <c r="Q99" s="9"/>
    </row>
    <row r="100" spans="1:17">
      <c r="A100" s="12"/>
      <c r="B100" s="25">
        <v>348.92099999999999</v>
      </c>
      <c r="C100" s="20" t="s">
        <v>210</v>
      </c>
      <c r="D100" s="47">
        <v>0</v>
      </c>
      <c r="E100" s="47">
        <v>37413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 t="shared" ref="O100:O106" si="13">SUM(D100:N100)</f>
        <v>37413</v>
      </c>
      <c r="P100" s="48">
        <f t="shared" si="11"/>
        <v>0.39049567368410065</v>
      </c>
      <c r="Q100" s="9"/>
    </row>
    <row r="101" spans="1:17">
      <c r="A101" s="12"/>
      <c r="B101" s="25">
        <v>348.92200000000003</v>
      </c>
      <c r="C101" s="20" t="s">
        <v>211</v>
      </c>
      <c r="D101" s="47">
        <v>0</v>
      </c>
      <c r="E101" s="47">
        <v>18707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f t="shared" si="13"/>
        <v>18707</v>
      </c>
      <c r="P101" s="48">
        <f t="shared" ref="P101:P132" si="14">(O101/P$144)</f>
        <v>0.19525305555845485</v>
      </c>
      <c r="Q101" s="9"/>
    </row>
    <row r="102" spans="1:17">
      <c r="A102" s="12"/>
      <c r="B102" s="25">
        <v>348.923</v>
      </c>
      <c r="C102" s="20" t="s">
        <v>212</v>
      </c>
      <c r="D102" s="47">
        <v>0</v>
      </c>
      <c r="E102" s="47">
        <v>18707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 t="shared" si="13"/>
        <v>18707</v>
      </c>
      <c r="P102" s="48">
        <f t="shared" si="14"/>
        <v>0.19525305555845485</v>
      </c>
      <c r="Q102" s="9"/>
    </row>
    <row r="103" spans="1:17">
      <c r="A103" s="12"/>
      <c r="B103" s="25">
        <v>348.93</v>
      </c>
      <c r="C103" s="20" t="s">
        <v>213</v>
      </c>
      <c r="D103" s="47">
        <v>0</v>
      </c>
      <c r="E103" s="47">
        <v>162872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si="13"/>
        <v>162872</v>
      </c>
      <c r="P103" s="48">
        <f t="shared" si="14"/>
        <v>1.6999655564717302</v>
      </c>
      <c r="Q103" s="9"/>
    </row>
    <row r="104" spans="1:17">
      <c r="A104" s="12"/>
      <c r="B104" s="25">
        <v>348.93200000000002</v>
      </c>
      <c r="C104" s="20" t="s">
        <v>214</v>
      </c>
      <c r="D104" s="47">
        <v>0</v>
      </c>
      <c r="E104" s="47">
        <v>8231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3"/>
        <v>8231</v>
      </c>
      <c r="P104" s="48">
        <f t="shared" si="14"/>
        <v>8.5910509451095407E-2</v>
      </c>
      <c r="Q104" s="9"/>
    </row>
    <row r="105" spans="1:17">
      <c r="A105" s="12"/>
      <c r="B105" s="25">
        <v>348.93299999999999</v>
      </c>
      <c r="C105" s="20" t="s">
        <v>268</v>
      </c>
      <c r="D105" s="47">
        <v>0</v>
      </c>
      <c r="E105" s="47">
        <v>145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3"/>
        <v>145</v>
      </c>
      <c r="P105" s="48">
        <f t="shared" si="14"/>
        <v>1.5134277573088124E-3</v>
      </c>
      <c r="Q105" s="9"/>
    </row>
    <row r="106" spans="1:17">
      <c r="A106" s="12"/>
      <c r="B106" s="25">
        <v>348.99</v>
      </c>
      <c r="C106" s="20" t="s">
        <v>215</v>
      </c>
      <c r="D106" s="47">
        <v>46917</v>
      </c>
      <c r="E106" s="47">
        <v>3603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3"/>
        <v>50520</v>
      </c>
      <c r="P106" s="48">
        <f t="shared" si="14"/>
        <v>0.52729910551200831</v>
      </c>
      <c r="Q106" s="9"/>
    </row>
    <row r="107" spans="1:17">
      <c r="A107" s="12"/>
      <c r="B107" s="25">
        <v>349</v>
      </c>
      <c r="C107" s="20" t="s">
        <v>307</v>
      </c>
      <c r="D107" s="47">
        <v>1272146</v>
      </c>
      <c r="E107" s="47">
        <v>33182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0"/>
        <v>1305328</v>
      </c>
      <c r="P107" s="48">
        <f t="shared" si="14"/>
        <v>13.624273293740671</v>
      </c>
      <c r="Q107" s="9"/>
    </row>
    <row r="108" spans="1:17" ht="15.75">
      <c r="A108" s="29" t="s">
        <v>56</v>
      </c>
      <c r="B108" s="30"/>
      <c r="C108" s="31"/>
      <c r="D108" s="32">
        <f t="shared" ref="D108:N108" si="15">SUM(D109:D120)</f>
        <v>44281</v>
      </c>
      <c r="E108" s="32">
        <f t="shared" si="15"/>
        <v>656457</v>
      </c>
      <c r="F108" s="32">
        <f t="shared" si="15"/>
        <v>0</v>
      </c>
      <c r="G108" s="32">
        <f t="shared" si="15"/>
        <v>0</v>
      </c>
      <c r="H108" s="32">
        <f t="shared" si="15"/>
        <v>0</v>
      </c>
      <c r="I108" s="32">
        <f t="shared" si="15"/>
        <v>0</v>
      </c>
      <c r="J108" s="32">
        <f t="shared" si="15"/>
        <v>0</v>
      </c>
      <c r="K108" s="32">
        <f t="shared" si="15"/>
        <v>0</v>
      </c>
      <c r="L108" s="32">
        <f t="shared" si="15"/>
        <v>0</v>
      </c>
      <c r="M108" s="32">
        <f t="shared" si="15"/>
        <v>0</v>
      </c>
      <c r="N108" s="32">
        <f t="shared" si="15"/>
        <v>0</v>
      </c>
      <c r="O108" s="32">
        <f>SUM(D108:N108)</f>
        <v>700738</v>
      </c>
      <c r="P108" s="46">
        <f t="shared" si="14"/>
        <v>7.3139057917314654</v>
      </c>
      <c r="Q108" s="10"/>
    </row>
    <row r="109" spans="1:17">
      <c r="A109" s="13"/>
      <c r="B109" s="40">
        <v>351.1</v>
      </c>
      <c r="C109" s="21" t="s">
        <v>103</v>
      </c>
      <c r="D109" s="47">
        <v>0</v>
      </c>
      <c r="E109" s="47">
        <v>20407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>SUM(D109:N109)</f>
        <v>20407</v>
      </c>
      <c r="P109" s="48">
        <f t="shared" si="14"/>
        <v>0.21299669133379953</v>
      </c>
      <c r="Q109" s="9"/>
    </row>
    <row r="110" spans="1:17">
      <c r="A110" s="13"/>
      <c r="B110" s="40">
        <v>351.2</v>
      </c>
      <c r="C110" s="21" t="s">
        <v>106</v>
      </c>
      <c r="D110" s="47">
        <v>0</v>
      </c>
      <c r="E110" s="47">
        <v>20589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ref="O110:O120" si="16">SUM(D110:N110)</f>
        <v>20589</v>
      </c>
      <c r="P110" s="48">
        <f t="shared" si="14"/>
        <v>0.21489630410504232</v>
      </c>
      <c r="Q110" s="9"/>
    </row>
    <row r="111" spans="1:17">
      <c r="A111" s="13"/>
      <c r="B111" s="40">
        <v>351.3</v>
      </c>
      <c r="C111" s="21" t="s">
        <v>107</v>
      </c>
      <c r="D111" s="47">
        <v>0</v>
      </c>
      <c r="E111" s="47">
        <v>10727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10727</v>
      </c>
      <c r="P111" s="48">
        <f t="shared" si="14"/>
        <v>0.11196234174242503</v>
      </c>
      <c r="Q111" s="9"/>
    </row>
    <row r="112" spans="1:17">
      <c r="A112" s="13"/>
      <c r="B112" s="40">
        <v>351.5</v>
      </c>
      <c r="C112" s="21" t="s">
        <v>109</v>
      </c>
      <c r="D112" s="47">
        <v>0</v>
      </c>
      <c r="E112" s="47">
        <v>385897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385897</v>
      </c>
      <c r="P112" s="48">
        <f t="shared" si="14"/>
        <v>4.0277740087048191</v>
      </c>
      <c r="Q112" s="9"/>
    </row>
    <row r="113" spans="1:17">
      <c r="A113" s="13"/>
      <c r="B113" s="40">
        <v>351.6</v>
      </c>
      <c r="C113" s="21" t="s">
        <v>162</v>
      </c>
      <c r="D113" s="47">
        <v>0</v>
      </c>
      <c r="E113" s="47">
        <v>200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f t="shared" si="16"/>
        <v>200</v>
      </c>
      <c r="P113" s="48">
        <f t="shared" si="14"/>
        <v>2.0874865618052585E-3</v>
      </c>
      <c r="Q113" s="9"/>
    </row>
    <row r="114" spans="1:17">
      <c r="A114" s="13"/>
      <c r="B114" s="40">
        <v>351.7</v>
      </c>
      <c r="C114" s="21" t="s">
        <v>216</v>
      </c>
      <c r="D114" s="47">
        <v>0</v>
      </c>
      <c r="E114" s="47">
        <v>45443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f t="shared" si="16"/>
        <v>45443</v>
      </c>
      <c r="P114" s="48">
        <f t="shared" si="14"/>
        <v>0.47430825914058178</v>
      </c>
      <c r="Q114" s="9"/>
    </row>
    <row r="115" spans="1:17">
      <c r="A115" s="13"/>
      <c r="B115" s="40">
        <v>351.8</v>
      </c>
      <c r="C115" s="21" t="s">
        <v>217</v>
      </c>
      <c r="D115" s="47">
        <v>0</v>
      </c>
      <c r="E115" s="47">
        <v>48201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si="16"/>
        <v>48201</v>
      </c>
      <c r="P115" s="48">
        <f t="shared" si="14"/>
        <v>0.50309469882787627</v>
      </c>
      <c r="Q115" s="9"/>
    </row>
    <row r="116" spans="1:17">
      <c r="A116" s="13"/>
      <c r="B116" s="40">
        <v>351.9</v>
      </c>
      <c r="C116" s="21" t="s">
        <v>308</v>
      </c>
      <c r="D116" s="47">
        <v>17126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6"/>
        <v>17126</v>
      </c>
      <c r="P116" s="48">
        <f t="shared" si="14"/>
        <v>0.17875147428738428</v>
      </c>
      <c r="Q116" s="9"/>
    </row>
    <row r="117" spans="1:17">
      <c r="A117" s="13"/>
      <c r="B117" s="40">
        <v>352</v>
      </c>
      <c r="C117" s="21" t="s">
        <v>110</v>
      </c>
      <c r="D117" s="47">
        <v>27105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6"/>
        <v>27105</v>
      </c>
      <c r="P117" s="48">
        <f t="shared" si="14"/>
        <v>0.28290661628865765</v>
      </c>
      <c r="Q117" s="9"/>
    </row>
    <row r="118" spans="1:17">
      <c r="A118" s="13"/>
      <c r="B118" s="40">
        <v>354</v>
      </c>
      <c r="C118" s="21" t="s">
        <v>111</v>
      </c>
      <c r="D118" s="47">
        <v>0</v>
      </c>
      <c r="E118" s="47">
        <v>62638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6"/>
        <v>62638</v>
      </c>
      <c r="P118" s="48">
        <f t="shared" si="14"/>
        <v>0.65377991629178889</v>
      </c>
      <c r="Q118" s="9"/>
    </row>
    <row r="119" spans="1:17">
      <c r="A119" s="13"/>
      <c r="B119" s="40">
        <v>358.2</v>
      </c>
      <c r="C119" s="21" t="s">
        <v>237</v>
      </c>
      <c r="D119" s="47">
        <v>0</v>
      </c>
      <c r="E119" s="47">
        <v>34710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6"/>
        <v>34710</v>
      </c>
      <c r="P119" s="48">
        <f t="shared" si="14"/>
        <v>0.36228329280130261</v>
      </c>
      <c r="Q119" s="9"/>
    </row>
    <row r="120" spans="1:17">
      <c r="A120" s="13"/>
      <c r="B120" s="40">
        <v>359</v>
      </c>
      <c r="C120" s="21" t="s">
        <v>112</v>
      </c>
      <c r="D120" s="47">
        <v>50</v>
      </c>
      <c r="E120" s="47">
        <v>27645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6"/>
        <v>27695</v>
      </c>
      <c r="P120" s="48">
        <f t="shared" si="14"/>
        <v>0.28906470164598314</v>
      </c>
      <c r="Q120" s="9"/>
    </row>
    <row r="121" spans="1:17" ht="15.75">
      <c r="A121" s="29" t="s">
        <v>5</v>
      </c>
      <c r="B121" s="30"/>
      <c r="C121" s="31"/>
      <c r="D121" s="32">
        <f t="shared" ref="D121:N121" si="17">SUM(D122:D132)</f>
        <v>2577629</v>
      </c>
      <c r="E121" s="32">
        <f t="shared" si="17"/>
        <v>1371192</v>
      </c>
      <c r="F121" s="32">
        <f t="shared" si="17"/>
        <v>3233</v>
      </c>
      <c r="G121" s="32">
        <f t="shared" si="17"/>
        <v>573425</v>
      </c>
      <c r="H121" s="32">
        <f t="shared" si="17"/>
        <v>0</v>
      </c>
      <c r="I121" s="32">
        <f t="shared" si="17"/>
        <v>34527</v>
      </c>
      <c r="J121" s="32">
        <f t="shared" si="17"/>
        <v>0</v>
      </c>
      <c r="K121" s="32">
        <f t="shared" si="17"/>
        <v>0</v>
      </c>
      <c r="L121" s="32">
        <f t="shared" si="17"/>
        <v>0</v>
      </c>
      <c r="M121" s="32">
        <f t="shared" si="17"/>
        <v>38</v>
      </c>
      <c r="N121" s="32">
        <f t="shared" si="17"/>
        <v>0</v>
      </c>
      <c r="O121" s="32">
        <f>SUM(D121:N121)</f>
        <v>4560044</v>
      </c>
      <c r="P121" s="46">
        <f t="shared" si="14"/>
        <v>47.595152856203491</v>
      </c>
      <c r="Q121" s="10"/>
    </row>
    <row r="122" spans="1:17">
      <c r="A122" s="12"/>
      <c r="B122" s="25">
        <v>361.1</v>
      </c>
      <c r="C122" s="20" t="s">
        <v>113</v>
      </c>
      <c r="D122" s="47">
        <v>357063</v>
      </c>
      <c r="E122" s="47">
        <v>402582</v>
      </c>
      <c r="F122" s="47">
        <v>3233</v>
      </c>
      <c r="G122" s="47">
        <v>378056</v>
      </c>
      <c r="H122" s="47">
        <v>0</v>
      </c>
      <c r="I122" s="47">
        <v>6011</v>
      </c>
      <c r="J122" s="47">
        <v>0</v>
      </c>
      <c r="K122" s="47">
        <v>0</v>
      </c>
      <c r="L122" s="47">
        <v>0</v>
      </c>
      <c r="M122" s="47">
        <v>38</v>
      </c>
      <c r="N122" s="47">
        <v>0</v>
      </c>
      <c r="O122" s="47">
        <f>SUM(D122:N122)</f>
        <v>1146983</v>
      </c>
      <c r="P122" s="48">
        <f t="shared" si="14"/>
        <v>11.971557995595404</v>
      </c>
      <c r="Q122" s="9"/>
    </row>
    <row r="123" spans="1:17">
      <c r="A123" s="12"/>
      <c r="B123" s="25">
        <v>361.2</v>
      </c>
      <c r="C123" s="20" t="s">
        <v>229</v>
      </c>
      <c r="D123" s="47">
        <v>20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ref="O123:O132" si="18">SUM(D123:N123)</f>
        <v>20</v>
      </c>
      <c r="P123" s="48">
        <f t="shared" si="14"/>
        <v>2.0874865618052585E-4</v>
      </c>
      <c r="Q123" s="9"/>
    </row>
    <row r="124" spans="1:17">
      <c r="A124" s="12"/>
      <c r="B124" s="25">
        <v>361.3</v>
      </c>
      <c r="C124" s="20" t="s">
        <v>114</v>
      </c>
      <c r="D124" s="47">
        <v>-349464</v>
      </c>
      <c r="E124" s="47">
        <v>45366</v>
      </c>
      <c r="F124" s="47">
        <v>0</v>
      </c>
      <c r="G124" s="47">
        <v>8948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-295150</v>
      </c>
      <c r="P124" s="48">
        <f t="shared" si="14"/>
        <v>-3.0806082935841101</v>
      </c>
      <c r="Q124" s="9"/>
    </row>
    <row r="125" spans="1:17">
      <c r="A125" s="12"/>
      <c r="B125" s="25">
        <v>361.4</v>
      </c>
      <c r="C125" s="20" t="s">
        <v>279</v>
      </c>
      <c r="D125" s="47">
        <v>-102883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f t="shared" si="18"/>
        <v>-102883</v>
      </c>
      <c r="P125" s="48">
        <f t="shared" si="14"/>
        <v>-1.073834399691052</v>
      </c>
      <c r="Q125" s="9"/>
    </row>
    <row r="126" spans="1:17">
      <c r="A126" s="12"/>
      <c r="B126" s="25">
        <v>362</v>
      </c>
      <c r="C126" s="20" t="s">
        <v>115</v>
      </c>
      <c r="D126" s="47">
        <v>23708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 t="shared" si="18"/>
        <v>23708</v>
      </c>
      <c r="P126" s="48">
        <f t="shared" si="14"/>
        <v>0.24745065703639532</v>
      </c>
      <c r="Q126" s="9"/>
    </row>
    <row r="127" spans="1:17">
      <c r="A127" s="12"/>
      <c r="B127" s="25">
        <v>364</v>
      </c>
      <c r="C127" s="20" t="s">
        <v>219</v>
      </c>
      <c r="D127" s="47">
        <v>54766</v>
      </c>
      <c r="E127" s="47">
        <v>14707</v>
      </c>
      <c r="F127" s="47">
        <v>0</v>
      </c>
      <c r="G127" s="47">
        <v>0</v>
      </c>
      <c r="H127" s="47">
        <v>0</v>
      </c>
      <c r="I127" s="47">
        <v>2525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 t="shared" si="18"/>
        <v>71998</v>
      </c>
      <c r="P127" s="48">
        <f t="shared" si="14"/>
        <v>0.75147428738427491</v>
      </c>
      <c r="Q127" s="9"/>
    </row>
    <row r="128" spans="1:17">
      <c r="A128" s="12"/>
      <c r="B128" s="25">
        <v>365</v>
      </c>
      <c r="C128" s="20" t="s">
        <v>220</v>
      </c>
      <c r="D128" s="47">
        <v>50731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f t="shared" si="18"/>
        <v>50731</v>
      </c>
      <c r="P128" s="48">
        <f t="shared" si="14"/>
        <v>0.52950140383471278</v>
      </c>
      <c r="Q128" s="9"/>
    </row>
    <row r="129" spans="1:120">
      <c r="A129" s="12"/>
      <c r="B129" s="25">
        <v>366</v>
      </c>
      <c r="C129" s="20" t="s">
        <v>118</v>
      </c>
      <c r="D129" s="47">
        <v>143611</v>
      </c>
      <c r="E129" s="47">
        <v>73928</v>
      </c>
      <c r="F129" s="47">
        <v>0</v>
      </c>
      <c r="G129" s="47">
        <v>0</v>
      </c>
      <c r="H129" s="47">
        <v>0</v>
      </c>
      <c r="I129" s="47"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f t="shared" si="18"/>
        <v>217539</v>
      </c>
      <c r="P129" s="48">
        <f t="shared" si="14"/>
        <v>2.2705486958427703</v>
      </c>
      <c r="Q129" s="9"/>
    </row>
    <row r="130" spans="1:120">
      <c r="A130" s="12"/>
      <c r="B130" s="25">
        <v>367</v>
      </c>
      <c r="C130" s="20" t="s">
        <v>119</v>
      </c>
      <c r="D130" s="47">
        <v>0</v>
      </c>
      <c r="E130" s="47">
        <v>11519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f t="shared" si="18"/>
        <v>11519</v>
      </c>
      <c r="P130" s="48">
        <f t="shared" si="14"/>
        <v>0.12022878852717386</v>
      </c>
      <c r="Q130" s="9"/>
    </row>
    <row r="131" spans="1:120">
      <c r="A131" s="12"/>
      <c r="B131" s="25">
        <v>369.3</v>
      </c>
      <c r="C131" s="20" t="s">
        <v>120</v>
      </c>
      <c r="D131" s="47">
        <v>2144</v>
      </c>
      <c r="E131" s="47">
        <v>567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f t="shared" si="18"/>
        <v>2711</v>
      </c>
      <c r="P131" s="48">
        <f t="shared" si="14"/>
        <v>2.8295880345270277E-2</v>
      </c>
      <c r="Q131" s="9"/>
    </row>
    <row r="132" spans="1:120">
      <c r="A132" s="12"/>
      <c r="B132" s="25">
        <v>369.9</v>
      </c>
      <c r="C132" s="20" t="s">
        <v>122</v>
      </c>
      <c r="D132" s="47">
        <v>2397933</v>
      </c>
      <c r="E132" s="47">
        <v>822523</v>
      </c>
      <c r="F132" s="47">
        <v>0</v>
      </c>
      <c r="G132" s="47">
        <v>186421</v>
      </c>
      <c r="H132" s="47">
        <v>0</v>
      </c>
      <c r="I132" s="47">
        <v>25991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f t="shared" si="18"/>
        <v>3432868</v>
      </c>
      <c r="P132" s="48">
        <f t="shared" si="14"/>
        <v>35.83032909225647</v>
      </c>
      <c r="Q132" s="9"/>
    </row>
    <row r="133" spans="1:120" ht="15.75">
      <c r="A133" s="29" t="s">
        <v>57</v>
      </c>
      <c r="B133" s="30"/>
      <c r="C133" s="31"/>
      <c r="D133" s="32">
        <f t="shared" ref="D133:N133" si="19">SUM(D134:D141)</f>
        <v>4787157</v>
      </c>
      <c r="E133" s="32">
        <f t="shared" si="19"/>
        <v>4080427</v>
      </c>
      <c r="F133" s="32">
        <f t="shared" si="19"/>
        <v>2322000</v>
      </c>
      <c r="G133" s="32">
        <f t="shared" si="19"/>
        <v>17922499</v>
      </c>
      <c r="H133" s="32">
        <f t="shared" si="19"/>
        <v>0</v>
      </c>
      <c r="I133" s="32">
        <f t="shared" si="19"/>
        <v>1850000</v>
      </c>
      <c r="J133" s="32">
        <f t="shared" si="19"/>
        <v>0</v>
      </c>
      <c r="K133" s="32">
        <f t="shared" si="19"/>
        <v>0</v>
      </c>
      <c r="L133" s="32">
        <f t="shared" si="19"/>
        <v>0</v>
      </c>
      <c r="M133" s="32">
        <f t="shared" si="19"/>
        <v>0</v>
      </c>
      <c r="N133" s="32">
        <f t="shared" si="19"/>
        <v>0</v>
      </c>
      <c r="O133" s="32">
        <f>SUM(D133:N133)</f>
        <v>30962083</v>
      </c>
      <c r="P133" s="46">
        <f t="shared" ref="P133:P142" si="20">(O133/P$144)</f>
        <v>323.1646609399952</v>
      </c>
      <c r="Q133" s="9"/>
    </row>
    <row r="134" spans="1:120">
      <c r="A134" s="12"/>
      <c r="B134" s="25">
        <v>381</v>
      </c>
      <c r="C134" s="20" t="s">
        <v>123</v>
      </c>
      <c r="D134" s="47">
        <v>2612506</v>
      </c>
      <c r="E134" s="47">
        <v>2339243</v>
      </c>
      <c r="F134" s="47">
        <v>2322000</v>
      </c>
      <c r="G134" s="47">
        <v>17922499</v>
      </c>
      <c r="H134" s="47">
        <v>0</v>
      </c>
      <c r="I134" s="47">
        <v>1850000</v>
      </c>
      <c r="J134" s="47">
        <v>0</v>
      </c>
      <c r="K134" s="47">
        <v>0</v>
      </c>
      <c r="L134" s="47">
        <v>0</v>
      </c>
      <c r="M134" s="47">
        <v>0</v>
      </c>
      <c r="N134" s="47">
        <v>0</v>
      </c>
      <c r="O134" s="47">
        <f>SUM(D134:N134)</f>
        <v>27046248</v>
      </c>
      <c r="P134" s="48">
        <f t="shared" si="20"/>
        <v>282.29339623626174</v>
      </c>
      <c r="Q134" s="9"/>
    </row>
    <row r="135" spans="1:120">
      <c r="A135" s="12"/>
      <c r="B135" s="25">
        <v>383.2</v>
      </c>
      <c r="C135" s="20" t="s">
        <v>319</v>
      </c>
      <c r="D135" s="47">
        <v>436369</v>
      </c>
      <c r="E135" s="47">
        <v>56179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f t="shared" ref="O135:O141" si="21">SUM(D135:N135)</f>
        <v>492548</v>
      </c>
      <c r="P135" s="48">
        <f t="shared" si="20"/>
        <v>5.1409366552202824</v>
      </c>
      <c r="Q135" s="9"/>
    </row>
    <row r="136" spans="1:120">
      <c r="A136" s="12"/>
      <c r="B136" s="25">
        <v>384</v>
      </c>
      <c r="C136" s="20" t="s">
        <v>173</v>
      </c>
      <c r="D136" s="47">
        <v>0</v>
      </c>
      <c r="E136" s="47">
        <v>1601452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f t="shared" si="21"/>
        <v>1601452</v>
      </c>
      <c r="P136" s="48">
        <f t="shared" si="20"/>
        <v>16.715047646880773</v>
      </c>
      <c r="Q136" s="9"/>
    </row>
    <row r="137" spans="1:120">
      <c r="A137" s="12"/>
      <c r="B137" s="25">
        <v>386.1</v>
      </c>
      <c r="C137" s="20" t="s">
        <v>249</v>
      </c>
      <c r="D137" s="47">
        <v>340930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0</v>
      </c>
      <c r="O137" s="47">
        <f t="shared" si="21"/>
        <v>340930</v>
      </c>
      <c r="P137" s="48">
        <f t="shared" si="20"/>
        <v>3.5584339675813337</v>
      </c>
      <c r="Q137" s="9"/>
    </row>
    <row r="138" spans="1:120">
      <c r="A138" s="12"/>
      <c r="B138" s="25">
        <v>386.4</v>
      </c>
      <c r="C138" s="20" t="s">
        <v>314</v>
      </c>
      <c r="D138" s="47">
        <v>396561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f t="shared" si="21"/>
        <v>396561</v>
      </c>
      <c r="P138" s="48">
        <f t="shared" si="20"/>
        <v>4.1390787921802756</v>
      </c>
      <c r="Q138" s="9"/>
    </row>
    <row r="139" spans="1:120">
      <c r="A139" s="12"/>
      <c r="B139" s="25">
        <v>386.6</v>
      </c>
      <c r="C139" s="20" t="s">
        <v>315</v>
      </c>
      <c r="D139" s="47">
        <v>123525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f t="shared" si="21"/>
        <v>123525</v>
      </c>
      <c r="P139" s="48">
        <f t="shared" si="20"/>
        <v>1.2892838877349726</v>
      </c>
      <c r="Q139" s="9"/>
    </row>
    <row r="140" spans="1:120">
      <c r="A140" s="12"/>
      <c r="B140" s="25">
        <v>386.7</v>
      </c>
      <c r="C140" s="20" t="s">
        <v>316</v>
      </c>
      <c r="D140" s="47">
        <v>582556</v>
      </c>
      <c r="E140" s="47">
        <v>83553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f t="shared" si="21"/>
        <v>666109</v>
      </c>
      <c r="P140" s="48">
        <f t="shared" si="20"/>
        <v>6.9524679309876944</v>
      </c>
      <c r="Q140" s="9"/>
    </row>
    <row r="141" spans="1:120" ht="15.75" thickBot="1">
      <c r="A141" s="12"/>
      <c r="B141" s="25">
        <v>386.8</v>
      </c>
      <c r="C141" s="20" t="s">
        <v>317</v>
      </c>
      <c r="D141" s="47">
        <v>294710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f t="shared" si="21"/>
        <v>294710</v>
      </c>
      <c r="P141" s="48">
        <f t="shared" si="20"/>
        <v>3.0760158231481385</v>
      </c>
      <c r="Q141" s="9"/>
    </row>
    <row r="142" spans="1:120" ht="16.5" thickBot="1">
      <c r="A142" s="14" t="s">
        <v>84</v>
      </c>
      <c r="B142" s="23"/>
      <c r="C142" s="22"/>
      <c r="D142" s="15">
        <f t="shared" ref="D142:N142" si="22">SUM(D5,D13,D29,D62,D108,D121,D133)</f>
        <v>111658513</v>
      </c>
      <c r="E142" s="15">
        <f t="shared" si="22"/>
        <v>66322452</v>
      </c>
      <c r="F142" s="15">
        <f t="shared" si="22"/>
        <v>3267516</v>
      </c>
      <c r="G142" s="15">
        <f t="shared" si="22"/>
        <v>34166600</v>
      </c>
      <c r="H142" s="15">
        <f t="shared" si="22"/>
        <v>0</v>
      </c>
      <c r="I142" s="15">
        <f t="shared" si="22"/>
        <v>7752567</v>
      </c>
      <c r="J142" s="15">
        <f t="shared" si="22"/>
        <v>0</v>
      </c>
      <c r="K142" s="15">
        <f t="shared" si="22"/>
        <v>0</v>
      </c>
      <c r="L142" s="15">
        <f t="shared" si="22"/>
        <v>0</v>
      </c>
      <c r="M142" s="15">
        <f t="shared" si="22"/>
        <v>215990887</v>
      </c>
      <c r="N142" s="15">
        <f t="shared" si="22"/>
        <v>0</v>
      </c>
      <c r="O142" s="15">
        <f>SUM(D142:N142)</f>
        <v>439158535</v>
      </c>
      <c r="P142" s="38">
        <f t="shared" si="20"/>
        <v>4583.6877015729215</v>
      </c>
      <c r="Q142" s="6"/>
      <c r="R142" s="2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  <c r="BM142" s="5"/>
      <c r="BN142" s="5"/>
      <c r="BO142" s="5"/>
      <c r="BP142" s="5"/>
      <c r="BQ142" s="5"/>
      <c r="BR142" s="5"/>
      <c r="BS142" s="5"/>
      <c r="BT142" s="5"/>
      <c r="BU142" s="5"/>
      <c r="BV142" s="5"/>
      <c r="BW142" s="5"/>
      <c r="BX142" s="5"/>
      <c r="BY142" s="5"/>
      <c r="BZ142" s="5"/>
      <c r="CA142" s="5"/>
      <c r="CB142" s="5"/>
      <c r="CC142" s="5"/>
      <c r="CD142" s="5"/>
      <c r="CE142" s="5"/>
      <c r="CF142" s="5"/>
      <c r="CG142" s="5"/>
      <c r="CH142" s="5"/>
      <c r="CI142" s="5"/>
      <c r="CJ142" s="5"/>
      <c r="CK142" s="5"/>
      <c r="CL142" s="5"/>
      <c r="CM142" s="5"/>
      <c r="CN142" s="5"/>
      <c r="CO142" s="5"/>
      <c r="CP142" s="5"/>
      <c r="CQ142" s="5"/>
      <c r="CR142" s="5"/>
      <c r="CS142" s="5"/>
      <c r="CT142" s="5"/>
      <c r="CU142" s="5"/>
      <c r="CV142" s="5"/>
      <c r="CW142" s="5"/>
      <c r="CX142" s="5"/>
      <c r="CY142" s="5"/>
      <c r="CZ142" s="5"/>
      <c r="DA142" s="5"/>
      <c r="DB142" s="5"/>
      <c r="DC142" s="5"/>
      <c r="DD142" s="5"/>
      <c r="DE142" s="5"/>
      <c r="DF142" s="5"/>
      <c r="DG142" s="5"/>
      <c r="DH142" s="5"/>
      <c r="DI142" s="5"/>
      <c r="DJ142" s="5"/>
      <c r="DK142" s="5"/>
      <c r="DL142" s="5"/>
      <c r="DM142" s="5"/>
      <c r="DN142" s="5"/>
      <c r="DO142" s="5"/>
      <c r="DP142" s="5"/>
    </row>
    <row r="143" spans="1:120">
      <c r="A143" s="16"/>
      <c r="B143" s="18"/>
      <c r="C143" s="18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9"/>
    </row>
    <row r="144" spans="1:120">
      <c r="A144" s="41"/>
      <c r="B144" s="42"/>
      <c r="C144" s="42"/>
      <c r="D144" s="43"/>
      <c r="E144" s="43"/>
      <c r="F144" s="43"/>
      <c r="G144" s="43"/>
      <c r="H144" s="43"/>
      <c r="I144" s="43"/>
      <c r="J144" s="43"/>
      <c r="K144" s="43"/>
      <c r="L144" s="43"/>
      <c r="M144" s="49" t="s">
        <v>318</v>
      </c>
      <c r="N144" s="49"/>
      <c r="O144" s="49"/>
      <c r="P144" s="44">
        <v>95809</v>
      </c>
    </row>
    <row r="145" spans="1:16">
      <c r="A145" s="50"/>
      <c r="B145" s="51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2"/>
    </row>
    <row r="146" spans="1:16" ht="15.75" customHeight="1" thickBot="1">
      <c r="A146" s="53" t="s">
        <v>151</v>
      </c>
      <c r="B146" s="54"/>
      <c r="C146" s="54"/>
      <c r="D146" s="54"/>
      <c r="E146" s="54"/>
      <c r="F146" s="54"/>
      <c r="G146" s="54"/>
      <c r="H146" s="54"/>
      <c r="I146" s="54"/>
      <c r="J146" s="54"/>
      <c r="K146" s="54"/>
      <c r="L146" s="54"/>
      <c r="M146" s="54"/>
      <c r="N146" s="54"/>
      <c r="O146" s="54"/>
      <c r="P146" s="55"/>
    </row>
  </sheetData>
  <mergeCells count="10">
    <mergeCell ref="M144:O144"/>
    <mergeCell ref="A145:P145"/>
    <mergeCell ref="A146:P14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D132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8"/>
      <c r="Q1" s="7"/>
      <c r="R1"/>
    </row>
    <row r="2" spans="1:134" ht="24" thickBot="1">
      <c r="A2" s="59" t="s">
        <v>281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1"/>
      <c r="Q2" s="7"/>
      <c r="R2"/>
    </row>
    <row r="3" spans="1:134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69"/>
      <c r="M3" s="70"/>
      <c r="N3" s="36"/>
      <c r="O3" s="37"/>
      <c r="P3" s="71" t="s">
        <v>287</v>
      </c>
      <c r="Q3" s="11"/>
      <c r="R3"/>
    </row>
    <row r="4" spans="1:134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288</v>
      </c>
      <c r="N4" s="35" t="s">
        <v>11</v>
      </c>
      <c r="O4" s="35" t="s">
        <v>289</v>
      </c>
      <c r="P4" s="7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290</v>
      </c>
      <c r="B5" s="26"/>
      <c r="C5" s="26"/>
      <c r="D5" s="27">
        <f t="shared" ref="D5:N5" si="0">SUM(D6:D12)</f>
        <v>79701617</v>
      </c>
      <c r="E5" s="27">
        <f t="shared" si="0"/>
        <v>34904829</v>
      </c>
      <c r="F5" s="27">
        <f t="shared" si="0"/>
        <v>942722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115549168</v>
      </c>
      <c r="P5" s="33">
        <f t="shared" ref="P5:P36" si="1">(O5/P$130)</f>
        <v>1242.303874768847</v>
      </c>
      <c r="Q5" s="6"/>
    </row>
    <row r="6" spans="1:134">
      <c r="A6" s="12"/>
      <c r="B6" s="25">
        <v>311</v>
      </c>
      <c r="C6" s="20" t="s">
        <v>3</v>
      </c>
      <c r="D6" s="47">
        <v>66975128</v>
      </c>
      <c r="E6" s="47">
        <v>22202816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f>SUM(D6:N6)</f>
        <v>89177944</v>
      </c>
      <c r="P6" s="48">
        <f t="shared" si="1"/>
        <v>958.77891024814005</v>
      </c>
      <c r="Q6" s="9"/>
    </row>
    <row r="7" spans="1:134">
      <c r="A7" s="12"/>
      <c r="B7" s="25">
        <v>312.13</v>
      </c>
      <c r="C7" s="20" t="s">
        <v>291</v>
      </c>
      <c r="D7" s="47">
        <v>0</v>
      </c>
      <c r="E7" s="47">
        <v>8561900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f t="shared" ref="O7:O12" si="2">SUM(D7:N7)</f>
        <v>8561900</v>
      </c>
      <c r="P7" s="48">
        <f t="shared" si="1"/>
        <v>92.051563239151932</v>
      </c>
      <c r="Q7" s="9"/>
    </row>
    <row r="8" spans="1:134">
      <c r="A8" s="12"/>
      <c r="B8" s="25">
        <v>312.3</v>
      </c>
      <c r="C8" s="20" t="s">
        <v>13</v>
      </c>
      <c r="D8" s="47">
        <v>0</v>
      </c>
      <c r="E8" s="47">
        <v>503692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f t="shared" si="2"/>
        <v>503692</v>
      </c>
      <c r="P8" s="48">
        <f t="shared" si="1"/>
        <v>5.4153442566550556</v>
      </c>
      <c r="Q8" s="9"/>
    </row>
    <row r="9" spans="1:134">
      <c r="A9" s="12"/>
      <c r="B9" s="25">
        <v>312.41000000000003</v>
      </c>
      <c r="C9" s="20" t="s">
        <v>292</v>
      </c>
      <c r="D9" s="47">
        <v>0</v>
      </c>
      <c r="E9" s="47">
        <v>1428996</v>
      </c>
      <c r="F9" s="47">
        <v>942722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f t="shared" si="2"/>
        <v>2371718</v>
      </c>
      <c r="P9" s="48">
        <f t="shared" si="1"/>
        <v>25.499053885520148</v>
      </c>
      <c r="Q9" s="9"/>
    </row>
    <row r="10" spans="1:134">
      <c r="A10" s="12"/>
      <c r="B10" s="25">
        <v>312.42</v>
      </c>
      <c r="C10" s="20" t="s">
        <v>293</v>
      </c>
      <c r="D10" s="47">
        <v>0</v>
      </c>
      <c r="E10" s="47">
        <v>1581972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f t="shared" si="2"/>
        <v>1581972</v>
      </c>
      <c r="P10" s="48">
        <f t="shared" si="1"/>
        <v>17.00825699909689</v>
      </c>
      <c r="Q10" s="9"/>
    </row>
    <row r="11" spans="1:134">
      <c r="A11" s="12"/>
      <c r="B11" s="25">
        <v>312.64</v>
      </c>
      <c r="C11" s="20" t="s">
        <v>294</v>
      </c>
      <c r="D11" s="47">
        <v>12726489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f t="shared" si="2"/>
        <v>12726489</v>
      </c>
      <c r="P11" s="48">
        <f t="shared" si="1"/>
        <v>136.82631273384081</v>
      </c>
      <c r="Q11" s="9"/>
    </row>
    <row r="12" spans="1:134">
      <c r="A12" s="12"/>
      <c r="B12" s="25">
        <v>315.10000000000002</v>
      </c>
      <c r="C12" s="20" t="s">
        <v>295</v>
      </c>
      <c r="D12" s="47">
        <v>0</v>
      </c>
      <c r="E12" s="47">
        <v>625453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f t="shared" si="2"/>
        <v>625453</v>
      </c>
      <c r="P12" s="48">
        <f t="shared" si="1"/>
        <v>6.7244334064421798</v>
      </c>
      <c r="Q12" s="9"/>
    </row>
    <row r="13" spans="1:134" ht="15.75">
      <c r="A13" s="29" t="s">
        <v>17</v>
      </c>
      <c r="B13" s="30"/>
      <c r="C13" s="31"/>
      <c r="D13" s="32">
        <f t="shared" ref="D13:N13" si="3">SUM(D14:D26)</f>
        <v>73483</v>
      </c>
      <c r="E13" s="32">
        <f t="shared" si="3"/>
        <v>4910540</v>
      </c>
      <c r="F13" s="32">
        <f t="shared" si="3"/>
        <v>0</v>
      </c>
      <c r="G13" s="32">
        <f t="shared" si="3"/>
        <v>8244737</v>
      </c>
      <c r="H13" s="32">
        <f t="shared" si="3"/>
        <v>0</v>
      </c>
      <c r="I13" s="32">
        <f t="shared" si="3"/>
        <v>158301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8688960</v>
      </c>
      <c r="N13" s="32">
        <f t="shared" si="3"/>
        <v>0</v>
      </c>
      <c r="O13" s="45">
        <f>SUM(D13:N13)</f>
        <v>22076021</v>
      </c>
      <c r="P13" s="46">
        <f t="shared" si="1"/>
        <v>237.34594460929773</v>
      </c>
      <c r="Q13" s="10"/>
    </row>
    <row r="14" spans="1:134">
      <c r="A14" s="12"/>
      <c r="B14" s="25">
        <v>322</v>
      </c>
      <c r="C14" s="20" t="s">
        <v>296</v>
      </c>
      <c r="D14" s="47">
        <v>0</v>
      </c>
      <c r="E14" s="47">
        <v>2749879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f>SUM(D14:N14)</f>
        <v>2749879</v>
      </c>
      <c r="P14" s="48">
        <f t="shared" si="1"/>
        <v>29.564776587967145</v>
      </c>
      <c r="Q14" s="9"/>
    </row>
    <row r="15" spans="1:134">
      <c r="A15" s="12"/>
      <c r="B15" s="25">
        <v>324.11</v>
      </c>
      <c r="C15" s="20" t="s">
        <v>137</v>
      </c>
      <c r="D15" s="47">
        <v>0</v>
      </c>
      <c r="E15" s="47">
        <v>0</v>
      </c>
      <c r="F15" s="47">
        <v>0</v>
      </c>
      <c r="G15" s="47">
        <v>1070865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f t="shared" ref="O15:O26" si="4">SUM(D15:N15)</f>
        <v>1070865</v>
      </c>
      <c r="P15" s="48">
        <f t="shared" si="1"/>
        <v>11.513191846213392</v>
      </c>
      <c r="Q15" s="9"/>
    </row>
    <row r="16" spans="1:134">
      <c r="A16" s="12"/>
      <c r="B16" s="25">
        <v>324.12</v>
      </c>
      <c r="C16" s="20" t="s">
        <v>138</v>
      </c>
      <c r="D16" s="47">
        <v>0</v>
      </c>
      <c r="E16" s="47">
        <v>0</v>
      </c>
      <c r="F16" s="47">
        <v>0</v>
      </c>
      <c r="G16" s="47">
        <v>213901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f t="shared" si="4"/>
        <v>213901</v>
      </c>
      <c r="P16" s="48">
        <f t="shared" si="1"/>
        <v>2.2997140153958631</v>
      </c>
      <c r="Q16" s="9"/>
    </row>
    <row r="17" spans="1:17">
      <c r="A17" s="12"/>
      <c r="B17" s="25">
        <v>324.20999999999998</v>
      </c>
      <c r="C17" s="20" t="s">
        <v>19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110523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f t="shared" si="4"/>
        <v>110523</v>
      </c>
      <c r="P17" s="48">
        <f t="shared" si="1"/>
        <v>1.188266030189653</v>
      </c>
      <c r="Q17" s="9"/>
    </row>
    <row r="18" spans="1:17">
      <c r="A18" s="12"/>
      <c r="B18" s="25">
        <v>324.22000000000003</v>
      </c>
      <c r="C18" s="20" t="s">
        <v>177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2653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f t="shared" si="4"/>
        <v>2653</v>
      </c>
      <c r="P18" s="48">
        <f t="shared" si="1"/>
        <v>2.8523201307358189E-2</v>
      </c>
      <c r="Q18" s="9"/>
    </row>
    <row r="19" spans="1:17">
      <c r="A19" s="12"/>
      <c r="B19" s="25">
        <v>324.31</v>
      </c>
      <c r="C19" s="20" t="s">
        <v>20</v>
      </c>
      <c r="D19" s="47">
        <v>0</v>
      </c>
      <c r="E19" s="47">
        <v>0</v>
      </c>
      <c r="F19" s="47">
        <v>0</v>
      </c>
      <c r="G19" s="47">
        <v>2103245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f t="shared" si="4"/>
        <v>2103245</v>
      </c>
      <c r="P19" s="48">
        <f t="shared" si="1"/>
        <v>22.612619877005116</v>
      </c>
      <c r="Q19" s="9"/>
    </row>
    <row r="20" spans="1:17">
      <c r="A20" s="12"/>
      <c r="B20" s="25">
        <v>324.32</v>
      </c>
      <c r="C20" s="20" t="s">
        <v>234</v>
      </c>
      <c r="D20" s="47">
        <v>0</v>
      </c>
      <c r="E20" s="47">
        <v>0</v>
      </c>
      <c r="F20" s="47">
        <v>0</v>
      </c>
      <c r="G20" s="47">
        <v>575510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f t="shared" si="4"/>
        <v>575510</v>
      </c>
      <c r="P20" s="48">
        <f t="shared" si="1"/>
        <v>6.1874811852234117</v>
      </c>
      <c r="Q20" s="9"/>
    </row>
    <row r="21" spans="1:17">
      <c r="A21" s="12"/>
      <c r="B21" s="25">
        <v>324.61</v>
      </c>
      <c r="C21" s="20" t="s">
        <v>225</v>
      </c>
      <c r="D21" s="47">
        <v>0</v>
      </c>
      <c r="E21" s="47">
        <v>0</v>
      </c>
      <c r="F21" s="47">
        <v>0</v>
      </c>
      <c r="G21" s="47">
        <v>2503046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f t="shared" si="4"/>
        <v>2503046</v>
      </c>
      <c r="P21" s="48">
        <f t="shared" si="1"/>
        <v>26.91100073108846</v>
      </c>
      <c r="Q21" s="9"/>
    </row>
    <row r="22" spans="1:17">
      <c r="A22" s="12"/>
      <c r="B22" s="25">
        <v>324.81</v>
      </c>
      <c r="C22" s="20" t="s">
        <v>297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8688960</v>
      </c>
      <c r="N22" s="47">
        <v>0</v>
      </c>
      <c r="O22" s="47">
        <f t="shared" si="4"/>
        <v>8688960</v>
      </c>
      <c r="P22" s="48">
        <f t="shared" si="1"/>
        <v>93.417623532447422</v>
      </c>
      <c r="Q22" s="9"/>
    </row>
    <row r="23" spans="1:17">
      <c r="A23" s="12"/>
      <c r="B23" s="25">
        <v>324.91000000000003</v>
      </c>
      <c r="C23" s="20" t="s">
        <v>226</v>
      </c>
      <c r="D23" s="47">
        <v>0</v>
      </c>
      <c r="E23" s="47">
        <v>0</v>
      </c>
      <c r="F23" s="47">
        <v>0</v>
      </c>
      <c r="G23" s="47">
        <v>1778170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f t="shared" si="4"/>
        <v>1778170</v>
      </c>
      <c r="P23" s="48">
        <f t="shared" si="1"/>
        <v>19.117640734528877</v>
      </c>
      <c r="Q23" s="9"/>
    </row>
    <row r="24" spans="1:17">
      <c r="A24" s="12"/>
      <c r="B24" s="25">
        <v>325.10000000000002</v>
      </c>
      <c r="C24" s="20" t="s">
        <v>21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  <c r="I24" s="47">
        <v>45125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f t="shared" si="4"/>
        <v>45125</v>
      </c>
      <c r="P24" s="48">
        <f t="shared" si="1"/>
        <v>0.48515245344686708</v>
      </c>
      <c r="Q24" s="9"/>
    </row>
    <row r="25" spans="1:17">
      <c r="A25" s="12"/>
      <c r="B25" s="25">
        <v>325.2</v>
      </c>
      <c r="C25" s="20" t="s">
        <v>22</v>
      </c>
      <c r="D25" s="47">
        <v>4265</v>
      </c>
      <c r="E25" s="47">
        <v>485007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f t="shared" si="4"/>
        <v>489272</v>
      </c>
      <c r="P25" s="48">
        <f t="shared" si="1"/>
        <v>5.260310497570206</v>
      </c>
      <c r="Q25" s="9"/>
    </row>
    <row r="26" spans="1:17">
      <c r="A26" s="12"/>
      <c r="B26" s="25">
        <v>329.1</v>
      </c>
      <c r="C26" s="20" t="s">
        <v>298</v>
      </c>
      <c r="D26" s="47">
        <v>69218</v>
      </c>
      <c r="E26" s="47">
        <v>1675654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f t="shared" si="4"/>
        <v>1744872</v>
      </c>
      <c r="P26" s="48">
        <f t="shared" si="1"/>
        <v>18.759643916913948</v>
      </c>
      <c r="Q26" s="9"/>
    </row>
    <row r="27" spans="1:17" ht="15.75">
      <c r="A27" s="29" t="s">
        <v>299</v>
      </c>
      <c r="B27" s="30"/>
      <c r="C27" s="31"/>
      <c r="D27" s="32">
        <f t="shared" ref="D27:N27" si="5">SUM(D28:D54)</f>
        <v>18080388</v>
      </c>
      <c r="E27" s="32">
        <f t="shared" si="5"/>
        <v>6789175</v>
      </c>
      <c r="F27" s="32">
        <f t="shared" si="5"/>
        <v>0</v>
      </c>
      <c r="G27" s="32">
        <f t="shared" si="5"/>
        <v>6392188</v>
      </c>
      <c r="H27" s="32">
        <f t="shared" si="5"/>
        <v>0</v>
      </c>
      <c r="I27" s="32">
        <f t="shared" si="5"/>
        <v>199265</v>
      </c>
      <c r="J27" s="32">
        <f t="shared" si="5"/>
        <v>0</v>
      </c>
      <c r="K27" s="32">
        <f t="shared" si="5"/>
        <v>0</v>
      </c>
      <c r="L27" s="32">
        <f t="shared" si="5"/>
        <v>0</v>
      </c>
      <c r="M27" s="32">
        <f t="shared" si="5"/>
        <v>0</v>
      </c>
      <c r="N27" s="32">
        <f t="shared" si="5"/>
        <v>0</v>
      </c>
      <c r="O27" s="45">
        <f>SUM(D27:N27)</f>
        <v>31461016</v>
      </c>
      <c r="P27" s="46">
        <f t="shared" si="1"/>
        <v>338.24684986883415</v>
      </c>
      <c r="Q27" s="10"/>
    </row>
    <row r="28" spans="1:17">
      <c r="A28" s="12"/>
      <c r="B28" s="25">
        <v>331.1</v>
      </c>
      <c r="C28" s="20" t="s">
        <v>24</v>
      </c>
      <c r="D28" s="47">
        <v>145766</v>
      </c>
      <c r="E28" s="47">
        <v>70529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f>SUM(D28:N28)</f>
        <v>216295</v>
      </c>
      <c r="P28" s="48">
        <f t="shared" si="1"/>
        <v>2.3254526297682019</v>
      </c>
      <c r="Q28" s="9"/>
    </row>
    <row r="29" spans="1:17">
      <c r="A29" s="12"/>
      <c r="B29" s="25">
        <v>331.2</v>
      </c>
      <c r="C29" s="20" t="s">
        <v>25</v>
      </c>
      <c r="D29" s="47">
        <v>9375147</v>
      </c>
      <c r="E29" s="47">
        <v>771501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f>SUM(D29:N29)</f>
        <v>10146648</v>
      </c>
      <c r="P29" s="48">
        <f t="shared" si="1"/>
        <v>109.08966584956779</v>
      </c>
      <c r="Q29" s="9"/>
    </row>
    <row r="30" spans="1:17">
      <c r="A30" s="12"/>
      <c r="B30" s="25">
        <v>331.49</v>
      </c>
      <c r="C30" s="20" t="s">
        <v>266</v>
      </c>
      <c r="D30" s="47">
        <v>0</v>
      </c>
      <c r="E30" s="47">
        <v>4306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f t="shared" ref="O30:O48" si="6">SUM(D30:N30)</f>
        <v>4306</v>
      </c>
      <c r="P30" s="48">
        <f t="shared" si="1"/>
        <v>4.6295101707306587E-2</v>
      </c>
      <c r="Q30" s="9"/>
    </row>
    <row r="31" spans="1:17">
      <c r="A31" s="12"/>
      <c r="B31" s="25">
        <v>331.5</v>
      </c>
      <c r="C31" s="20" t="s">
        <v>282</v>
      </c>
      <c r="D31" s="47">
        <v>1235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f t="shared" si="6"/>
        <v>1235</v>
      </c>
      <c r="P31" s="48">
        <f t="shared" si="1"/>
        <v>1.3277856620651099E-2</v>
      </c>
      <c r="Q31" s="9"/>
    </row>
    <row r="32" spans="1:17">
      <c r="A32" s="12"/>
      <c r="B32" s="25">
        <v>331.62</v>
      </c>
      <c r="C32" s="20" t="s">
        <v>277</v>
      </c>
      <c r="D32" s="47">
        <v>243614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f t="shared" si="6"/>
        <v>243614</v>
      </c>
      <c r="P32" s="48">
        <f t="shared" si="1"/>
        <v>2.6191674192577303</v>
      </c>
      <c r="Q32" s="9"/>
    </row>
    <row r="33" spans="1:17">
      <c r="A33" s="12"/>
      <c r="B33" s="25">
        <v>331.65</v>
      </c>
      <c r="C33" s="20" t="s">
        <v>29</v>
      </c>
      <c r="D33" s="47">
        <v>0</v>
      </c>
      <c r="E33" s="47">
        <v>105780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f t="shared" si="6"/>
        <v>105780</v>
      </c>
      <c r="P33" s="48">
        <f t="shared" si="1"/>
        <v>1.1372726099858084</v>
      </c>
      <c r="Q33" s="9"/>
    </row>
    <row r="34" spans="1:17">
      <c r="A34" s="12"/>
      <c r="B34" s="25">
        <v>331.7</v>
      </c>
      <c r="C34" s="20" t="s">
        <v>27</v>
      </c>
      <c r="D34" s="47">
        <v>75307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f t="shared" si="6"/>
        <v>75307</v>
      </c>
      <c r="P34" s="48">
        <f t="shared" si="1"/>
        <v>0.80964821743430959</v>
      </c>
      <c r="Q34" s="9"/>
    </row>
    <row r="35" spans="1:17">
      <c r="A35" s="12"/>
      <c r="B35" s="25">
        <v>334.2</v>
      </c>
      <c r="C35" s="20" t="s">
        <v>28</v>
      </c>
      <c r="D35" s="47">
        <v>105931</v>
      </c>
      <c r="E35" s="47">
        <v>8750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f t="shared" si="6"/>
        <v>114681</v>
      </c>
      <c r="P35" s="48">
        <f t="shared" si="1"/>
        <v>1.232969939362663</v>
      </c>
      <c r="Q35" s="9"/>
    </row>
    <row r="36" spans="1:17">
      <c r="A36" s="12"/>
      <c r="B36" s="25">
        <v>334.34</v>
      </c>
      <c r="C36" s="20" t="s">
        <v>267</v>
      </c>
      <c r="D36" s="47">
        <v>93750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f t="shared" si="6"/>
        <v>93750</v>
      </c>
      <c r="P36" s="48">
        <f t="shared" si="1"/>
        <v>1.0079344600696685</v>
      </c>
      <c r="Q36" s="9"/>
    </row>
    <row r="37" spans="1:17">
      <c r="A37" s="12"/>
      <c r="B37" s="25">
        <v>334.35</v>
      </c>
      <c r="C37" s="20" t="s">
        <v>283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199265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f t="shared" si="6"/>
        <v>199265</v>
      </c>
      <c r="P37" s="48">
        <f t="shared" ref="P37:P68" si="7">(O37/P$130)</f>
        <v>2.1423579753150133</v>
      </c>
      <c r="Q37" s="9"/>
    </row>
    <row r="38" spans="1:17">
      <c r="A38" s="12"/>
      <c r="B38" s="25">
        <v>334.39</v>
      </c>
      <c r="C38" s="20" t="s">
        <v>30</v>
      </c>
      <c r="D38" s="47">
        <v>0</v>
      </c>
      <c r="E38" s="47">
        <v>2109997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f t="shared" si="6"/>
        <v>2109997</v>
      </c>
      <c r="P38" s="48">
        <f t="shared" si="7"/>
        <v>22.685212660731949</v>
      </c>
      <c r="Q38" s="9"/>
    </row>
    <row r="39" spans="1:17">
      <c r="A39" s="12"/>
      <c r="B39" s="25">
        <v>334.49</v>
      </c>
      <c r="C39" s="20" t="s">
        <v>31</v>
      </c>
      <c r="D39" s="47">
        <v>0</v>
      </c>
      <c r="E39" s="47">
        <v>0</v>
      </c>
      <c r="F39" s="47">
        <v>0</v>
      </c>
      <c r="G39" s="47">
        <v>6392188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f t="shared" si="6"/>
        <v>6392188</v>
      </c>
      <c r="P39" s="48">
        <f t="shared" si="7"/>
        <v>68.724336644734009</v>
      </c>
      <c r="Q39" s="9"/>
    </row>
    <row r="40" spans="1:17">
      <c r="A40" s="12"/>
      <c r="B40" s="25">
        <v>334.7</v>
      </c>
      <c r="C40" s="20" t="s">
        <v>33</v>
      </c>
      <c r="D40" s="47">
        <v>24336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f t="shared" si="6"/>
        <v>24336</v>
      </c>
      <c r="P40" s="48">
        <f t="shared" si="7"/>
        <v>0.26164365888272478</v>
      </c>
      <c r="Q40" s="9"/>
    </row>
    <row r="41" spans="1:17">
      <c r="A41" s="12"/>
      <c r="B41" s="25">
        <v>334.82</v>
      </c>
      <c r="C41" s="20" t="s">
        <v>300</v>
      </c>
      <c r="D41" s="47">
        <v>0</v>
      </c>
      <c r="E41" s="47">
        <v>16824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f t="shared" si="6"/>
        <v>16824</v>
      </c>
      <c r="P41" s="48">
        <f t="shared" si="7"/>
        <v>0.18087988646626241</v>
      </c>
      <c r="Q41" s="9"/>
    </row>
    <row r="42" spans="1:17">
      <c r="A42" s="12"/>
      <c r="B42" s="25">
        <v>335.12099999999998</v>
      </c>
      <c r="C42" s="20" t="s">
        <v>301</v>
      </c>
      <c r="D42" s="47">
        <v>1595448</v>
      </c>
      <c r="E42" s="47">
        <v>922517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f t="shared" si="6"/>
        <v>2517965</v>
      </c>
      <c r="P42" s="48">
        <f t="shared" si="7"/>
        <v>27.071399389326107</v>
      </c>
      <c r="Q42" s="9"/>
    </row>
    <row r="43" spans="1:17">
      <c r="A43" s="12"/>
      <c r="B43" s="25">
        <v>335.13</v>
      </c>
      <c r="C43" s="20" t="s">
        <v>179</v>
      </c>
      <c r="D43" s="47">
        <v>28936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f t="shared" si="6"/>
        <v>28936</v>
      </c>
      <c r="P43" s="48">
        <f t="shared" si="7"/>
        <v>0.31109964305680987</v>
      </c>
      <c r="Q43" s="9"/>
    </row>
    <row r="44" spans="1:17">
      <c r="A44" s="12"/>
      <c r="B44" s="25">
        <v>335.14</v>
      </c>
      <c r="C44" s="20" t="s">
        <v>180</v>
      </c>
      <c r="D44" s="47">
        <v>0</v>
      </c>
      <c r="E44" s="47">
        <v>24682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f t="shared" si="6"/>
        <v>24682</v>
      </c>
      <c r="P44" s="48">
        <f t="shared" si="7"/>
        <v>0.26536360899668859</v>
      </c>
      <c r="Q44" s="9"/>
    </row>
    <row r="45" spans="1:17">
      <c r="A45" s="12"/>
      <c r="B45" s="25">
        <v>335.15</v>
      </c>
      <c r="C45" s="20" t="s">
        <v>181</v>
      </c>
      <c r="D45" s="47">
        <v>31508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f t="shared" si="6"/>
        <v>31508</v>
      </c>
      <c r="P45" s="48">
        <f t="shared" si="7"/>
        <v>0.33875198899066788</v>
      </c>
      <c r="Q45" s="9"/>
    </row>
    <row r="46" spans="1:17">
      <c r="A46" s="12"/>
      <c r="B46" s="25">
        <v>335.16</v>
      </c>
      <c r="C46" s="20" t="s">
        <v>302</v>
      </c>
      <c r="D46" s="47">
        <v>25000</v>
      </c>
      <c r="E46" s="47">
        <v>198250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f t="shared" si="6"/>
        <v>223250</v>
      </c>
      <c r="P46" s="48">
        <f t="shared" si="7"/>
        <v>2.4002279275792371</v>
      </c>
      <c r="Q46" s="9"/>
    </row>
    <row r="47" spans="1:17">
      <c r="A47" s="12"/>
      <c r="B47" s="25">
        <v>335.18</v>
      </c>
      <c r="C47" s="20" t="s">
        <v>303</v>
      </c>
      <c r="D47" s="47">
        <v>6147762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f t="shared" si="6"/>
        <v>6147762</v>
      </c>
      <c r="P47" s="48">
        <f t="shared" si="7"/>
        <v>66.096439169139472</v>
      </c>
      <c r="Q47" s="9"/>
    </row>
    <row r="48" spans="1:17">
      <c r="A48" s="12"/>
      <c r="B48" s="25">
        <v>335.23</v>
      </c>
      <c r="C48" s="20" t="s">
        <v>140</v>
      </c>
      <c r="D48" s="47">
        <v>26434</v>
      </c>
      <c r="E48" s="47">
        <v>0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f t="shared" si="6"/>
        <v>26434</v>
      </c>
      <c r="P48" s="48">
        <f t="shared" si="7"/>
        <v>0.28419988818647057</v>
      </c>
      <c r="Q48" s="9"/>
    </row>
    <row r="49" spans="1:17">
      <c r="A49" s="12"/>
      <c r="B49" s="25">
        <v>335.43</v>
      </c>
      <c r="C49" s="20" t="s">
        <v>304</v>
      </c>
      <c r="D49" s="47">
        <v>0</v>
      </c>
      <c r="E49" s="47">
        <v>1832781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f t="shared" ref="O49:O54" si="8">SUM(D49:N49)</f>
        <v>1832781</v>
      </c>
      <c r="P49" s="48">
        <f t="shared" si="7"/>
        <v>19.704780028383436</v>
      </c>
      <c r="Q49" s="9"/>
    </row>
    <row r="50" spans="1:17">
      <c r="A50" s="12"/>
      <c r="B50" s="25">
        <v>335.5</v>
      </c>
      <c r="C50" s="20" t="s">
        <v>43</v>
      </c>
      <c r="D50" s="47">
        <v>0</v>
      </c>
      <c r="E50" s="47">
        <v>605166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f t="shared" si="8"/>
        <v>605166</v>
      </c>
      <c r="P50" s="48">
        <f t="shared" si="7"/>
        <v>6.5063217649335572</v>
      </c>
      <c r="Q50" s="9"/>
    </row>
    <row r="51" spans="1:17">
      <c r="A51" s="12"/>
      <c r="B51" s="25">
        <v>335.7</v>
      </c>
      <c r="C51" s="20" t="s">
        <v>45</v>
      </c>
      <c r="D51" s="47">
        <v>0</v>
      </c>
      <c r="E51" s="47">
        <v>30606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f t="shared" si="8"/>
        <v>30606</v>
      </c>
      <c r="P51" s="48">
        <f t="shared" si="7"/>
        <v>0.32905431557218423</v>
      </c>
      <c r="Q51" s="9"/>
    </row>
    <row r="52" spans="1:17">
      <c r="A52" s="12"/>
      <c r="B52" s="25">
        <v>335.9</v>
      </c>
      <c r="C52" s="20" t="s">
        <v>184</v>
      </c>
      <c r="D52" s="47">
        <v>0</v>
      </c>
      <c r="E52" s="47">
        <v>65377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f t="shared" si="8"/>
        <v>65377</v>
      </c>
      <c r="P52" s="48">
        <f t="shared" si="7"/>
        <v>0.70288779942373025</v>
      </c>
      <c r="Q52" s="9"/>
    </row>
    <row r="53" spans="1:17">
      <c r="A53" s="12"/>
      <c r="B53" s="25">
        <v>337.1</v>
      </c>
      <c r="C53" s="20" t="s">
        <v>158</v>
      </c>
      <c r="D53" s="47">
        <v>160214</v>
      </c>
      <c r="E53" s="47">
        <v>1093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f t="shared" si="8"/>
        <v>161307</v>
      </c>
      <c r="P53" s="48">
        <f t="shared" si="7"/>
        <v>1.7342600954715521</v>
      </c>
      <c r="Q53" s="9"/>
    </row>
    <row r="54" spans="1:17">
      <c r="A54" s="12"/>
      <c r="B54" s="25">
        <v>337.6</v>
      </c>
      <c r="C54" s="20" t="s">
        <v>49</v>
      </c>
      <c r="D54" s="47">
        <v>0</v>
      </c>
      <c r="E54" s="47">
        <v>21016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f t="shared" si="8"/>
        <v>21016</v>
      </c>
      <c r="P54" s="48">
        <f t="shared" si="7"/>
        <v>0.22594933987012428</v>
      </c>
      <c r="Q54" s="9"/>
    </row>
    <row r="55" spans="1:17" ht="15.75">
      <c r="A55" s="29" t="s">
        <v>55</v>
      </c>
      <c r="B55" s="30"/>
      <c r="C55" s="31"/>
      <c r="D55" s="32">
        <f t="shared" ref="D55:N55" si="9">SUM(D56:D100)</f>
        <v>5717623</v>
      </c>
      <c r="E55" s="32">
        <f t="shared" si="9"/>
        <v>3191766</v>
      </c>
      <c r="F55" s="32">
        <f t="shared" si="9"/>
        <v>0</v>
      </c>
      <c r="G55" s="32">
        <f t="shared" si="9"/>
        <v>0</v>
      </c>
      <c r="H55" s="32">
        <f t="shared" si="9"/>
        <v>0</v>
      </c>
      <c r="I55" s="32">
        <f t="shared" si="9"/>
        <v>4468950</v>
      </c>
      <c r="J55" s="32">
        <f t="shared" si="9"/>
        <v>0</v>
      </c>
      <c r="K55" s="32">
        <f t="shared" si="9"/>
        <v>0</v>
      </c>
      <c r="L55" s="32">
        <f t="shared" si="9"/>
        <v>0</v>
      </c>
      <c r="M55" s="32">
        <f t="shared" si="9"/>
        <v>294275598</v>
      </c>
      <c r="N55" s="32">
        <f t="shared" si="9"/>
        <v>0</v>
      </c>
      <c r="O55" s="32">
        <f t="shared" ref="O55:O77" si="10">SUM(D55:N55)</f>
        <v>307653937</v>
      </c>
      <c r="P55" s="46">
        <f t="shared" si="7"/>
        <v>3307.6800520362963</v>
      </c>
      <c r="Q55" s="10"/>
    </row>
    <row r="56" spans="1:17">
      <c r="A56" s="12"/>
      <c r="B56" s="25">
        <v>341.1</v>
      </c>
      <c r="C56" s="20" t="s">
        <v>185</v>
      </c>
      <c r="D56" s="47">
        <v>762532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f t="shared" si="10"/>
        <v>762532</v>
      </c>
      <c r="P56" s="48">
        <f t="shared" si="7"/>
        <v>8.1982109835290071</v>
      </c>
      <c r="Q56" s="9"/>
    </row>
    <row r="57" spans="1:17">
      <c r="A57" s="12"/>
      <c r="B57" s="25">
        <v>341.15</v>
      </c>
      <c r="C57" s="20" t="s">
        <v>186</v>
      </c>
      <c r="D57" s="47">
        <v>0</v>
      </c>
      <c r="E57" s="47">
        <v>434057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v>0</v>
      </c>
      <c r="O57" s="47">
        <f t="shared" si="10"/>
        <v>434057</v>
      </c>
      <c r="P57" s="48">
        <f t="shared" si="7"/>
        <v>4.6666774179675743</v>
      </c>
      <c r="Q57" s="9"/>
    </row>
    <row r="58" spans="1:17">
      <c r="A58" s="12"/>
      <c r="B58" s="25">
        <v>341.16</v>
      </c>
      <c r="C58" s="20" t="s">
        <v>187</v>
      </c>
      <c r="D58" s="47">
        <v>0</v>
      </c>
      <c r="E58" s="47">
        <v>346026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v>0</v>
      </c>
      <c r="O58" s="47">
        <f t="shared" si="10"/>
        <v>346026</v>
      </c>
      <c r="P58" s="48">
        <f t="shared" si="7"/>
        <v>3.7202296477873822</v>
      </c>
      <c r="Q58" s="9"/>
    </row>
    <row r="59" spans="1:17">
      <c r="A59" s="12"/>
      <c r="B59" s="25">
        <v>341.3</v>
      </c>
      <c r="C59" s="20" t="s">
        <v>188</v>
      </c>
      <c r="D59" s="47">
        <v>529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f t="shared" si="10"/>
        <v>529</v>
      </c>
      <c r="P59" s="48">
        <f t="shared" si="7"/>
        <v>5.6874381800197825E-3</v>
      </c>
      <c r="Q59" s="9"/>
    </row>
    <row r="60" spans="1:17">
      <c r="A60" s="12"/>
      <c r="B60" s="25">
        <v>341.51</v>
      </c>
      <c r="C60" s="20" t="s">
        <v>284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256017570</v>
      </c>
      <c r="N60" s="47">
        <v>0</v>
      </c>
      <c r="O60" s="47">
        <f t="shared" si="10"/>
        <v>256017570</v>
      </c>
      <c r="P60" s="48">
        <f t="shared" si="7"/>
        <v>2752.5219326538513</v>
      </c>
      <c r="Q60" s="9"/>
    </row>
    <row r="61" spans="1:17">
      <c r="A61" s="12"/>
      <c r="B61" s="25">
        <v>341.52</v>
      </c>
      <c r="C61" s="20" t="s">
        <v>189</v>
      </c>
      <c r="D61" s="47">
        <v>83340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1189643</v>
      </c>
      <c r="N61" s="47">
        <v>0</v>
      </c>
      <c r="O61" s="47">
        <f t="shared" si="10"/>
        <v>1272983</v>
      </c>
      <c r="P61" s="48">
        <f t="shared" si="7"/>
        <v>13.686223283017245</v>
      </c>
      <c r="Q61" s="9"/>
    </row>
    <row r="62" spans="1:17">
      <c r="A62" s="12"/>
      <c r="B62" s="25">
        <v>341.53</v>
      </c>
      <c r="C62" s="20" t="s">
        <v>285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37068385</v>
      </c>
      <c r="N62" s="47">
        <v>0</v>
      </c>
      <c r="O62" s="47">
        <f t="shared" si="10"/>
        <v>37068385</v>
      </c>
      <c r="P62" s="48">
        <f t="shared" si="7"/>
        <v>398.53336128671572</v>
      </c>
      <c r="Q62" s="9"/>
    </row>
    <row r="63" spans="1:17">
      <c r="A63" s="12"/>
      <c r="B63" s="25">
        <v>341.8</v>
      </c>
      <c r="C63" s="20" t="s">
        <v>190</v>
      </c>
      <c r="D63" s="47">
        <v>83</v>
      </c>
      <c r="E63" s="47">
        <v>11501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f t="shared" si="10"/>
        <v>11584</v>
      </c>
      <c r="P63" s="48">
        <f t="shared" si="7"/>
        <v>0.12454306971143508</v>
      </c>
      <c r="Q63" s="9"/>
    </row>
    <row r="64" spans="1:17">
      <c r="A64" s="12"/>
      <c r="B64" s="25">
        <v>341.9</v>
      </c>
      <c r="C64" s="20" t="s">
        <v>191</v>
      </c>
      <c r="D64" s="47">
        <v>254818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f t="shared" si="10"/>
        <v>254818</v>
      </c>
      <c r="P64" s="48">
        <f t="shared" si="7"/>
        <v>2.7396249946243496</v>
      </c>
      <c r="Q64" s="9"/>
    </row>
    <row r="65" spans="1:17">
      <c r="A65" s="12"/>
      <c r="B65" s="25">
        <v>342.1</v>
      </c>
      <c r="C65" s="20" t="s">
        <v>65</v>
      </c>
      <c r="D65" s="47">
        <v>99022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f t="shared" si="10"/>
        <v>99022</v>
      </c>
      <c r="P65" s="48">
        <f t="shared" si="7"/>
        <v>1.064615318453533</v>
      </c>
      <c r="Q65" s="9"/>
    </row>
    <row r="66" spans="1:17">
      <c r="A66" s="12"/>
      <c r="B66" s="25">
        <v>342.2</v>
      </c>
      <c r="C66" s="20" t="s">
        <v>66</v>
      </c>
      <c r="D66" s="47">
        <v>0</v>
      </c>
      <c r="E66" s="47">
        <v>475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f t="shared" si="10"/>
        <v>475</v>
      </c>
      <c r="P66" s="48">
        <f t="shared" si="7"/>
        <v>5.106867931019653E-3</v>
      </c>
      <c r="Q66" s="9"/>
    </row>
    <row r="67" spans="1:17">
      <c r="A67" s="12"/>
      <c r="B67" s="25">
        <v>342.4</v>
      </c>
      <c r="C67" s="20" t="s">
        <v>68</v>
      </c>
      <c r="D67" s="47">
        <v>0</v>
      </c>
      <c r="E67" s="47">
        <v>479302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f t="shared" si="10"/>
        <v>479302</v>
      </c>
      <c r="P67" s="48">
        <f t="shared" si="7"/>
        <v>5.1531200275233306</v>
      </c>
      <c r="Q67" s="9"/>
    </row>
    <row r="68" spans="1:17">
      <c r="A68" s="12"/>
      <c r="B68" s="25">
        <v>342.5</v>
      </c>
      <c r="C68" s="20" t="s">
        <v>69</v>
      </c>
      <c r="D68" s="47">
        <v>0</v>
      </c>
      <c r="E68" s="47">
        <v>102157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f t="shared" si="10"/>
        <v>102157</v>
      </c>
      <c r="P68" s="48">
        <f t="shared" si="7"/>
        <v>1.0983206467982627</v>
      </c>
      <c r="Q68" s="9"/>
    </row>
    <row r="69" spans="1:17">
      <c r="A69" s="12"/>
      <c r="B69" s="25">
        <v>342.6</v>
      </c>
      <c r="C69" s="20" t="s">
        <v>70</v>
      </c>
      <c r="D69" s="47">
        <v>3127331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f t="shared" si="10"/>
        <v>3127331</v>
      </c>
      <c r="P69" s="48">
        <f t="shared" ref="P69:P100" si="11">(O69/P$130)</f>
        <v>33.622876618070784</v>
      </c>
      <c r="Q69" s="9"/>
    </row>
    <row r="70" spans="1:17">
      <c r="A70" s="12"/>
      <c r="B70" s="25">
        <v>343.3</v>
      </c>
      <c r="C70" s="20" t="s">
        <v>71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1712417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f t="shared" si="10"/>
        <v>1712417</v>
      </c>
      <c r="P70" s="48">
        <f t="shared" si="11"/>
        <v>18.410710445963961</v>
      </c>
      <c r="Q70" s="9"/>
    </row>
    <row r="71" spans="1:17">
      <c r="A71" s="12"/>
      <c r="B71" s="25">
        <v>343.4</v>
      </c>
      <c r="C71" s="20" t="s">
        <v>72</v>
      </c>
      <c r="D71" s="47">
        <v>3000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7">
        <f t="shared" si="10"/>
        <v>3000</v>
      </c>
      <c r="P71" s="48">
        <f t="shared" si="11"/>
        <v>3.2253902722229388E-2</v>
      </c>
      <c r="Q71" s="9"/>
    </row>
    <row r="72" spans="1:17">
      <c r="A72" s="12"/>
      <c r="B72" s="25">
        <v>343.5</v>
      </c>
      <c r="C72" s="20" t="s">
        <v>73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2756533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f t="shared" si="10"/>
        <v>2756533</v>
      </c>
      <c r="P72" s="48">
        <f t="shared" si="11"/>
        <v>29.636315744205049</v>
      </c>
      <c r="Q72" s="9"/>
    </row>
    <row r="73" spans="1:17">
      <c r="A73" s="12"/>
      <c r="B73" s="25">
        <v>344.9</v>
      </c>
      <c r="C73" s="20" t="s">
        <v>192</v>
      </c>
      <c r="D73" s="47">
        <v>93278</v>
      </c>
      <c r="E73" s="47">
        <v>511057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f t="shared" si="10"/>
        <v>604335</v>
      </c>
      <c r="P73" s="48">
        <f t="shared" si="11"/>
        <v>6.4973874338794992</v>
      </c>
      <c r="Q73" s="9"/>
    </row>
    <row r="74" spans="1:17">
      <c r="A74" s="12"/>
      <c r="B74" s="25">
        <v>346.4</v>
      </c>
      <c r="C74" s="20" t="s">
        <v>76</v>
      </c>
      <c r="D74" s="47">
        <v>0</v>
      </c>
      <c r="E74" s="47">
        <v>74161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f t="shared" si="10"/>
        <v>74161</v>
      </c>
      <c r="P74" s="48">
        <f t="shared" si="11"/>
        <v>0.7973272265944179</v>
      </c>
      <c r="Q74" s="9"/>
    </row>
    <row r="75" spans="1:17">
      <c r="A75" s="12"/>
      <c r="B75" s="25">
        <v>347.1</v>
      </c>
      <c r="C75" s="20" t="s">
        <v>78</v>
      </c>
      <c r="D75" s="47">
        <v>877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f t="shared" si="10"/>
        <v>877</v>
      </c>
      <c r="P75" s="48">
        <f t="shared" si="11"/>
        <v>9.4288908957983909E-3</v>
      </c>
      <c r="Q75" s="9"/>
    </row>
    <row r="76" spans="1:17">
      <c r="A76" s="12"/>
      <c r="B76" s="25">
        <v>347.4</v>
      </c>
      <c r="C76" s="20" t="s">
        <v>271</v>
      </c>
      <c r="D76" s="47">
        <v>450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f t="shared" si="10"/>
        <v>450</v>
      </c>
      <c r="P76" s="48">
        <f t="shared" si="11"/>
        <v>4.8380854083344086E-3</v>
      </c>
      <c r="Q76" s="9"/>
    </row>
    <row r="77" spans="1:17">
      <c r="A77" s="12"/>
      <c r="B77" s="25">
        <v>348.11</v>
      </c>
      <c r="C77" s="20" t="s">
        <v>193</v>
      </c>
      <c r="D77" s="47">
        <v>0</v>
      </c>
      <c r="E77" s="47">
        <v>890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0</v>
      </c>
      <c r="O77" s="47">
        <f t="shared" si="10"/>
        <v>890</v>
      </c>
      <c r="P77" s="48">
        <f t="shared" si="11"/>
        <v>9.5686578075947198E-3</v>
      </c>
      <c r="Q77" s="9"/>
    </row>
    <row r="78" spans="1:17">
      <c r="A78" s="12"/>
      <c r="B78" s="25">
        <v>348.12</v>
      </c>
      <c r="C78" s="20" t="s">
        <v>194</v>
      </c>
      <c r="D78" s="47">
        <v>0</v>
      </c>
      <c r="E78" s="47">
        <v>6409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f t="shared" ref="O78:O92" si="12">SUM(D78:N78)</f>
        <v>6409</v>
      </c>
      <c r="P78" s="48">
        <f t="shared" si="11"/>
        <v>6.890508751558938E-2</v>
      </c>
      <c r="Q78" s="9"/>
    </row>
    <row r="79" spans="1:17">
      <c r="A79" s="12"/>
      <c r="B79" s="25">
        <v>348.13</v>
      </c>
      <c r="C79" s="20" t="s">
        <v>195</v>
      </c>
      <c r="D79" s="47">
        <v>0</v>
      </c>
      <c r="E79" s="47">
        <v>18547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f t="shared" si="12"/>
        <v>18547</v>
      </c>
      <c r="P79" s="48">
        <f t="shared" si="11"/>
        <v>0.19940437792972951</v>
      </c>
      <c r="Q79" s="9"/>
    </row>
    <row r="80" spans="1:17">
      <c r="A80" s="12"/>
      <c r="B80" s="25">
        <v>348.22</v>
      </c>
      <c r="C80" s="20" t="s">
        <v>197</v>
      </c>
      <c r="D80" s="47">
        <v>0</v>
      </c>
      <c r="E80" s="47">
        <v>3557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v>0</v>
      </c>
      <c r="O80" s="47">
        <f t="shared" si="12"/>
        <v>3557</v>
      </c>
      <c r="P80" s="48">
        <f t="shared" si="11"/>
        <v>3.8242377327656646E-2</v>
      </c>
      <c r="Q80" s="9"/>
    </row>
    <row r="81" spans="1:17">
      <c r="A81" s="12"/>
      <c r="B81" s="25">
        <v>348.23</v>
      </c>
      <c r="C81" s="20" t="s">
        <v>198</v>
      </c>
      <c r="D81" s="47">
        <v>0</v>
      </c>
      <c r="E81" s="47">
        <v>34770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f t="shared" si="12"/>
        <v>34770</v>
      </c>
      <c r="P81" s="48">
        <f t="shared" si="11"/>
        <v>0.37382273255063864</v>
      </c>
      <c r="Q81" s="9"/>
    </row>
    <row r="82" spans="1:17">
      <c r="A82" s="12"/>
      <c r="B82" s="25">
        <v>348.31</v>
      </c>
      <c r="C82" s="20" t="s">
        <v>199</v>
      </c>
      <c r="D82" s="47">
        <v>0</v>
      </c>
      <c r="E82" s="47">
        <v>281697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f t="shared" si="12"/>
        <v>281697</v>
      </c>
      <c r="P82" s="48">
        <f t="shared" si="11"/>
        <v>3.0286092117146173</v>
      </c>
      <c r="Q82" s="9"/>
    </row>
    <row r="83" spans="1:17">
      <c r="A83" s="12"/>
      <c r="B83" s="25">
        <v>348.32</v>
      </c>
      <c r="C83" s="20" t="s">
        <v>200</v>
      </c>
      <c r="D83" s="47">
        <v>0</v>
      </c>
      <c r="E83" s="47">
        <v>1744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0</v>
      </c>
      <c r="O83" s="47">
        <f t="shared" si="12"/>
        <v>1744</v>
      </c>
      <c r="P83" s="48">
        <f t="shared" si="11"/>
        <v>1.8750268782522686E-2</v>
      </c>
      <c r="Q83" s="9"/>
    </row>
    <row r="84" spans="1:17">
      <c r="A84" s="12"/>
      <c r="B84" s="25">
        <v>348.41</v>
      </c>
      <c r="C84" s="20" t="s">
        <v>201</v>
      </c>
      <c r="D84" s="47">
        <v>0</v>
      </c>
      <c r="E84" s="47">
        <v>202953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0</v>
      </c>
      <c r="O84" s="47">
        <f t="shared" si="12"/>
        <v>202953</v>
      </c>
      <c r="P84" s="48">
        <f t="shared" si="11"/>
        <v>2.1820087730615403</v>
      </c>
      <c r="Q84" s="9"/>
    </row>
    <row r="85" spans="1:17">
      <c r="A85" s="12"/>
      <c r="B85" s="25">
        <v>348.42</v>
      </c>
      <c r="C85" s="20" t="s">
        <v>202</v>
      </c>
      <c r="D85" s="47">
        <v>0</v>
      </c>
      <c r="E85" s="47">
        <v>77972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f t="shared" si="12"/>
        <v>77972</v>
      </c>
      <c r="P85" s="48">
        <f t="shared" si="11"/>
        <v>0.83830043435255663</v>
      </c>
      <c r="Q85" s="9"/>
    </row>
    <row r="86" spans="1:17">
      <c r="A86" s="12"/>
      <c r="B86" s="25">
        <v>348.48</v>
      </c>
      <c r="C86" s="20" t="s">
        <v>228</v>
      </c>
      <c r="D86" s="47">
        <v>0</v>
      </c>
      <c r="E86" s="47">
        <v>10180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f t="shared" si="12"/>
        <v>10180</v>
      </c>
      <c r="P86" s="48">
        <f t="shared" si="11"/>
        <v>0.10944824323743173</v>
      </c>
      <c r="Q86" s="9"/>
    </row>
    <row r="87" spans="1:17">
      <c r="A87" s="12"/>
      <c r="B87" s="25">
        <v>348.52</v>
      </c>
      <c r="C87" s="20" t="s">
        <v>305</v>
      </c>
      <c r="D87" s="47">
        <v>0</v>
      </c>
      <c r="E87" s="47">
        <v>36113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f t="shared" si="12"/>
        <v>36113</v>
      </c>
      <c r="P87" s="48">
        <f t="shared" si="11"/>
        <v>0.38826172966928996</v>
      </c>
      <c r="Q87" s="9"/>
    </row>
    <row r="88" spans="1:17">
      <c r="A88" s="12"/>
      <c r="B88" s="25">
        <v>348.53</v>
      </c>
      <c r="C88" s="20" t="s">
        <v>306</v>
      </c>
      <c r="D88" s="47">
        <v>0</v>
      </c>
      <c r="E88" s="47">
        <v>179735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f t="shared" si="12"/>
        <v>179735</v>
      </c>
      <c r="P88" s="48">
        <f t="shared" si="11"/>
        <v>1.9323850685932997</v>
      </c>
      <c r="Q88" s="9"/>
    </row>
    <row r="89" spans="1:17">
      <c r="A89" s="12"/>
      <c r="B89" s="25">
        <v>348.61</v>
      </c>
      <c r="C89" s="20" t="s">
        <v>206</v>
      </c>
      <c r="D89" s="47">
        <v>0</v>
      </c>
      <c r="E89" s="47">
        <v>3900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f t="shared" si="12"/>
        <v>3900</v>
      </c>
      <c r="P89" s="48">
        <f t="shared" si="11"/>
        <v>4.1930073538898209E-2</v>
      </c>
      <c r="Q89" s="9"/>
    </row>
    <row r="90" spans="1:17">
      <c r="A90" s="12"/>
      <c r="B90" s="25">
        <v>348.62</v>
      </c>
      <c r="C90" s="20" t="s">
        <v>207</v>
      </c>
      <c r="D90" s="47">
        <v>0</v>
      </c>
      <c r="E90" s="47">
        <v>1088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f t="shared" si="12"/>
        <v>1088</v>
      </c>
      <c r="P90" s="48">
        <f t="shared" si="11"/>
        <v>1.1697415387261859E-2</v>
      </c>
      <c r="Q90" s="9"/>
    </row>
    <row r="91" spans="1:17">
      <c r="A91" s="12"/>
      <c r="B91" s="25">
        <v>348.71</v>
      </c>
      <c r="C91" s="20" t="s">
        <v>208</v>
      </c>
      <c r="D91" s="47">
        <v>0</v>
      </c>
      <c r="E91" s="47">
        <v>74109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f t="shared" si="12"/>
        <v>74109</v>
      </c>
      <c r="P91" s="48">
        <f t="shared" si="11"/>
        <v>0.79676815894723263</v>
      </c>
      <c r="Q91" s="9"/>
    </row>
    <row r="92" spans="1:17">
      <c r="A92" s="12"/>
      <c r="B92" s="25">
        <v>348.72</v>
      </c>
      <c r="C92" s="20" t="s">
        <v>209</v>
      </c>
      <c r="D92" s="47">
        <v>0</v>
      </c>
      <c r="E92" s="47">
        <v>7967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f t="shared" si="12"/>
        <v>7967</v>
      </c>
      <c r="P92" s="48">
        <f t="shared" si="11"/>
        <v>8.5655614329333843E-2</v>
      </c>
      <c r="Q92" s="9"/>
    </row>
    <row r="93" spans="1:17">
      <c r="A93" s="12"/>
      <c r="B93" s="25">
        <v>348.92099999999999</v>
      </c>
      <c r="C93" s="20" t="s">
        <v>210</v>
      </c>
      <c r="D93" s="47">
        <v>0</v>
      </c>
      <c r="E93" s="47">
        <v>43205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f t="shared" ref="O93:O99" si="13">SUM(D93:N93)</f>
        <v>43205</v>
      </c>
      <c r="P93" s="48">
        <f t="shared" si="11"/>
        <v>0.46450995570464026</v>
      </c>
      <c r="Q93" s="9"/>
    </row>
    <row r="94" spans="1:17">
      <c r="A94" s="12"/>
      <c r="B94" s="25">
        <v>348.92200000000003</v>
      </c>
      <c r="C94" s="20" t="s">
        <v>211</v>
      </c>
      <c r="D94" s="47">
        <v>0</v>
      </c>
      <c r="E94" s="47">
        <v>21602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0</v>
      </c>
      <c r="O94" s="47">
        <f t="shared" si="13"/>
        <v>21602</v>
      </c>
      <c r="P94" s="48">
        <f t="shared" si="11"/>
        <v>0.23224960220186644</v>
      </c>
      <c r="Q94" s="9"/>
    </row>
    <row r="95" spans="1:17">
      <c r="A95" s="12"/>
      <c r="B95" s="25">
        <v>348.923</v>
      </c>
      <c r="C95" s="20" t="s">
        <v>212</v>
      </c>
      <c r="D95" s="47">
        <v>0</v>
      </c>
      <c r="E95" s="47">
        <v>21602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f t="shared" si="13"/>
        <v>21602</v>
      </c>
      <c r="P95" s="48">
        <f t="shared" si="11"/>
        <v>0.23224960220186644</v>
      </c>
      <c r="Q95" s="9"/>
    </row>
    <row r="96" spans="1:17">
      <c r="A96" s="12"/>
      <c r="B96" s="25">
        <v>348.93</v>
      </c>
      <c r="C96" s="20" t="s">
        <v>213</v>
      </c>
      <c r="D96" s="47">
        <v>0</v>
      </c>
      <c r="E96" s="47">
        <v>157005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f t="shared" si="13"/>
        <v>157005</v>
      </c>
      <c r="P96" s="48">
        <f t="shared" si="11"/>
        <v>1.6880079989678751</v>
      </c>
      <c r="Q96" s="9"/>
    </row>
    <row r="97" spans="1:17">
      <c r="A97" s="12"/>
      <c r="B97" s="25">
        <v>348.93200000000002</v>
      </c>
      <c r="C97" s="20" t="s">
        <v>214</v>
      </c>
      <c r="D97" s="47">
        <v>0</v>
      </c>
      <c r="E97" s="47">
        <v>8661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f t="shared" si="13"/>
        <v>8661</v>
      </c>
      <c r="P97" s="48">
        <f t="shared" si="11"/>
        <v>9.3117017159076249E-2</v>
      </c>
      <c r="Q97" s="9"/>
    </row>
    <row r="98" spans="1:17">
      <c r="A98" s="12"/>
      <c r="B98" s="25">
        <v>348.93299999999999</v>
      </c>
      <c r="C98" s="20" t="s">
        <v>268</v>
      </c>
      <c r="D98" s="47">
        <v>0</v>
      </c>
      <c r="E98" s="47">
        <v>305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0</v>
      </c>
      <c r="O98" s="47">
        <f t="shared" si="13"/>
        <v>305</v>
      </c>
      <c r="P98" s="48">
        <f t="shared" si="11"/>
        <v>3.2791467767599881E-3</v>
      </c>
      <c r="Q98" s="9"/>
    </row>
    <row r="99" spans="1:17">
      <c r="A99" s="12"/>
      <c r="B99" s="25">
        <v>348.99</v>
      </c>
      <c r="C99" s="20" t="s">
        <v>215</v>
      </c>
      <c r="D99" s="47">
        <v>52233</v>
      </c>
      <c r="E99" s="47">
        <v>4000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f t="shared" si="13"/>
        <v>56233</v>
      </c>
      <c r="P99" s="48">
        <f t="shared" si="11"/>
        <v>0.60457790392637512</v>
      </c>
      <c r="Q99" s="9"/>
    </row>
    <row r="100" spans="1:17">
      <c r="A100" s="12"/>
      <c r="B100" s="25">
        <v>349</v>
      </c>
      <c r="C100" s="20" t="s">
        <v>307</v>
      </c>
      <c r="D100" s="47">
        <v>1240130</v>
      </c>
      <c r="E100" s="47">
        <v>35019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f>SUM(D100:N100)</f>
        <v>1275149</v>
      </c>
      <c r="P100" s="48">
        <f t="shared" si="11"/>
        <v>13.709510600782695</v>
      </c>
      <c r="Q100" s="9"/>
    </row>
    <row r="101" spans="1:17" ht="15.75">
      <c r="A101" s="29" t="s">
        <v>56</v>
      </c>
      <c r="B101" s="30"/>
      <c r="C101" s="31"/>
      <c r="D101" s="32">
        <f t="shared" ref="D101:N101" si="14">SUM(D102:D112)</f>
        <v>20058</v>
      </c>
      <c r="E101" s="32">
        <f t="shared" si="14"/>
        <v>692144</v>
      </c>
      <c r="F101" s="32">
        <f t="shared" si="14"/>
        <v>0</v>
      </c>
      <c r="G101" s="32">
        <f t="shared" si="14"/>
        <v>0</v>
      </c>
      <c r="H101" s="32">
        <f t="shared" si="14"/>
        <v>0</v>
      </c>
      <c r="I101" s="32">
        <f t="shared" si="14"/>
        <v>0</v>
      </c>
      <c r="J101" s="32">
        <f t="shared" si="14"/>
        <v>0</v>
      </c>
      <c r="K101" s="32">
        <f t="shared" si="14"/>
        <v>0</v>
      </c>
      <c r="L101" s="32">
        <f t="shared" si="14"/>
        <v>0</v>
      </c>
      <c r="M101" s="32">
        <f t="shared" si="14"/>
        <v>0</v>
      </c>
      <c r="N101" s="32">
        <f t="shared" si="14"/>
        <v>0</v>
      </c>
      <c r="O101" s="32">
        <f>SUM(D101:N101)</f>
        <v>712202</v>
      </c>
      <c r="P101" s="46">
        <f t="shared" ref="P101:P128" si="15">(O101/P$130)</f>
        <v>7.6570980088590721</v>
      </c>
      <c r="Q101" s="10"/>
    </row>
    <row r="102" spans="1:17">
      <c r="A102" s="13"/>
      <c r="B102" s="40">
        <v>351.1</v>
      </c>
      <c r="C102" s="21" t="s">
        <v>103</v>
      </c>
      <c r="D102" s="47">
        <v>0</v>
      </c>
      <c r="E102" s="47">
        <v>21337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f>SUM(D102:N102)</f>
        <v>21337</v>
      </c>
      <c r="P102" s="48">
        <f t="shared" si="15"/>
        <v>0.22940050746140284</v>
      </c>
      <c r="Q102" s="9"/>
    </row>
    <row r="103" spans="1:17">
      <c r="A103" s="13"/>
      <c r="B103" s="40">
        <v>351.2</v>
      </c>
      <c r="C103" s="21" t="s">
        <v>106</v>
      </c>
      <c r="D103" s="47">
        <v>0</v>
      </c>
      <c r="E103" s="47">
        <v>18408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f t="shared" ref="O103:O112" si="16">SUM(D103:N103)</f>
        <v>18408</v>
      </c>
      <c r="P103" s="48">
        <f t="shared" si="15"/>
        <v>0.19790994710359955</v>
      </c>
      <c r="Q103" s="9"/>
    </row>
    <row r="104" spans="1:17">
      <c r="A104" s="13"/>
      <c r="B104" s="40">
        <v>351.3</v>
      </c>
      <c r="C104" s="21" t="s">
        <v>107</v>
      </c>
      <c r="D104" s="47">
        <v>0</v>
      </c>
      <c r="E104" s="47">
        <v>10873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f t="shared" si="16"/>
        <v>10873</v>
      </c>
      <c r="P104" s="48">
        <f t="shared" si="15"/>
        <v>0.11689889476626672</v>
      </c>
      <c r="Q104" s="9"/>
    </row>
    <row r="105" spans="1:17">
      <c r="A105" s="13"/>
      <c r="B105" s="40">
        <v>351.4</v>
      </c>
      <c r="C105" s="21" t="s">
        <v>108</v>
      </c>
      <c r="D105" s="47">
        <v>0</v>
      </c>
      <c r="E105" s="47">
        <v>10823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f t="shared" si="16"/>
        <v>10823</v>
      </c>
      <c r="P105" s="48">
        <f t="shared" si="15"/>
        <v>0.11636132972089623</v>
      </c>
      <c r="Q105" s="9"/>
    </row>
    <row r="106" spans="1:17">
      <c r="A106" s="13"/>
      <c r="B106" s="40">
        <v>351.5</v>
      </c>
      <c r="C106" s="21" t="s">
        <v>109</v>
      </c>
      <c r="D106" s="47">
        <v>0</v>
      </c>
      <c r="E106" s="47">
        <v>308664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f t="shared" si="16"/>
        <v>308664</v>
      </c>
      <c r="P106" s="48">
        <f t="shared" si="15"/>
        <v>3.3185395432847375</v>
      </c>
      <c r="Q106" s="9"/>
    </row>
    <row r="107" spans="1:17">
      <c r="A107" s="13"/>
      <c r="B107" s="40">
        <v>351.7</v>
      </c>
      <c r="C107" s="21" t="s">
        <v>216</v>
      </c>
      <c r="D107" s="47">
        <v>0</v>
      </c>
      <c r="E107" s="47">
        <v>44614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v>0</v>
      </c>
      <c r="O107" s="47">
        <f t="shared" si="16"/>
        <v>44614</v>
      </c>
      <c r="P107" s="48">
        <f t="shared" si="15"/>
        <v>0.47965853868318065</v>
      </c>
      <c r="Q107" s="9"/>
    </row>
    <row r="108" spans="1:17">
      <c r="A108" s="13"/>
      <c r="B108" s="40">
        <v>351.8</v>
      </c>
      <c r="C108" s="21" t="s">
        <v>217</v>
      </c>
      <c r="D108" s="47">
        <v>0</v>
      </c>
      <c r="E108" s="47">
        <v>46764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f t="shared" si="16"/>
        <v>46764</v>
      </c>
      <c r="P108" s="48">
        <f t="shared" si="15"/>
        <v>0.50277383563411171</v>
      </c>
      <c r="Q108" s="9"/>
    </row>
    <row r="109" spans="1:17">
      <c r="A109" s="13"/>
      <c r="B109" s="40">
        <v>351.9</v>
      </c>
      <c r="C109" s="21" t="s">
        <v>308</v>
      </c>
      <c r="D109" s="47">
        <v>3220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f t="shared" si="16"/>
        <v>3220</v>
      </c>
      <c r="P109" s="48">
        <f t="shared" si="15"/>
        <v>3.4619188921859542E-2</v>
      </c>
      <c r="Q109" s="9"/>
    </row>
    <row r="110" spans="1:17">
      <c r="A110" s="13"/>
      <c r="B110" s="40">
        <v>352</v>
      </c>
      <c r="C110" s="21" t="s">
        <v>110</v>
      </c>
      <c r="D110" s="47">
        <v>16838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f t="shared" si="16"/>
        <v>16838</v>
      </c>
      <c r="P110" s="48">
        <f t="shared" si="15"/>
        <v>0.18103040467896617</v>
      </c>
      <c r="Q110" s="9"/>
    </row>
    <row r="111" spans="1:17">
      <c r="A111" s="13"/>
      <c r="B111" s="40">
        <v>358.2</v>
      </c>
      <c r="C111" s="21" t="s">
        <v>237</v>
      </c>
      <c r="D111" s="47">
        <v>0</v>
      </c>
      <c r="E111" s="47">
        <v>203097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f t="shared" si="16"/>
        <v>203097</v>
      </c>
      <c r="P111" s="48">
        <f t="shared" si="15"/>
        <v>2.1835569603922074</v>
      </c>
      <c r="Q111" s="9"/>
    </row>
    <row r="112" spans="1:17">
      <c r="A112" s="13"/>
      <c r="B112" s="40">
        <v>359</v>
      </c>
      <c r="C112" s="21" t="s">
        <v>112</v>
      </c>
      <c r="D112" s="47">
        <v>0</v>
      </c>
      <c r="E112" s="47">
        <v>27564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v>0</v>
      </c>
      <c r="O112" s="47">
        <f t="shared" si="16"/>
        <v>27564</v>
      </c>
      <c r="P112" s="48">
        <f t="shared" si="15"/>
        <v>0.29634885821184365</v>
      </c>
      <c r="Q112" s="9"/>
    </row>
    <row r="113" spans="1:120" ht="15.75">
      <c r="A113" s="29" t="s">
        <v>5</v>
      </c>
      <c r="B113" s="30"/>
      <c r="C113" s="31"/>
      <c r="D113" s="32">
        <f t="shared" ref="D113:N113" si="17">SUM(D114:D124)</f>
        <v>893478</v>
      </c>
      <c r="E113" s="32">
        <f t="shared" si="17"/>
        <v>861290</v>
      </c>
      <c r="F113" s="32">
        <f t="shared" si="17"/>
        <v>2634</v>
      </c>
      <c r="G113" s="32">
        <f t="shared" si="17"/>
        <v>752043</v>
      </c>
      <c r="H113" s="32">
        <f t="shared" si="17"/>
        <v>0</v>
      </c>
      <c r="I113" s="32">
        <f t="shared" si="17"/>
        <v>107657</v>
      </c>
      <c r="J113" s="32">
        <f t="shared" si="17"/>
        <v>0</v>
      </c>
      <c r="K113" s="32">
        <f t="shared" si="17"/>
        <v>0</v>
      </c>
      <c r="L113" s="32">
        <f t="shared" si="17"/>
        <v>0</v>
      </c>
      <c r="M113" s="32">
        <f t="shared" si="17"/>
        <v>4046</v>
      </c>
      <c r="N113" s="32">
        <f t="shared" si="17"/>
        <v>0</v>
      </c>
      <c r="O113" s="32">
        <f>SUM(D113:N113)</f>
        <v>2621148</v>
      </c>
      <c r="P113" s="46">
        <f t="shared" si="15"/>
        <v>28.180750870855373</v>
      </c>
      <c r="Q113" s="10"/>
    </row>
    <row r="114" spans="1:120">
      <c r="A114" s="12"/>
      <c r="B114" s="25">
        <v>361.1</v>
      </c>
      <c r="C114" s="20" t="s">
        <v>113</v>
      </c>
      <c r="D114" s="47">
        <v>295776</v>
      </c>
      <c r="E114" s="47">
        <v>194105</v>
      </c>
      <c r="F114" s="47">
        <v>2634</v>
      </c>
      <c r="G114" s="47">
        <v>112502</v>
      </c>
      <c r="H114" s="47">
        <v>0</v>
      </c>
      <c r="I114" s="47">
        <v>8294</v>
      </c>
      <c r="J114" s="47">
        <v>0</v>
      </c>
      <c r="K114" s="47">
        <v>0</v>
      </c>
      <c r="L114" s="47">
        <v>0</v>
      </c>
      <c r="M114" s="47">
        <v>4046</v>
      </c>
      <c r="N114" s="47">
        <v>0</v>
      </c>
      <c r="O114" s="47">
        <f>SUM(D114:N114)</f>
        <v>617357</v>
      </c>
      <c r="P114" s="48">
        <f t="shared" si="15"/>
        <v>6.6373908742957894</v>
      </c>
      <c r="Q114" s="9"/>
    </row>
    <row r="115" spans="1:120">
      <c r="A115" s="12"/>
      <c r="B115" s="25">
        <v>361.2</v>
      </c>
      <c r="C115" s="20" t="s">
        <v>229</v>
      </c>
      <c r="D115" s="47">
        <v>19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0</v>
      </c>
      <c r="O115" s="47">
        <f t="shared" ref="O115:O124" si="18">SUM(D115:N115)</f>
        <v>19</v>
      </c>
      <c r="P115" s="48">
        <f t="shared" si="15"/>
        <v>2.0427471724078613E-4</v>
      </c>
      <c r="Q115" s="9"/>
    </row>
    <row r="116" spans="1:120">
      <c r="A116" s="12"/>
      <c r="B116" s="25">
        <v>361.3</v>
      </c>
      <c r="C116" s="20" t="s">
        <v>114</v>
      </c>
      <c r="D116" s="47">
        <v>-135580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f t="shared" si="18"/>
        <v>-135580</v>
      </c>
      <c r="P116" s="48">
        <f t="shared" si="15"/>
        <v>-1.4576613770266202</v>
      </c>
      <c r="Q116" s="9"/>
    </row>
    <row r="117" spans="1:120">
      <c r="A117" s="12"/>
      <c r="B117" s="25">
        <v>361.4</v>
      </c>
      <c r="C117" s="20" t="s">
        <v>279</v>
      </c>
      <c r="D117" s="47">
        <v>47723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f t="shared" si="18"/>
        <v>47723</v>
      </c>
      <c r="P117" s="48">
        <f t="shared" si="15"/>
        <v>0.51308433320431768</v>
      </c>
      <c r="Q117" s="9"/>
    </row>
    <row r="118" spans="1:120">
      <c r="A118" s="12"/>
      <c r="B118" s="25">
        <v>362</v>
      </c>
      <c r="C118" s="20" t="s">
        <v>115</v>
      </c>
      <c r="D118" s="47">
        <v>12121</v>
      </c>
      <c r="E118" s="47">
        <v>0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f t="shared" si="18"/>
        <v>12121</v>
      </c>
      <c r="P118" s="48">
        <f t="shared" si="15"/>
        <v>0.13031651829871416</v>
      </c>
      <c r="Q118" s="9"/>
    </row>
    <row r="119" spans="1:120">
      <c r="A119" s="12"/>
      <c r="B119" s="25">
        <v>364</v>
      </c>
      <c r="C119" s="20" t="s">
        <v>219</v>
      </c>
      <c r="D119" s="47">
        <v>10807</v>
      </c>
      <c r="E119" s="47">
        <v>19736</v>
      </c>
      <c r="F119" s="47">
        <v>0</v>
      </c>
      <c r="G119" s="47">
        <v>0</v>
      </c>
      <c r="H119" s="47">
        <v>0</v>
      </c>
      <c r="I119" s="47">
        <v>11937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f t="shared" si="18"/>
        <v>42480</v>
      </c>
      <c r="P119" s="48">
        <f t="shared" si="15"/>
        <v>0.45671526254676814</v>
      </c>
      <c r="Q119" s="9"/>
    </row>
    <row r="120" spans="1:120">
      <c r="A120" s="12"/>
      <c r="B120" s="25">
        <v>365</v>
      </c>
      <c r="C120" s="20" t="s">
        <v>220</v>
      </c>
      <c r="D120" s="47">
        <v>36343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f t="shared" si="18"/>
        <v>36343</v>
      </c>
      <c r="P120" s="48">
        <f t="shared" si="15"/>
        <v>0.39073452887799426</v>
      </c>
      <c r="Q120" s="9"/>
    </row>
    <row r="121" spans="1:120">
      <c r="A121" s="12"/>
      <c r="B121" s="25">
        <v>366</v>
      </c>
      <c r="C121" s="20" t="s">
        <v>118</v>
      </c>
      <c r="D121" s="47">
        <v>131567</v>
      </c>
      <c r="E121" s="47">
        <v>60650</v>
      </c>
      <c r="F121" s="47">
        <v>0</v>
      </c>
      <c r="G121" s="47">
        <v>639541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f t="shared" si="18"/>
        <v>831758</v>
      </c>
      <c r="P121" s="48">
        <f t="shared" si="15"/>
        <v>8.9424805401453575</v>
      </c>
      <c r="Q121" s="9"/>
    </row>
    <row r="122" spans="1:120">
      <c r="A122" s="12"/>
      <c r="B122" s="25">
        <v>367</v>
      </c>
      <c r="C122" s="20" t="s">
        <v>119</v>
      </c>
      <c r="D122" s="47">
        <v>0</v>
      </c>
      <c r="E122" s="47">
        <v>13600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f t="shared" si="18"/>
        <v>13600</v>
      </c>
      <c r="P122" s="48">
        <f t="shared" si="15"/>
        <v>0.14621769234077323</v>
      </c>
      <c r="Q122" s="9"/>
    </row>
    <row r="123" spans="1:120">
      <c r="A123" s="12"/>
      <c r="B123" s="25">
        <v>369.3</v>
      </c>
      <c r="C123" s="20" t="s">
        <v>120</v>
      </c>
      <c r="D123" s="47">
        <v>3428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f t="shared" si="18"/>
        <v>3428</v>
      </c>
      <c r="P123" s="48">
        <f t="shared" si="15"/>
        <v>3.6855459510600784E-2</v>
      </c>
      <c r="Q123" s="9"/>
    </row>
    <row r="124" spans="1:120">
      <c r="A124" s="12"/>
      <c r="B124" s="25">
        <v>369.9</v>
      </c>
      <c r="C124" s="20" t="s">
        <v>122</v>
      </c>
      <c r="D124" s="47">
        <v>491274</v>
      </c>
      <c r="E124" s="47">
        <v>573199</v>
      </c>
      <c r="F124" s="47">
        <v>0</v>
      </c>
      <c r="G124" s="47">
        <v>0</v>
      </c>
      <c r="H124" s="47">
        <v>0</v>
      </c>
      <c r="I124" s="47">
        <v>87426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f t="shared" si="18"/>
        <v>1151899</v>
      </c>
      <c r="P124" s="48">
        <f t="shared" si="15"/>
        <v>12.384412763944438</v>
      </c>
      <c r="Q124" s="9"/>
    </row>
    <row r="125" spans="1:120" ht="15.75">
      <c r="A125" s="29" t="s">
        <v>57</v>
      </c>
      <c r="B125" s="30"/>
      <c r="C125" s="31"/>
      <c r="D125" s="32">
        <f t="shared" ref="D125:N125" si="19">SUM(D126:D127)</f>
        <v>4631348</v>
      </c>
      <c r="E125" s="32">
        <f t="shared" si="19"/>
        <v>8149205</v>
      </c>
      <c r="F125" s="32">
        <f t="shared" si="19"/>
        <v>2325000</v>
      </c>
      <c r="G125" s="32">
        <f t="shared" si="19"/>
        <v>12604767</v>
      </c>
      <c r="H125" s="32">
        <f t="shared" si="19"/>
        <v>0</v>
      </c>
      <c r="I125" s="32">
        <f t="shared" si="19"/>
        <v>974180</v>
      </c>
      <c r="J125" s="32">
        <f t="shared" si="19"/>
        <v>0</v>
      </c>
      <c r="K125" s="32">
        <f t="shared" si="19"/>
        <v>0</v>
      </c>
      <c r="L125" s="32">
        <f t="shared" si="19"/>
        <v>0</v>
      </c>
      <c r="M125" s="32">
        <f t="shared" si="19"/>
        <v>0</v>
      </c>
      <c r="N125" s="32">
        <f t="shared" si="19"/>
        <v>0</v>
      </c>
      <c r="O125" s="32">
        <f>SUM(D125:N125)</f>
        <v>28684500</v>
      </c>
      <c r="P125" s="46">
        <f t="shared" si="15"/>
        <v>308.39569087859633</v>
      </c>
      <c r="Q125" s="9"/>
    </row>
    <row r="126" spans="1:120">
      <c r="A126" s="12"/>
      <c r="B126" s="25">
        <v>381</v>
      </c>
      <c r="C126" s="20" t="s">
        <v>123</v>
      </c>
      <c r="D126" s="47">
        <v>4631348</v>
      </c>
      <c r="E126" s="47">
        <v>3212224</v>
      </c>
      <c r="F126" s="47">
        <v>2325000</v>
      </c>
      <c r="G126" s="47">
        <v>12604767</v>
      </c>
      <c r="H126" s="47">
        <v>0</v>
      </c>
      <c r="I126" s="47">
        <v>974180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f>SUM(D126:N126)</f>
        <v>23747519</v>
      </c>
      <c r="P126" s="48">
        <f t="shared" si="15"/>
        <v>255.31672257343138</v>
      </c>
      <c r="Q126" s="9"/>
    </row>
    <row r="127" spans="1:120" ht="15.75" thickBot="1">
      <c r="A127" s="12"/>
      <c r="B127" s="25">
        <v>384</v>
      </c>
      <c r="C127" s="20" t="s">
        <v>173</v>
      </c>
      <c r="D127" s="47">
        <v>0</v>
      </c>
      <c r="E127" s="47">
        <v>4936981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f>SUM(D127:N127)</f>
        <v>4936981</v>
      </c>
      <c r="P127" s="48">
        <f t="shared" si="15"/>
        <v>53.078968305164928</v>
      </c>
      <c r="Q127" s="9"/>
    </row>
    <row r="128" spans="1:120" ht="16.5" thickBot="1">
      <c r="A128" s="14" t="s">
        <v>84</v>
      </c>
      <c r="B128" s="23"/>
      <c r="C128" s="22"/>
      <c r="D128" s="15">
        <f t="shared" ref="D128:N128" si="20">SUM(D5,D13,D27,D55,D101,D113,D125)</f>
        <v>109117995</v>
      </c>
      <c r="E128" s="15">
        <f t="shared" si="20"/>
        <v>59498949</v>
      </c>
      <c r="F128" s="15">
        <f t="shared" si="20"/>
        <v>3270356</v>
      </c>
      <c r="G128" s="15">
        <f t="shared" si="20"/>
        <v>27993735</v>
      </c>
      <c r="H128" s="15">
        <f t="shared" si="20"/>
        <v>0</v>
      </c>
      <c r="I128" s="15">
        <f t="shared" si="20"/>
        <v>5908353</v>
      </c>
      <c r="J128" s="15">
        <f t="shared" si="20"/>
        <v>0</v>
      </c>
      <c r="K128" s="15">
        <f t="shared" si="20"/>
        <v>0</v>
      </c>
      <c r="L128" s="15">
        <f t="shared" si="20"/>
        <v>0</v>
      </c>
      <c r="M128" s="15">
        <f t="shared" si="20"/>
        <v>302968604</v>
      </c>
      <c r="N128" s="15">
        <f t="shared" si="20"/>
        <v>0</v>
      </c>
      <c r="O128" s="15">
        <f>SUM(D128:N128)</f>
        <v>508757992</v>
      </c>
      <c r="P128" s="38">
        <f t="shared" si="15"/>
        <v>5469.8102610415863</v>
      </c>
      <c r="Q128" s="6"/>
      <c r="R128" s="2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  <c r="BM128" s="5"/>
      <c r="BN128" s="5"/>
      <c r="BO128" s="5"/>
      <c r="BP128" s="5"/>
      <c r="BQ128" s="5"/>
      <c r="BR128" s="5"/>
      <c r="BS128" s="5"/>
      <c r="BT128" s="5"/>
      <c r="BU128" s="5"/>
      <c r="BV128" s="5"/>
      <c r="BW128" s="5"/>
      <c r="BX128" s="5"/>
      <c r="BY128" s="5"/>
      <c r="BZ128" s="5"/>
      <c r="CA128" s="5"/>
      <c r="CB128" s="5"/>
      <c r="CC128" s="5"/>
      <c r="CD128" s="5"/>
      <c r="CE128" s="5"/>
      <c r="CF128" s="5"/>
      <c r="CG128" s="5"/>
      <c r="CH128" s="5"/>
      <c r="CI128" s="5"/>
      <c r="CJ128" s="5"/>
      <c r="CK128" s="5"/>
      <c r="CL128" s="5"/>
      <c r="CM128" s="5"/>
      <c r="CN128" s="5"/>
      <c r="CO128" s="5"/>
      <c r="CP128" s="5"/>
      <c r="CQ128" s="5"/>
      <c r="CR128" s="5"/>
      <c r="CS128" s="5"/>
      <c r="CT128" s="5"/>
      <c r="CU128" s="5"/>
      <c r="CV128" s="5"/>
      <c r="CW128" s="5"/>
      <c r="CX128" s="5"/>
      <c r="CY128" s="5"/>
      <c r="CZ128" s="5"/>
      <c r="DA128" s="5"/>
      <c r="DB128" s="5"/>
      <c r="DC128" s="5"/>
      <c r="DD128" s="5"/>
      <c r="DE128" s="5"/>
      <c r="DF128" s="5"/>
      <c r="DG128" s="5"/>
      <c r="DH128" s="5"/>
      <c r="DI128" s="5"/>
      <c r="DJ128" s="5"/>
      <c r="DK128" s="5"/>
      <c r="DL128" s="5"/>
      <c r="DM128" s="5"/>
      <c r="DN128" s="5"/>
      <c r="DO128" s="5"/>
      <c r="DP128" s="5"/>
    </row>
    <row r="129" spans="1:16">
      <c r="A129" s="16"/>
      <c r="B129" s="18"/>
      <c r="C129" s="18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9"/>
    </row>
    <row r="130" spans="1:16">
      <c r="A130" s="41"/>
      <c r="B130" s="42"/>
      <c r="C130" s="42"/>
      <c r="D130" s="43"/>
      <c r="E130" s="43"/>
      <c r="F130" s="43"/>
      <c r="G130" s="43"/>
      <c r="H130" s="43"/>
      <c r="I130" s="43"/>
      <c r="J130" s="43"/>
      <c r="K130" s="43"/>
      <c r="L130" s="43"/>
      <c r="M130" s="49" t="s">
        <v>286</v>
      </c>
      <c r="N130" s="49"/>
      <c r="O130" s="49"/>
      <c r="P130" s="44">
        <v>93012</v>
      </c>
    </row>
    <row r="131" spans="1:16">
      <c r="A131" s="50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2"/>
    </row>
    <row r="132" spans="1:16" ht="15.75" customHeight="1" thickBot="1">
      <c r="A132" s="53" t="s">
        <v>151</v>
      </c>
      <c r="B132" s="54"/>
      <c r="C132" s="54"/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5"/>
    </row>
  </sheetData>
  <mergeCells count="10">
    <mergeCell ref="M130:O130"/>
    <mergeCell ref="A131:P131"/>
    <mergeCell ref="A132:P132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SUM(D6:D12)</f>
        <v>71958113</v>
      </c>
      <c r="E5" s="27">
        <f t="shared" si="0"/>
        <v>29659675</v>
      </c>
      <c r="F5" s="27">
        <f t="shared" si="0"/>
        <v>917867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102535655</v>
      </c>
      <c r="O5" s="33">
        <f t="shared" ref="O5:O36" si="1">(N5/O$128)</f>
        <v>1148.7559098344127</v>
      </c>
      <c r="P5" s="6"/>
    </row>
    <row r="6" spans="1:133">
      <c r="A6" s="12"/>
      <c r="B6" s="25">
        <v>311</v>
      </c>
      <c r="C6" s="20" t="s">
        <v>3</v>
      </c>
      <c r="D6" s="47">
        <v>61576637</v>
      </c>
      <c r="E6" s="47">
        <v>20463802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>SUM(D6:M6)</f>
        <v>82040439</v>
      </c>
      <c r="O6" s="48">
        <f t="shared" si="1"/>
        <v>919.13821730265079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5799313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ref="N7:N12" si="2">SUM(D7:M7)</f>
        <v>5799313</v>
      </c>
      <c r="O7" s="48">
        <f t="shared" si="1"/>
        <v>64.97247305563647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417178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2"/>
        <v>417178</v>
      </c>
      <c r="O8" s="48">
        <f t="shared" si="1"/>
        <v>4.6738443612897447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1053436</v>
      </c>
      <c r="F9" s="47">
        <v>917867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2"/>
        <v>1971303</v>
      </c>
      <c r="O9" s="48">
        <f t="shared" si="1"/>
        <v>22.085448923345808</v>
      </c>
      <c r="P9" s="9"/>
    </row>
    <row r="10" spans="1:133">
      <c r="A10" s="12"/>
      <c r="B10" s="25">
        <v>312.42</v>
      </c>
      <c r="C10" s="20" t="s">
        <v>241</v>
      </c>
      <c r="D10" s="47">
        <v>0</v>
      </c>
      <c r="E10" s="47">
        <v>1290998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2"/>
        <v>1290998</v>
      </c>
      <c r="O10" s="48">
        <f t="shared" si="1"/>
        <v>14.463667122274755</v>
      </c>
      <c r="P10" s="9"/>
    </row>
    <row r="11" spans="1:133">
      <c r="A11" s="12"/>
      <c r="B11" s="25">
        <v>312.60000000000002</v>
      </c>
      <c r="C11" s="20" t="s">
        <v>15</v>
      </c>
      <c r="D11" s="47">
        <v>10381476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2"/>
        <v>10381476</v>
      </c>
      <c r="O11" s="48">
        <f t="shared" si="1"/>
        <v>116.30863339980731</v>
      </c>
      <c r="P11" s="9"/>
    </row>
    <row r="12" spans="1:133">
      <c r="A12" s="12"/>
      <c r="B12" s="25">
        <v>315</v>
      </c>
      <c r="C12" s="20" t="s">
        <v>176</v>
      </c>
      <c r="D12" s="47">
        <v>0</v>
      </c>
      <c r="E12" s="47">
        <v>634948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2"/>
        <v>634948</v>
      </c>
      <c r="O12" s="48">
        <f t="shared" si="1"/>
        <v>7.1136256694077842</v>
      </c>
      <c r="P12" s="9"/>
    </row>
    <row r="13" spans="1:133" ht="15.75">
      <c r="A13" s="29" t="s">
        <v>17</v>
      </c>
      <c r="B13" s="30"/>
      <c r="C13" s="31"/>
      <c r="D13" s="32">
        <f t="shared" ref="D13:M13" si="3">SUM(D14:D25)</f>
        <v>78379</v>
      </c>
      <c r="E13" s="32">
        <f t="shared" si="3"/>
        <v>3175977</v>
      </c>
      <c r="F13" s="32">
        <f t="shared" si="3"/>
        <v>0</v>
      </c>
      <c r="G13" s="32">
        <f t="shared" si="3"/>
        <v>3763896</v>
      </c>
      <c r="H13" s="32">
        <f t="shared" si="3"/>
        <v>0</v>
      </c>
      <c r="I13" s="32">
        <f t="shared" si="3"/>
        <v>53191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5">
        <f>SUM(D13:M13)</f>
        <v>7071443</v>
      </c>
      <c r="O13" s="46">
        <f t="shared" si="1"/>
        <v>79.224752963319816</v>
      </c>
      <c r="P13" s="10"/>
    </row>
    <row r="14" spans="1:133">
      <c r="A14" s="12"/>
      <c r="B14" s="25">
        <v>322</v>
      </c>
      <c r="C14" s="20" t="s">
        <v>0</v>
      </c>
      <c r="D14" s="47">
        <v>0</v>
      </c>
      <c r="E14" s="47">
        <v>1653034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>SUM(D14:M14)</f>
        <v>1653034</v>
      </c>
      <c r="O14" s="48">
        <f t="shared" si="1"/>
        <v>18.519729323982165</v>
      </c>
      <c r="P14" s="9"/>
    </row>
    <row r="15" spans="1:133">
      <c r="A15" s="12"/>
      <c r="B15" s="25">
        <v>324.11</v>
      </c>
      <c r="C15" s="20" t="s">
        <v>137</v>
      </c>
      <c r="D15" s="47">
        <v>0</v>
      </c>
      <c r="E15" s="47">
        <v>0</v>
      </c>
      <c r="F15" s="47">
        <v>0</v>
      </c>
      <c r="G15" s="47">
        <v>234436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ref="N15:N24" si="4">SUM(D15:M15)</f>
        <v>234436</v>
      </c>
      <c r="O15" s="48">
        <f t="shared" si="1"/>
        <v>2.6264984651235745</v>
      </c>
      <c r="P15" s="9"/>
    </row>
    <row r="16" spans="1:133">
      <c r="A16" s="12"/>
      <c r="B16" s="25">
        <v>324.12</v>
      </c>
      <c r="C16" s="20" t="s">
        <v>138</v>
      </c>
      <c r="D16" s="47">
        <v>0</v>
      </c>
      <c r="E16" s="47">
        <v>0</v>
      </c>
      <c r="F16" s="47">
        <v>0</v>
      </c>
      <c r="G16" s="47">
        <v>17099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17099</v>
      </c>
      <c r="O16" s="48">
        <f t="shared" si="1"/>
        <v>0.19156826278876962</v>
      </c>
      <c r="P16" s="9"/>
    </row>
    <row r="17" spans="1:16">
      <c r="A17" s="12"/>
      <c r="B17" s="25">
        <v>324.20999999999998</v>
      </c>
      <c r="C17" s="20" t="s">
        <v>19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40457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40457</v>
      </c>
      <c r="O17" s="48">
        <f t="shared" si="1"/>
        <v>0.45325909162203948</v>
      </c>
      <c r="P17" s="9"/>
    </row>
    <row r="18" spans="1:16">
      <c r="A18" s="12"/>
      <c r="B18" s="25">
        <v>324.22000000000003</v>
      </c>
      <c r="C18" s="20" t="s">
        <v>177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12734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12734</v>
      </c>
      <c r="O18" s="48">
        <f t="shared" si="1"/>
        <v>0.14266508324183827</v>
      </c>
      <c r="P18" s="9"/>
    </row>
    <row r="19" spans="1:16">
      <c r="A19" s="12"/>
      <c r="B19" s="25">
        <v>324.31</v>
      </c>
      <c r="C19" s="20" t="s">
        <v>20</v>
      </c>
      <c r="D19" s="47">
        <v>0</v>
      </c>
      <c r="E19" s="47">
        <v>0</v>
      </c>
      <c r="F19" s="47">
        <v>0</v>
      </c>
      <c r="G19" s="47">
        <v>1131214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1131214</v>
      </c>
      <c r="O19" s="48">
        <f t="shared" si="1"/>
        <v>12.673530663918081</v>
      </c>
      <c r="P19" s="9"/>
    </row>
    <row r="20" spans="1:16">
      <c r="A20" s="12"/>
      <c r="B20" s="25">
        <v>324.32</v>
      </c>
      <c r="C20" s="20" t="s">
        <v>234</v>
      </c>
      <c r="D20" s="47">
        <v>0</v>
      </c>
      <c r="E20" s="47">
        <v>0</v>
      </c>
      <c r="F20" s="47">
        <v>0</v>
      </c>
      <c r="G20" s="47">
        <v>291282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291282</v>
      </c>
      <c r="O20" s="48">
        <f t="shared" si="1"/>
        <v>3.2633713504671849</v>
      </c>
      <c r="P20" s="9"/>
    </row>
    <row r="21" spans="1:16">
      <c r="A21" s="12"/>
      <c r="B21" s="25">
        <v>324.61</v>
      </c>
      <c r="C21" s="20" t="s">
        <v>225</v>
      </c>
      <c r="D21" s="47">
        <v>0</v>
      </c>
      <c r="E21" s="47">
        <v>0</v>
      </c>
      <c r="F21" s="47">
        <v>0</v>
      </c>
      <c r="G21" s="47">
        <v>1180871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1180871</v>
      </c>
      <c r="O21" s="48">
        <f t="shared" si="1"/>
        <v>13.229861749086917</v>
      </c>
      <c r="P21" s="9"/>
    </row>
    <row r="22" spans="1:16">
      <c r="A22" s="12"/>
      <c r="B22" s="25">
        <v>324.91000000000003</v>
      </c>
      <c r="C22" s="20" t="s">
        <v>226</v>
      </c>
      <c r="D22" s="47">
        <v>0</v>
      </c>
      <c r="E22" s="47">
        <v>0</v>
      </c>
      <c r="F22" s="47">
        <v>0</v>
      </c>
      <c r="G22" s="47">
        <v>847312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847312</v>
      </c>
      <c r="O22" s="48">
        <f t="shared" si="1"/>
        <v>9.4928409778395206</v>
      </c>
      <c r="P22" s="9"/>
    </row>
    <row r="23" spans="1:16">
      <c r="A23" s="12"/>
      <c r="B23" s="25">
        <v>324.92</v>
      </c>
      <c r="C23" s="20" t="s">
        <v>227</v>
      </c>
      <c r="D23" s="47">
        <v>0</v>
      </c>
      <c r="E23" s="47">
        <v>0</v>
      </c>
      <c r="F23" s="47">
        <v>0</v>
      </c>
      <c r="G23" s="47">
        <v>61682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61682</v>
      </c>
      <c r="O23" s="48">
        <f t="shared" si="1"/>
        <v>0.6910529028210356</v>
      </c>
      <c r="P23" s="9"/>
    </row>
    <row r="24" spans="1:16">
      <c r="A24" s="12"/>
      <c r="B24" s="25">
        <v>325.2</v>
      </c>
      <c r="C24" s="20" t="s">
        <v>22</v>
      </c>
      <c r="D24" s="47">
        <v>5894</v>
      </c>
      <c r="E24" s="47">
        <v>546806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4"/>
        <v>552700</v>
      </c>
      <c r="O24" s="48">
        <f t="shared" si="1"/>
        <v>6.1921620470994201</v>
      </c>
      <c r="P24" s="9"/>
    </row>
    <row r="25" spans="1:16">
      <c r="A25" s="12"/>
      <c r="B25" s="25">
        <v>329</v>
      </c>
      <c r="C25" s="20" t="s">
        <v>23</v>
      </c>
      <c r="D25" s="47">
        <v>72485</v>
      </c>
      <c r="E25" s="47">
        <v>976137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>SUM(D25:M25)</f>
        <v>1048622</v>
      </c>
      <c r="O25" s="48">
        <f t="shared" si="1"/>
        <v>11.748213045329271</v>
      </c>
      <c r="P25" s="9"/>
    </row>
    <row r="26" spans="1:16" ht="15.75">
      <c r="A26" s="29" t="s">
        <v>26</v>
      </c>
      <c r="B26" s="30"/>
      <c r="C26" s="31"/>
      <c r="D26" s="32">
        <f t="shared" ref="D26:M26" si="5">SUM(D27:D53)</f>
        <v>15162949</v>
      </c>
      <c r="E26" s="32">
        <f t="shared" si="5"/>
        <v>4252012</v>
      </c>
      <c r="F26" s="32">
        <f t="shared" si="5"/>
        <v>0</v>
      </c>
      <c r="G26" s="32">
        <f t="shared" si="5"/>
        <v>5263302</v>
      </c>
      <c r="H26" s="32">
        <f t="shared" si="5"/>
        <v>0</v>
      </c>
      <c r="I26" s="32">
        <f t="shared" si="5"/>
        <v>0</v>
      </c>
      <c r="J26" s="32">
        <f t="shared" si="5"/>
        <v>0</v>
      </c>
      <c r="K26" s="32">
        <f t="shared" si="5"/>
        <v>0</v>
      </c>
      <c r="L26" s="32">
        <f t="shared" si="5"/>
        <v>0</v>
      </c>
      <c r="M26" s="32">
        <f t="shared" si="5"/>
        <v>0</v>
      </c>
      <c r="N26" s="45">
        <f>SUM(D26:M26)</f>
        <v>24678263</v>
      </c>
      <c r="O26" s="46">
        <f t="shared" si="1"/>
        <v>276.48236572632146</v>
      </c>
      <c r="P26" s="10"/>
    </row>
    <row r="27" spans="1:16">
      <c r="A27" s="12"/>
      <c r="B27" s="25">
        <v>331.1</v>
      </c>
      <c r="C27" s="20" t="s">
        <v>24</v>
      </c>
      <c r="D27" s="47">
        <v>48219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>SUM(D27:M27)</f>
        <v>48219</v>
      </c>
      <c r="O27" s="48">
        <f t="shared" si="1"/>
        <v>0.54022048443836967</v>
      </c>
      <c r="P27" s="9"/>
    </row>
    <row r="28" spans="1:16">
      <c r="A28" s="12"/>
      <c r="B28" s="25">
        <v>331.2</v>
      </c>
      <c r="C28" s="20" t="s">
        <v>25</v>
      </c>
      <c r="D28" s="47">
        <v>7717238</v>
      </c>
      <c r="E28" s="47">
        <v>799141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>SUM(D28:M28)</f>
        <v>8516379</v>
      </c>
      <c r="O28" s="48">
        <f t="shared" si="1"/>
        <v>95.41306101413879</v>
      </c>
      <c r="P28" s="9"/>
    </row>
    <row r="29" spans="1:16">
      <c r="A29" s="12"/>
      <c r="B29" s="25">
        <v>331.49</v>
      </c>
      <c r="C29" s="20" t="s">
        <v>266</v>
      </c>
      <c r="D29" s="47">
        <v>0</v>
      </c>
      <c r="E29" s="47">
        <v>2176</v>
      </c>
      <c r="F29" s="47">
        <v>0</v>
      </c>
      <c r="G29" s="47">
        <v>347036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ref="N29:N35" si="6">SUM(D29:M29)</f>
        <v>349212</v>
      </c>
      <c r="O29" s="48">
        <f t="shared" si="1"/>
        <v>3.9123888054852225</v>
      </c>
      <c r="P29" s="9"/>
    </row>
    <row r="30" spans="1:16">
      <c r="A30" s="12"/>
      <c r="B30" s="25">
        <v>331.62</v>
      </c>
      <c r="C30" s="20" t="s">
        <v>277</v>
      </c>
      <c r="D30" s="47">
        <v>372504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6"/>
        <v>372504</v>
      </c>
      <c r="O30" s="48">
        <f t="shared" si="1"/>
        <v>4.1733402047995698</v>
      </c>
      <c r="P30" s="9"/>
    </row>
    <row r="31" spans="1:16">
      <c r="A31" s="12"/>
      <c r="B31" s="25">
        <v>331.65</v>
      </c>
      <c r="C31" s="20" t="s">
        <v>29</v>
      </c>
      <c r="D31" s="47">
        <v>0</v>
      </c>
      <c r="E31" s="47">
        <v>143677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6"/>
        <v>143677</v>
      </c>
      <c r="O31" s="48">
        <f t="shared" si="1"/>
        <v>1.6096820453068632</v>
      </c>
      <c r="P31" s="9"/>
    </row>
    <row r="32" spans="1:16">
      <c r="A32" s="12"/>
      <c r="B32" s="25">
        <v>331.7</v>
      </c>
      <c r="C32" s="20" t="s">
        <v>27</v>
      </c>
      <c r="D32" s="47">
        <v>12790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6"/>
        <v>12790</v>
      </c>
      <c r="O32" s="48">
        <f t="shared" si="1"/>
        <v>0.14329247798516659</v>
      </c>
      <c r="P32" s="9"/>
    </row>
    <row r="33" spans="1:16">
      <c r="A33" s="12"/>
      <c r="B33" s="25">
        <v>331.89</v>
      </c>
      <c r="C33" s="20" t="s">
        <v>278</v>
      </c>
      <c r="D33" s="47">
        <v>3914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6"/>
        <v>3914</v>
      </c>
      <c r="O33" s="48">
        <f t="shared" si="1"/>
        <v>4.3850411167626432E-2</v>
      </c>
      <c r="P33" s="9"/>
    </row>
    <row r="34" spans="1:16">
      <c r="A34" s="12"/>
      <c r="B34" s="25">
        <v>334.1</v>
      </c>
      <c r="C34" s="20" t="s">
        <v>139</v>
      </c>
      <c r="D34" s="47">
        <v>0</v>
      </c>
      <c r="E34" s="47">
        <v>49820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6"/>
        <v>49820</v>
      </c>
      <c r="O34" s="48">
        <f t="shared" si="1"/>
        <v>0.55815725201102417</v>
      </c>
      <c r="P34" s="9"/>
    </row>
    <row r="35" spans="1:16">
      <c r="A35" s="12"/>
      <c r="B35" s="25">
        <v>334.2</v>
      </c>
      <c r="C35" s="20" t="s">
        <v>28</v>
      </c>
      <c r="D35" s="47">
        <v>154301</v>
      </c>
      <c r="E35" s="47">
        <v>8183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6"/>
        <v>162484</v>
      </c>
      <c r="O35" s="48">
        <f t="shared" si="1"/>
        <v>1.8203858477671468</v>
      </c>
      <c r="P35" s="9"/>
    </row>
    <row r="36" spans="1:16">
      <c r="A36" s="12"/>
      <c r="B36" s="25">
        <v>334.34</v>
      </c>
      <c r="C36" s="20" t="s">
        <v>267</v>
      </c>
      <c r="D36" s="47">
        <v>90909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>SUM(D36:M36)</f>
        <v>90909</v>
      </c>
      <c r="O36" s="48">
        <f t="shared" si="1"/>
        <v>1.0184969414506262</v>
      </c>
      <c r="P36" s="9"/>
    </row>
    <row r="37" spans="1:16">
      <c r="A37" s="12"/>
      <c r="B37" s="25">
        <v>334.39</v>
      </c>
      <c r="C37" s="20" t="s">
        <v>30</v>
      </c>
      <c r="D37" s="47">
        <v>0</v>
      </c>
      <c r="E37" s="47">
        <v>40000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ref="N37:N51" si="7">SUM(D37:M37)</f>
        <v>40000</v>
      </c>
      <c r="O37" s="48">
        <f t="shared" ref="O37:O68" si="8">(N37/O$128)</f>
        <v>0.44813910237737792</v>
      </c>
      <c r="P37" s="9"/>
    </row>
    <row r="38" spans="1:16">
      <c r="A38" s="12"/>
      <c r="B38" s="25">
        <v>334.49</v>
      </c>
      <c r="C38" s="20" t="s">
        <v>31</v>
      </c>
      <c r="D38" s="47">
        <v>0</v>
      </c>
      <c r="E38" s="47">
        <v>0</v>
      </c>
      <c r="F38" s="47">
        <v>0</v>
      </c>
      <c r="G38" s="47">
        <v>4916266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4916266</v>
      </c>
      <c r="O38" s="48">
        <f t="shared" si="8"/>
        <v>55.079275807210557</v>
      </c>
      <c r="P38" s="9"/>
    </row>
    <row r="39" spans="1:16">
      <c r="A39" s="12"/>
      <c r="B39" s="25">
        <v>334.7</v>
      </c>
      <c r="C39" s="20" t="s">
        <v>33</v>
      </c>
      <c r="D39" s="47">
        <v>33296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33296</v>
      </c>
      <c r="O39" s="48">
        <f t="shared" si="8"/>
        <v>0.37303098881892938</v>
      </c>
      <c r="P39" s="9"/>
    </row>
    <row r="40" spans="1:16">
      <c r="A40" s="12"/>
      <c r="B40" s="25">
        <v>334.82</v>
      </c>
      <c r="C40" s="20" t="s">
        <v>156</v>
      </c>
      <c r="D40" s="47">
        <v>0</v>
      </c>
      <c r="E40" s="47">
        <v>61020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>SUM(D40:M40)</f>
        <v>61020</v>
      </c>
      <c r="O40" s="48">
        <f t="shared" si="8"/>
        <v>0.68363620067669006</v>
      </c>
      <c r="P40" s="9"/>
    </row>
    <row r="41" spans="1:16">
      <c r="A41" s="12"/>
      <c r="B41" s="25">
        <v>335.12</v>
      </c>
      <c r="C41" s="20" t="s">
        <v>178</v>
      </c>
      <c r="D41" s="47">
        <v>1385137</v>
      </c>
      <c r="E41" s="47">
        <v>753514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2138651</v>
      </c>
      <c r="O41" s="48">
        <f t="shared" si="8"/>
        <v>23.960328485962041</v>
      </c>
      <c r="P41" s="9"/>
    </row>
    <row r="42" spans="1:16">
      <c r="A42" s="12"/>
      <c r="B42" s="25">
        <v>335.13</v>
      </c>
      <c r="C42" s="20" t="s">
        <v>179</v>
      </c>
      <c r="D42" s="47">
        <v>33341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33341</v>
      </c>
      <c r="O42" s="48">
        <f t="shared" si="8"/>
        <v>0.37353514530910392</v>
      </c>
      <c r="P42" s="9"/>
    </row>
    <row r="43" spans="1:16">
      <c r="A43" s="12"/>
      <c r="B43" s="25">
        <v>335.14</v>
      </c>
      <c r="C43" s="20" t="s">
        <v>180</v>
      </c>
      <c r="D43" s="47">
        <v>0</v>
      </c>
      <c r="E43" s="47">
        <v>24787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24787</v>
      </c>
      <c r="O43" s="48">
        <f t="shared" si="8"/>
        <v>0.27770059826570165</v>
      </c>
      <c r="P43" s="9"/>
    </row>
    <row r="44" spans="1:16">
      <c r="A44" s="12"/>
      <c r="B44" s="25">
        <v>335.15</v>
      </c>
      <c r="C44" s="20" t="s">
        <v>181</v>
      </c>
      <c r="D44" s="47">
        <v>34214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34214</v>
      </c>
      <c r="O44" s="48">
        <f t="shared" si="8"/>
        <v>0.38331578121849019</v>
      </c>
      <c r="P44" s="9"/>
    </row>
    <row r="45" spans="1:16">
      <c r="A45" s="12"/>
      <c r="B45" s="25">
        <v>335.16</v>
      </c>
      <c r="C45" s="20" t="s">
        <v>182</v>
      </c>
      <c r="D45" s="47">
        <v>25000</v>
      </c>
      <c r="E45" s="47">
        <v>198250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223250</v>
      </c>
      <c r="O45" s="48">
        <f t="shared" si="8"/>
        <v>2.5011763651437406</v>
      </c>
      <c r="P45" s="9"/>
    </row>
    <row r="46" spans="1:16">
      <c r="A46" s="12"/>
      <c r="B46" s="25">
        <v>335.18</v>
      </c>
      <c r="C46" s="20" t="s">
        <v>183</v>
      </c>
      <c r="D46" s="47">
        <v>5066138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5066138</v>
      </c>
      <c r="O46" s="48">
        <f t="shared" si="8"/>
        <v>56.758363395998117</v>
      </c>
      <c r="P46" s="9"/>
    </row>
    <row r="47" spans="1:16">
      <c r="A47" s="12"/>
      <c r="B47" s="25">
        <v>335.23</v>
      </c>
      <c r="C47" s="20" t="s">
        <v>140</v>
      </c>
      <c r="D47" s="47">
        <v>25748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25748</v>
      </c>
      <c r="O47" s="48">
        <f t="shared" si="8"/>
        <v>0.28846714020031816</v>
      </c>
      <c r="P47" s="9"/>
    </row>
    <row r="48" spans="1:16">
      <c r="A48" s="12"/>
      <c r="B48" s="25">
        <v>335.49</v>
      </c>
      <c r="C48" s="20" t="s">
        <v>42</v>
      </c>
      <c r="D48" s="47">
        <v>0</v>
      </c>
      <c r="E48" s="47">
        <v>1729451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1729451</v>
      </c>
      <c r="O48" s="48">
        <f t="shared" si="8"/>
        <v>19.375865468641468</v>
      </c>
      <c r="P48" s="9"/>
    </row>
    <row r="49" spans="1:16">
      <c r="A49" s="12"/>
      <c r="B49" s="25">
        <v>335.5</v>
      </c>
      <c r="C49" s="20" t="s">
        <v>43</v>
      </c>
      <c r="D49" s="47">
        <v>0</v>
      </c>
      <c r="E49" s="47">
        <v>338692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338692</v>
      </c>
      <c r="O49" s="48">
        <f t="shared" si="8"/>
        <v>3.7945282215599723</v>
      </c>
      <c r="P49" s="9"/>
    </row>
    <row r="50" spans="1:16">
      <c r="A50" s="12"/>
      <c r="B50" s="25">
        <v>335.7</v>
      </c>
      <c r="C50" s="20" t="s">
        <v>45</v>
      </c>
      <c r="D50" s="47">
        <v>0</v>
      </c>
      <c r="E50" s="47">
        <v>28698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7"/>
        <v>28698</v>
      </c>
      <c r="O50" s="48">
        <f t="shared" si="8"/>
        <v>0.3215173990006498</v>
      </c>
      <c r="P50" s="9"/>
    </row>
    <row r="51" spans="1:16">
      <c r="A51" s="12"/>
      <c r="B51" s="25">
        <v>335.9</v>
      </c>
      <c r="C51" s="20" t="s">
        <v>184</v>
      </c>
      <c r="D51" s="47">
        <v>0</v>
      </c>
      <c r="E51" s="47">
        <v>70303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7"/>
        <v>70303</v>
      </c>
      <c r="O51" s="48">
        <f t="shared" si="8"/>
        <v>0.78763808286092007</v>
      </c>
      <c r="P51" s="9"/>
    </row>
    <row r="52" spans="1:16">
      <c r="A52" s="12"/>
      <c r="B52" s="25">
        <v>337.1</v>
      </c>
      <c r="C52" s="20" t="s">
        <v>158</v>
      </c>
      <c r="D52" s="47">
        <v>160200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160200</v>
      </c>
      <c r="O52" s="48">
        <f t="shared" si="8"/>
        <v>1.7947971050213987</v>
      </c>
      <c r="P52" s="9"/>
    </row>
    <row r="53" spans="1:16">
      <c r="A53" s="12"/>
      <c r="B53" s="25">
        <v>337.6</v>
      </c>
      <c r="C53" s="20" t="s">
        <v>49</v>
      </c>
      <c r="D53" s="47">
        <v>0</v>
      </c>
      <c r="E53" s="47">
        <v>4300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4300</v>
      </c>
      <c r="O53" s="48">
        <f t="shared" si="8"/>
        <v>4.8174953505568129E-2</v>
      </c>
      <c r="P53" s="9"/>
    </row>
    <row r="54" spans="1:16" ht="15.75">
      <c r="A54" s="29" t="s">
        <v>55</v>
      </c>
      <c r="B54" s="30"/>
      <c r="C54" s="31"/>
      <c r="D54" s="32">
        <f t="shared" ref="D54:M54" si="9">SUM(D55:D96)</f>
        <v>3988490</v>
      </c>
      <c r="E54" s="32">
        <f t="shared" si="9"/>
        <v>2682481</v>
      </c>
      <c r="F54" s="32">
        <f t="shared" si="9"/>
        <v>0</v>
      </c>
      <c r="G54" s="32">
        <f t="shared" si="9"/>
        <v>0</v>
      </c>
      <c r="H54" s="32">
        <f t="shared" si="9"/>
        <v>0</v>
      </c>
      <c r="I54" s="32">
        <f t="shared" si="9"/>
        <v>4492363</v>
      </c>
      <c r="J54" s="32">
        <f t="shared" si="9"/>
        <v>0</v>
      </c>
      <c r="K54" s="32">
        <f t="shared" si="9"/>
        <v>0</v>
      </c>
      <c r="L54" s="32">
        <f t="shared" si="9"/>
        <v>0</v>
      </c>
      <c r="M54" s="32">
        <f t="shared" si="9"/>
        <v>0</v>
      </c>
      <c r="N54" s="32">
        <f>SUM(D54:M54)</f>
        <v>11163334</v>
      </c>
      <c r="O54" s="46">
        <f t="shared" si="8"/>
        <v>125.0681619574716</v>
      </c>
      <c r="P54" s="10"/>
    </row>
    <row r="55" spans="1:16">
      <c r="A55" s="12"/>
      <c r="B55" s="25">
        <v>341.1</v>
      </c>
      <c r="C55" s="20" t="s">
        <v>185</v>
      </c>
      <c r="D55" s="47">
        <v>589490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>SUM(D55:M55)</f>
        <v>589490</v>
      </c>
      <c r="O55" s="48">
        <f t="shared" si="8"/>
        <v>6.6043379865110134</v>
      </c>
      <c r="P55" s="9"/>
    </row>
    <row r="56" spans="1:16">
      <c r="A56" s="12"/>
      <c r="B56" s="25">
        <v>341.15</v>
      </c>
      <c r="C56" s="20" t="s">
        <v>186</v>
      </c>
      <c r="D56" s="47">
        <v>0</v>
      </c>
      <c r="E56" s="47">
        <v>333460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ref="N56:N96" si="10">SUM(D56:M56)</f>
        <v>333460</v>
      </c>
      <c r="O56" s="48">
        <f t="shared" si="8"/>
        <v>3.7359116269690111</v>
      </c>
      <c r="P56" s="9"/>
    </row>
    <row r="57" spans="1:16">
      <c r="A57" s="12"/>
      <c r="B57" s="25">
        <v>341.16</v>
      </c>
      <c r="C57" s="20" t="s">
        <v>187</v>
      </c>
      <c r="D57" s="47">
        <v>0</v>
      </c>
      <c r="E57" s="47">
        <v>265736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265736</v>
      </c>
      <c r="O57" s="48">
        <f t="shared" si="8"/>
        <v>2.9771673127338727</v>
      </c>
      <c r="P57" s="9"/>
    </row>
    <row r="58" spans="1:16">
      <c r="A58" s="12"/>
      <c r="B58" s="25">
        <v>341.3</v>
      </c>
      <c r="C58" s="20" t="s">
        <v>188</v>
      </c>
      <c r="D58" s="47">
        <v>467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467</v>
      </c>
      <c r="O58" s="48">
        <f t="shared" si="8"/>
        <v>5.2320240202558873E-3</v>
      </c>
      <c r="P58" s="9"/>
    </row>
    <row r="59" spans="1:16">
      <c r="A59" s="12"/>
      <c r="B59" s="25">
        <v>341.52</v>
      </c>
      <c r="C59" s="20" t="s">
        <v>189</v>
      </c>
      <c r="D59" s="47">
        <v>78870</v>
      </c>
      <c r="E59" s="47">
        <v>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78870</v>
      </c>
      <c r="O59" s="48">
        <f t="shared" si="8"/>
        <v>0.88361827511259494</v>
      </c>
      <c r="P59" s="9"/>
    </row>
    <row r="60" spans="1:16">
      <c r="A60" s="12"/>
      <c r="B60" s="25">
        <v>341.8</v>
      </c>
      <c r="C60" s="20" t="s">
        <v>190</v>
      </c>
      <c r="D60" s="47">
        <v>2580</v>
      </c>
      <c r="E60" s="47">
        <v>6726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9306</v>
      </c>
      <c r="O60" s="48">
        <f t="shared" si="8"/>
        <v>0.10425956216809698</v>
      </c>
      <c r="P60" s="9"/>
    </row>
    <row r="61" spans="1:16">
      <c r="A61" s="12"/>
      <c r="B61" s="25">
        <v>341.9</v>
      </c>
      <c r="C61" s="20" t="s">
        <v>191</v>
      </c>
      <c r="D61" s="47">
        <v>185461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185461</v>
      </c>
      <c r="O61" s="48">
        <f t="shared" si="8"/>
        <v>2.0778081516502724</v>
      </c>
      <c r="P61" s="9"/>
    </row>
    <row r="62" spans="1:16">
      <c r="A62" s="12"/>
      <c r="B62" s="25">
        <v>342.2</v>
      </c>
      <c r="C62" s="20" t="s">
        <v>66</v>
      </c>
      <c r="D62" s="47">
        <v>0</v>
      </c>
      <c r="E62" s="47">
        <v>2320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2320</v>
      </c>
      <c r="O62" s="48">
        <f t="shared" si="8"/>
        <v>2.5992067937887921E-2</v>
      </c>
      <c r="P62" s="9"/>
    </row>
    <row r="63" spans="1:16">
      <c r="A63" s="12"/>
      <c r="B63" s="25">
        <v>342.4</v>
      </c>
      <c r="C63" s="20" t="s">
        <v>68</v>
      </c>
      <c r="D63" s="47">
        <v>0</v>
      </c>
      <c r="E63" s="47">
        <v>447290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447290</v>
      </c>
      <c r="O63" s="48">
        <f t="shared" si="8"/>
        <v>5.0112034775594347</v>
      </c>
      <c r="P63" s="9"/>
    </row>
    <row r="64" spans="1:16">
      <c r="A64" s="12"/>
      <c r="B64" s="25">
        <v>342.5</v>
      </c>
      <c r="C64" s="20" t="s">
        <v>69</v>
      </c>
      <c r="D64" s="47">
        <v>0</v>
      </c>
      <c r="E64" s="47">
        <v>85328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85328</v>
      </c>
      <c r="O64" s="48">
        <f t="shared" si="8"/>
        <v>0.95597033319142266</v>
      </c>
      <c r="P64" s="9"/>
    </row>
    <row r="65" spans="1:16">
      <c r="A65" s="12"/>
      <c r="B65" s="25">
        <v>342.6</v>
      </c>
      <c r="C65" s="20" t="s">
        <v>70</v>
      </c>
      <c r="D65" s="47">
        <v>1831123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1831123</v>
      </c>
      <c r="O65" s="48">
        <f t="shared" si="8"/>
        <v>20.514945439064284</v>
      </c>
      <c r="P65" s="9"/>
    </row>
    <row r="66" spans="1:16">
      <c r="A66" s="12"/>
      <c r="B66" s="25">
        <v>343.3</v>
      </c>
      <c r="C66" s="20" t="s">
        <v>71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1817347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1817347</v>
      </c>
      <c r="O66" s="48">
        <f t="shared" si="8"/>
        <v>20.360606332205517</v>
      </c>
      <c r="P66" s="9"/>
    </row>
    <row r="67" spans="1:16">
      <c r="A67" s="12"/>
      <c r="B67" s="25">
        <v>343.4</v>
      </c>
      <c r="C67" s="20" t="s">
        <v>72</v>
      </c>
      <c r="D67" s="47">
        <v>2300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2300</v>
      </c>
      <c r="O67" s="48">
        <f t="shared" si="8"/>
        <v>2.5767998386699232E-2</v>
      </c>
      <c r="P67" s="9"/>
    </row>
    <row r="68" spans="1:16">
      <c r="A68" s="12"/>
      <c r="B68" s="25">
        <v>343.5</v>
      </c>
      <c r="C68" s="20" t="s">
        <v>73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2675016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2675016</v>
      </c>
      <c r="O68" s="48">
        <f t="shared" si="8"/>
        <v>29.969481727128102</v>
      </c>
      <c r="P68" s="9"/>
    </row>
    <row r="69" spans="1:16">
      <c r="A69" s="12"/>
      <c r="B69" s="25">
        <v>344.9</v>
      </c>
      <c r="C69" s="20" t="s">
        <v>192</v>
      </c>
      <c r="D69" s="47">
        <v>76707</v>
      </c>
      <c r="E69" s="47">
        <v>355851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432558</v>
      </c>
      <c r="O69" s="48">
        <f t="shared" ref="O69:O100" si="11">(N69/O$128)</f>
        <v>4.8461538461538458</v>
      </c>
      <c r="P69" s="9"/>
    </row>
    <row r="70" spans="1:16">
      <c r="A70" s="12"/>
      <c r="B70" s="25">
        <v>346.4</v>
      </c>
      <c r="C70" s="20" t="s">
        <v>76</v>
      </c>
      <c r="D70" s="47">
        <v>0</v>
      </c>
      <c r="E70" s="47">
        <v>43277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43277</v>
      </c>
      <c r="O70" s="48">
        <f t="shared" si="11"/>
        <v>0.48485289833964462</v>
      </c>
      <c r="P70" s="9"/>
    </row>
    <row r="71" spans="1:16">
      <c r="A71" s="12"/>
      <c r="B71" s="25">
        <v>347.1</v>
      </c>
      <c r="C71" s="20" t="s">
        <v>78</v>
      </c>
      <c r="D71" s="47">
        <v>810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810</v>
      </c>
      <c r="O71" s="48">
        <f t="shared" si="11"/>
        <v>9.074816823141903E-3</v>
      </c>
      <c r="P71" s="9"/>
    </row>
    <row r="72" spans="1:16">
      <c r="A72" s="12"/>
      <c r="B72" s="25">
        <v>347.4</v>
      </c>
      <c r="C72" s="20" t="s">
        <v>271</v>
      </c>
      <c r="D72" s="47">
        <v>1000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0"/>
        <v>1000</v>
      </c>
      <c r="O72" s="48">
        <f t="shared" si="11"/>
        <v>1.1203477559434448E-2</v>
      </c>
      <c r="P72" s="9"/>
    </row>
    <row r="73" spans="1:16">
      <c r="A73" s="12"/>
      <c r="B73" s="25">
        <v>348.11</v>
      </c>
      <c r="C73" s="20" t="s">
        <v>193</v>
      </c>
      <c r="D73" s="47">
        <v>0</v>
      </c>
      <c r="E73" s="47">
        <v>1710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>SUM(D73:M73)</f>
        <v>1710</v>
      </c>
      <c r="O73" s="48">
        <f t="shared" si="11"/>
        <v>1.9157946626632907E-2</v>
      </c>
      <c r="P73" s="9"/>
    </row>
    <row r="74" spans="1:16">
      <c r="A74" s="12"/>
      <c r="B74" s="25">
        <v>348.12</v>
      </c>
      <c r="C74" s="20" t="s">
        <v>194</v>
      </c>
      <c r="D74" s="47">
        <v>0</v>
      </c>
      <c r="E74" s="47">
        <v>6547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ref="N74:N88" si="12">SUM(D74:M74)</f>
        <v>6547</v>
      </c>
      <c r="O74" s="48">
        <f t="shared" si="11"/>
        <v>7.3349167581617331E-2</v>
      </c>
      <c r="P74" s="9"/>
    </row>
    <row r="75" spans="1:16">
      <c r="A75" s="12"/>
      <c r="B75" s="25">
        <v>348.13</v>
      </c>
      <c r="C75" s="20" t="s">
        <v>195</v>
      </c>
      <c r="D75" s="47">
        <v>0</v>
      </c>
      <c r="E75" s="47">
        <v>21534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21534</v>
      </c>
      <c r="O75" s="48">
        <f t="shared" si="11"/>
        <v>0.24125568576486142</v>
      </c>
      <c r="P75" s="9"/>
    </row>
    <row r="76" spans="1:16">
      <c r="A76" s="12"/>
      <c r="B76" s="25">
        <v>348.22</v>
      </c>
      <c r="C76" s="20" t="s">
        <v>197</v>
      </c>
      <c r="D76" s="47">
        <v>0</v>
      </c>
      <c r="E76" s="47">
        <v>3558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3558</v>
      </c>
      <c r="O76" s="48">
        <f t="shared" si="11"/>
        <v>3.9861973156467764E-2</v>
      </c>
      <c r="P76" s="9"/>
    </row>
    <row r="77" spans="1:16">
      <c r="A77" s="12"/>
      <c r="B77" s="25">
        <v>348.23</v>
      </c>
      <c r="C77" s="20" t="s">
        <v>198</v>
      </c>
      <c r="D77" s="47">
        <v>0</v>
      </c>
      <c r="E77" s="47">
        <v>38565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38565</v>
      </c>
      <c r="O77" s="48">
        <f t="shared" si="11"/>
        <v>0.4320621120795895</v>
      </c>
      <c r="P77" s="9"/>
    </row>
    <row r="78" spans="1:16">
      <c r="A78" s="12"/>
      <c r="B78" s="25">
        <v>348.31</v>
      </c>
      <c r="C78" s="20" t="s">
        <v>199</v>
      </c>
      <c r="D78" s="47">
        <v>0</v>
      </c>
      <c r="E78" s="47">
        <v>263259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263259</v>
      </c>
      <c r="O78" s="48">
        <f t="shared" si="11"/>
        <v>2.9494162988191537</v>
      </c>
      <c r="P78" s="9"/>
    </row>
    <row r="79" spans="1:16">
      <c r="A79" s="12"/>
      <c r="B79" s="25">
        <v>348.32</v>
      </c>
      <c r="C79" s="20" t="s">
        <v>200</v>
      </c>
      <c r="D79" s="47">
        <v>0</v>
      </c>
      <c r="E79" s="47">
        <v>3036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3036</v>
      </c>
      <c r="O79" s="48">
        <f t="shared" si="11"/>
        <v>3.4013757870442987E-2</v>
      </c>
      <c r="P79" s="9"/>
    </row>
    <row r="80" spans="1:16">
      <c r="A80" s="12"/>
      <c r="B80" s="25">
        <v>348.41</v>
      </c>
      <c r="C80" s="20" t="s">
        <v>201</v>
      </c>
      <c r="D80" s="47">
        <v>0</v>
      </c>
      <c r="E80" s="47">
        <v>187476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187476</v>
      </c>
      <c r="O80" s="48">
        <f t="shared" si="11"/>
        <v>2.1003831589325328</v>
      </c>
      <c r="P80" s="9"/>
    </row>
    <row r="81" spans="1:16">
      <c r="A81" s="12"/>
      <c r="B81" s="25">
        <v>348.42</v>
      </c>
      <c r="C81" s="20" t="s">
        <v>202</v>
      </c>
      <c r="D81" s="47">
        <v>0</v>
      </c>
      <c r="E81" s="47">
        <v>48018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48018</v>
      </c>
      <c r="O81" s="48">
        <f t="shared" si="11"/>
        <v>0.53796858544892334</v>
      </c>
      <c r="P81" s="9"/>
    </row>
    <row r="82" spans="1:16">
      <c r="A82" s="12"/>
      <c r="B82" s="25">
        <v>348.48</v>
      </c>
      <c r="C82" s="20" t="s">
        <v>228</v>
      </c>
      <c r="D82" s="47">
        <v>0</v>
      </c>
      <c r="E82" s="47">
        <v>9615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9615</v>
      </c>
      <c r="O82" s="48">
        <f t="shared" si="11"/>
        <v>0.10772143673396223</v>
      </c>
      <c r="P82" s="9"/>
    </row>
    <row r="83" spans="1:16">
      <c r="A83" s="12"/>
      <c r="B83" s="25">
        <v>348.52</v>
      </c>
      <c r="C83" s="20" t="s">
        <v>204</v>
      </c>
      <c r="D83" s="47">
        <v>0</v>
      </c>
      <c r="E83" s="47">
        <v>42169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42169</v>
      </c>
      <c r="O83" s="48">
        <f t="shared" si="11"/>
        <v>0.47243944520379128</v>
      </c>
      <c r="P83" s="9"/>
    </row>
    <row r="84" spans="1:16">
      <c r="A84" s="12"/>
      <c r="B84" s="25">
        <v>348.53</v>
      </c>
      <c r="C84" s="20" t="s">
        <v>205</v>
      </c>
      <c r="D84" s="47">
        <v>0</v>
      </c>
      <c r="E84" s="47">
        <v>206577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206577</v>
      </c>
      <c r="O84" s="48">
        <f t="shared" si="11"/>
        <v>2.3143807837952899</v>
      </c>
      <c r="P84" s="9"/>
    </row>
    <row r="85" spans="1:16">
      <c r="A85" s="12"/>
      <c r="B85" s="25">
        <v>348.61</v>
      </c>
      <c r="C85" s="20" t="s">
        <v>206</v>
      </c>
      <c r="D85" s="47">
        <v>0</v>
      </c>
      <c r="E85" s="47">
        <v>2925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2925</v>
      </c>
      <c r="O85" s="48">
        <f t="shared" si="11"/>
        <v>3.2770171861345759E-2</v>
      </c>
      <c r="P85" s="9"/>
    </row>
    <row r="86" spans="1:16">
      <c r="A86" s="12"/>
      <c r="B86" s="25">
        <v>348.62</v>
      </c>
      <c r="C86" s="20" t="s">
        <v>207</v>
      </c>
      <c r="D86" s="47">
        <v>0</v>
      </c>
      <c r="E86" s="47">
        <v>865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865</v>
      </c>
      <c r="O86" s="48">
        <f t="shared" si="11"/>
        <v>9.6910080889107981E-3</v>
      </c>
      <c r="P86" s="9"/>
    </row>
    <row r="87" spans="1:16">
      <c r="A87" s="12"/>
      <c r="B87" s="25">
        <v>348.71</v>
      </c>
      <c r="C87" s="20" t="s">
        <v>208</v>
      </c>
      <c r="D87" s="47">
        <v>0</v>
      </c>
      <c r="E87" s="47">
        <v>70515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70515</v>
      </c>
      <c r="O87" s="48">
        <f t="shared" si="11"/>
        <v>0.79001322010352015</v>
      </c>
      <c r="P87" s="9"/>
    </row>
    <row r="88" spans="1:16">
      <c r="A88" s="12"/>
      <c r="B88" s="25">
        <v>348.72</v>
      </c>
      <c r="C88" s="20" t="s">
        <v>209</v>
      </c>
      <c r="D88" s="47">
        <v>0</v>
      </c>
      <c r="E88" s="47">
        <v>7840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2"/>
        <v>7840</v>
      </c>
      <c r="O88" s="48">
        <f t="shared" si="11"/>
        <v>8.7835264065966076E-2</v>
      </c>
      <c r="P88" s="9"/>
    </row>
    <row r="89" spans="1:16">
      <c r="A89" s="12"/>
      <c r="B89" s="25">
        <v>348.92099999999999</v>
      </c>
      <c r="C89" s="20" t="s">
        <v>210</v>
      </c>
      <c r="D89" s="47">
        <v>0</v>
      </c>
      <c r="E89" s="47">
        <v>54126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54126</v>
      </c>
      <c r="O89" s="48">
        <f t="shared" si="11"/>
        <v>0.60639942638194899</v>
      </c>
      <c r="P89" s="9"/>
    </row>
    <row r="90" spans="1:16">
      <c r="A90" s="12"/>
      <c r="B90" s="25">
        <v>348.92200000000003</v>
      </c>
      <c r="C90" s="20" t="s">
        <v>211</v>
      </c>
      <c r="D90" s="47">
        <v>0</v>
      </c>
      <c r="E90" s="47">
        <v>24002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24002</v>
      </c>
      <c r="O90" s="48">
        <f t="shared" si="11"/>
        <v>0.26890586838154562</v>
      </c>
      <c r="P90" s="9"/>
    </row>
    <row r="91" spans="1:16">
      <c r="A91" s="12"/>
      <c r="B91" s="25">
        <v>348.923</v>
      </c>
      <c r="C91" s="20" t="s">
        <v>212</v>
      </c>
      <c r="D91" s="47">
        <v>0</v>
      </c>
      <c r="E91" s="47">
        <v>17880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17880</v>
      </c>
      <c r="O91" s="48">
        <f t="shared" si="11"/>
        <v>0.20031817876268793</v>
      </c>
      <c r="P91" s="9"/>
    </row>
    <row r="92" spans="1:16">
      <c r="A92" s="12"/>
      <c r="B92" s="25">
        <v>348.93</v>
      </c>
      <c r="C92" s="20" t="s">
        <v>213</v>
      </c>
      <c r="D92" s="47">
        <v>0</v>
      </c>
      <c r="E92" s="47">
        <v>100735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100735</v>
      </c>
      <c r="O92" s="48">
        <f t="shared" si="11"/>
        <v>1.1285823119496292</v>
      </c>
      <c r="P92" s="9"/>
    </row>
    <row r="93" spans="1:16">
      <c r="A93" s="12"/>
      <c r="B93" s="25">
        <v>348.93200000000002</v>
      </c>
      <c r="C93" s="20" t="s">
        <v>214</v>
      </c>
      <c r="D93" s="47">
        <v>0</v>
      </c>
      <c r="E93" s="47">
        <v>8887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8887</v>
      </c>
      <c r="O93" s="48">
        <f t="shared" si="11"/>
        <v>9.9565305070693944E-2</v>
      </c>
      <c r="P93" s="9"/>
    </row>
    <row r="94" spans="1:16">
      <c r="A94" s="12"/>
      <c r="B94" s="25">
        <v>348.93299999999999</v>
      </c>
      <c r="C94" s="20" t="s">
        <v>268</v>
      </c>
      <c r="D94" s="47">
        <v>0</v>
      </c>
      <c r="E94" s="47">
        <v>245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245</v>
      </c>
      <c r="O94" s="48">
        <f t="shared" si="11"/>
        <v>2.7448520020614399E-3</v>
      </c>
      <c r="P94" s="9"/>
    </row>
    <row r="95" spans="1:16">
      <c r="A95" s="12"/>
      <c r="B95" s="25">
        <v>348.99</v>
      </c>
      <c r="C95" s="20" t="s">
        <v>215</v>
      </c>
      <c r="D95" s="47">
        <v>57564</v>
      </c>
      <c r="E95" s="47">
        <v>3995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61559</v>
      </c>
      <c r="O95" s="48">
        <f t="shared" si="11"/>
        <v>0.68967487508122516</v>
      </c>
      <c r="P95" s="9"/>
    </row>
    <row r="96" spans="1:16">
      <c r="A96" s="12"/>
      <c r="B96" s="25">
        <v>349</v>
      </c>
      <c r="C96" s="20" t="s">
        <v>1</v>
      </c>
      <c r="D96" s="47">
        <v>1162118</v>
      </c>
      <c r="E96" s="47">
        <v>18414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0"/>
        <v>1180532</v>
      </c>
      <c r="O96" s="48">
        <f t="shared" si="11"/>
        <v>13.226063770194269</v>
      </c>
      <c r="P96" s="9"/>
    </row>
    <row r="97" spans="1:16" ht="15.75">
      <c r="A97" s="29" t="s">
        <v>56</v>
      </c>
      <c r="B97" s="30"/>
      <c r="C97" s="31"/>
      <c r="D97" s="32">
        <f t="shared" ref="D97:M97" si="13">SUM(D98:D109)</f>
        <v>26549</v>
      </c>
      <c r="E97" s="32">
        <f t="shared" si="13"/>
        <v>555199</v>
      </c>
      <c r="F97" s="32">
        <f t="shared" si="13"/>
        <v>0</v>
      </c>
      <c r="G97" s="32">
        <f t="shared" si="13"/>
        <v>0</v>
      </c>
      <c r="H97" s="32">
        <f t="shared" si="13"/>
        <v>0</v>
      </c>
      <c r="I97" s="32">
        <f t="shared" si="13"/>
        <v>0</v>
      </c>
      <c r="J97" s="32">
        <f t="shared" si="13"/>
        <v>0</v>
      </c>
      <c r="K97" s="32">
        <f t="shared" si="13"/>
        <v>0</v>
      </c>
      <c r="L97" s="32">
        <f t="shared" si="13"/>
        <v>0</v>
      </c>
      <c r="M97" s="32">
        <f t="shared" si="13"/>
        <v>0</v>
      </c>
      <c r="N97" s="32">
        <f>SUM(D97:M97)</f>
        <v>581748</v>
      </c>
      <c r="O97" s="46">
        <f t="shared" si="11"/>
        <v>6.5176006632458714</v>
      </c>
      <c r="P97" s="10"/>
    </row>
    <row r="98" spans="1:16">
      <c r="A98" s="13"/>
      <c r="B98" s="40">
        <v>351.1</v>
      </c>
      <c r="C98" s="21" t="s">
        <v>103</v>
      </c>
      <c r="D98" s="47">
        <v>0</v>
      </c>
      <c r="E98" s="47">
        <v>27993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>SUM(D98:M98)</f>
        <v>27993</v>
      </c>
      <c r="O98" s="48">
        <f t="shared" si="11"/>
        <v>0.31361894732124851</v>
      </c>
      <c r="P98" s="9"/>
    </row>
    <row r="99" spans="1:16">
      <c r="A99" s="13"/>
      <c r="B99" s="40">
        <v>351.2</v>
      </c>
      <c r="C99" s="21" t="s">
        <v>106</v>
      </c>
      <c r="D99" s="47">
        <v>0</v>
      </c>
      <c r="E99" s="47">
        <v>16137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ref="N99:N109" si="14">SUM(D99:M99)</f>
        <v>16137</v>
      </c>
      <c r="O99" s="48">
        <f t="shared" si="11"/>
        <v>0.18079051737659368</v>
      </c>
      <c r="P99" s="9"/>
    </row>
    <row r="100" spans="1:16">
      <c r="A100" s="13"/>
      <c r="B100" s="40">
        <v>351.3</v>
      </c>
      <c r="C100" s="21" t="s">
        <v>107</v>
      </c>
      <c r="D100" s="47">
        <v>0</v>
      </c>
      <c r="E100" s="47">
        <v>12417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12417</v>
      </c>
      <c r="O100" s="48">
        <f t="shared" si="11"/>
        <v>0.13911358085549755</v>
      </c>
      <c r="P100" s="9"/>
    </row>
    <row r="101" spans="1:16">
      <c r="A101" s="13"/>
      <c r="B101" s="40">
        <v>351.4</v>
      </c>
      <c r="C101" s="21" t="s">
        <v>108</v>
      </c>
      <c r="D101" s="47">
        <v>0</v>
      </c>
      <c r="E101" s="47">
        <v>150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150</v>
      </c>
      <c r="O101" s="48">
        <f t="shared" ref="O101:O126" si="15">(N101/O$128)</f>
        <v>1.6805216339151672E-3</v>
      </c>
      <c r="P101" s="9"/>
    </row>
    <row r="102" spans="1:16">
      <c r="A102" s="13"/>
      <c r="B102" s="40">
        <v>351.5</v>
      </c>
      <c r="C102" s="21" t="s">
        <v>109</v>
      </c>
      <c r="D102" s="47">
        <v>0</v>
      </c>
      <c r="E102" s="47">
        <v>348402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348402</v>
      </c>
      <c r="O102" s="48">
        <f t="shared" si="15"/>
        <v>3.9033139886620809</v>
      </c>
      <c r="P102" s="9"/>
    </row>
    <row r="103" spans="1:16">
      <c r="A103" s="13"/>
      <c r="B103" s="40">
        <v>351.7</v>
      </c>
      <c r="C103" s="21" t="s">
        <v>216</v>
      </c>
      <c r="D103" s="47">
        <v>0</v>
      </c>
      <c r="E103" s="47">
        <v>55160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55160</v>
      </c>
      <c r="O103" s="48">
        <f t="shared" si="15"/>
        <v>0.6179838221784042</v>
      </c>
      <c r="P103" s="9"/>
    </row>
    <row r="104" spans="1:16">
      <c r="A104" s="13"/>
      <c r="B104" s="40">
        <v>351.8</v>
      </c>
      <c r="C104" s="21" t="s">
        <v>217</v>
      </c>
      <c r="D104" s="47">
        <v>0</v>
      </c>
      <c r="E104" s="47">
        <v>49203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49203</v>
      </c>
      <c r="O104" s="48">
        <f t="shared" si="15"/>
        <v>0.55124470635685319</v>
      </c>
      <c r="P104" s="9"/>
    </row>
    <row r="105" spans="1:16">
      <c r="A105" s="13"/>
      <c r="B105" s="40">
        <v>351.9</v>
      </c>
      <c r="C105" s="21" t="s">
        <v>218</v>
      </c>
      <c r="D105" s="47">
        <v>9840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9840</v>
      </c>
      <c r="O105" s="48">
        <f t="shared" si="15"/>
        <v>0.11024221918483497</v>
      </c>
      <c r="P105" s="9"/>
    </row>
    <row r="106" spans="1:16">
      <c r="A106" s="13"/>
      <c r="B106" s="40">
        <v>352</v>
      </c>
      <c r="C106" s="21" t="s">
        <v>110</v>
      </c>
      <c r="D106" s="47">
        <v>16509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16509</v>
      </c>
      <c r="O106" s="48">
        <f t="shared" si="15"/>
        <v>0.1849582110287033</v>
      </c>
      <c r="P106" s="9"/>
    </row>
    <row r="107" spans="1:16">
      <c r="A107" s="13"/>
      <c r="B107" s="40">
        <v>354</v>
      </c>
      <c r="C107" s="21" t="s">
        <v>111</v>
      </c>
      <c r="D107" s="47">
        <v>0</v>
      </c>
      <c r="E107" s="47">
        <v>730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730</v>
      </c>
      <c r="O107" s="48">
        <f t="shared" si="15"/>
        <v>8.1785386183871479E-3</v>
      </c>
      <c r="P107" s="9"/>
    </row>
    <row r="108" spans="1:16">
      <c r="A108" s="13"/>
      <c r="B108" s="40">
        <v>358.2</v>
      </c>
      <c r="C108" s="21" t="s">
        <v>237</v>
      </c>
      <c r="D108" s="47">
        <v>0</v>
      </c>
      <c r="E108" s="47">
        <v>12951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12951</v>
      </c>
      <c r="O108" s="48">
        <f t="shared" si="15"/>
        <v>0.14509623787223555</v>
      </c>
      <c r="P108" s="9"/>
    </row>
    <row r="109" spans="1:16">
      <c r="A109" s="13"/>
      <c r="B109" s="40">
        <v>359</v>
      </c>
      <c r="C109" s="21" t="s">
        <v>112</v>
      </c>
      <c r="D109" s="47">
        <v>200</v>
      </c>
      <c r="E109" s="47">
        <v>32056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4"/>
        <v>32256</v>
      </c>
      <c r="O109" s="48">
        <f t="shared" si="15"/>
        <v>0.36137937215711757</v>
      </c>
      <c r="P109" s="9"/>
    </row>
    <row r="110" spans="1:16" ht="15.75">
      <c r="A110" s="29" t="s">
        <v>5</v>
      </c>
      <c r="B110" s="30"/>
      <c r="C110" s="31"/>
      <c r="D110" s="32">
        <f t="shared" ref="D110:M110" si="16">SUM(D111:D121)</f>
        <v>1674973</v>
      </c>
      <c r="E110" s="32">
        <f t="shared" si="16"/>
        <v>1789702</v>
      </c>
      <c r="F110" s="32">
        <f t="shared" si="16"/>
        <v>27641</v>
      </c>
      <c r="G110" s="32">
        <f t="shared" si="16"/>
        <v>595312</v>
      </c>
      <c r="H110" s="32">
        <f t="shared" si="16"/>
        <v>0</v>
      </c>
      <c r="I110" s="32">
        <f t="shared" si="16"/>
        <v>241594</v>
      </c>
      <c r="J110" s="32">
        <f t="shared" si="16"/>
        <v>0</v>
      </c>
      <c r="K110" s="32">
        <f t="shared" si="16"/>
        <v>0</v>
      </c>
      <c r="L110" s="32">
        <f t="shared" si="16"/>
        <v>0</v>
      </c>
      <c r="M110" s="32">
        <f t="shared" si="16"/>
        <v>0</v>
      </c>
      <c r="N110" s="32">
        <f>SUM(D110:M110)</f>
        <v>4329222</v>
      </c>
      <c r="O110" s="46">
        <f t="shared" si="15"/>
        <v>48.502341526809921</v>
      </c>
      <c r="P110" s="10"/>
    </row>
    <row r="111" spans="1:16">
      <c r="A111" s="12"/>
      <c r="B111" s="25">
        <v>361.1</v>
      </c>
      <c r="C111" s="20" t="s">
        <v>113</v>
      </c>
      <c r="D111" s="47">
        <v>740637</v>
      </c>
      <c r="E111" s="47">
        <v>675354</v>
      </c>
      <c r="F111" s="47">
        <v>27641</v>
      </c>
      <c r="G111" s="47">
        <v>595312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2038944</v>
      </c>
      <c r="O111" s="48">
        <f t="shared" si="15"/>
        <v>22.843263348943513</v>
      </c>
      <c r="P111" s="9"/>
    </row>
    <row r="112" spans="1:16">
      <c r="A112" s="12"/>
      <c r="B112" s="25">
        <v>361.2</v>
      </c>
      <c r="C112" s="20" t="s">
        <v>229</v>
      </c>
      <c r="D112" s="47">
        <v>18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ref="N112:N121" si="17">SUM(D112:M112)</f>
        <v>18</v>
      </c>
      <c r="O112" s="48">
        <f t="shared" si="15"/>
        <v>2.0166259606982007E-4</v>
      </c>
      <c r="P112" s="9"/>
    </row>
    <row r="113" spans="1:119">
      <c r="A113" s="12"/>
      <c r="B113" s="25">
        <v>361.3</v>
      </c>
      <c r="C113" s="20" t="s">
        <v>114</v>
      </c>
      <c r="D113" s="47">
        <v>84971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84971</v>
      </c>
      <c r="O113" s="48">
        <f t="shared" si="15"/>
        <v>0.95197069170270454</v>
      </c>
      <c r="P113" s="9"/>
    </row>
    <row r="114" spans="1:119">
      <c r="A114" s="12"/>
      <c r="B114" s="25">
        <v>361.4</v>
      </c>
      <c r="C114" s="20" t="s">
        <v>279</v>
      </c>
      <c r="D114" s="47">
        <v>140831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140831</v>
      </c>
      <c r="O114" s="48">
        <f t="shared" si="15"/>
        <v>1.5777969481727128</v>
      </c>
      <c r="P114" s="9"/>
    </row>
    <row r="115" spans="1:119">
      <c r="A115" s="12"/>
      <c r="B115" s="25">
        <v>362</v>
      </c>
      <c r="C115" s="20" t="s">
        <v>115</v>
      </c>
      <c r="D115" s="47">
        <v>10176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10176</v>
      </c>
      <c r="O115" s="48">
        <f t="shared" si="15"/>
        <v>0.11400658764480495</v>
      </c>
      <c r="P115" s="9"/>
    </row>
    <row r="116" spans="1:119">
      <c r="A116" s="12"/>
      <c r="B116" s="25">
        <v>364</v>
      </c>
      <c r="C116" s="20" t="s">
        <v>219</v>
      </c>
      <c r="D116" s="47">
        <v>63059</v>
      </c>
      <c r="E116" s="47">
        <v>26381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89440</v>
      </c>
      <c r="O116" s="48">
        <f t="shared" si="15"/>
        <v>1.0020390329158171</v>
      </c>
      <c r="P116" s="9"/>
    </row>
    <row r="117" spans="1:119">
      <c r="A117" s="12"/>
      <c r="B117" s="25">
        <v>365</v>
      </c>
      <c r="C117" s="20" t="s">
        <v>220</v>
      </c>
      <c r="D117" s="47">
        <v>23926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23926</v>
      </c>
      <c r="O117" s="48">
        <f t="shared" si="15"/>
        <v>0.26805440408702863</v>
      </c>
      <c r="P117" s="9"/>
    </row>
    <row r="118" spans="1:119">
      <c r="A118" s="12"/>
      <c r="B118" s="25">
        <v>366</v>
      </c>
      <c r="C118" s="20" t="s">
        <v>118</v>
      </c>
      <c r="D118" s="47">
        <v>82613</v>
      </c>
      <c r="E118" s="47">
        <v>26856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7"/>
        <v>109469</v>
      </c>
      <c r="O118" s="48">
        <f t="shared" si="15"/>
        <v>1.2264334849537297</v>
      </c>
      <c r="P118" s="9"/>
    </row>
    <row r="119" spans="1:119">
      <c r="A119" s="12"/>
      <c r="B119" s="25">
        <v>367</v>
      </c>
      <c r="C119" s="20" t="s">
        <v>119</v>
      </c>
      <c r="D119" s="47">
        <v>0</v>
      </c>
      <c r="E119" s="47">
        <v>13790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 t="shared" si="17"/>
        <v>13790</v>
      </c>
      <c r="O119" s="48">
        <f t="shared" si="15"/>
        <v>0.15449595554460105</v>
      </c>
      <c r="P119" s="9"/>
    </row>
    <row r="120" spans="1:119">
      <c r="A120" s="12"/>
      <c r="B120" s="25">
        <v>369.3</v>
      </c>
      <c r="C120" s="20" t="s">
        <v>120</v>
      </c>
      <c r="D120" s="47">
        <v>2396</v>
      </c>
      <c r="E120" s="47">
        <v>60000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f t="shared" si="17"/>
        <v>62396</v>
      </c>
      <c r="O120" s="48">
        <f t="shared" si="15"/>
        <v>0.69905218579847184</v>
      </c>
      <c r="P120" s="9"/>
    </row>
    <row r="121" spans="1:119">
      <c r="A121" s="12"/>
      <c r="B121" s="25">
        <v>369.9</v>
      </c>
      <c r="C121" s="20" t="s">
        <v>122</v>
      </c>
      <c r="D121" s="47">
        <v>526346</v>
      </c>
      <c r="E121" s="47">
        <v>987321</v>
      </c>
      <c r="F121" s="47">
        <v>0</v>
      </c>
      <c r="G121" s="47">
        <v>0</v>
      </c>
      <c r="H121" s="47">
        <v>0</v>
      </c>
      <c r="I121" s="47">
        <v>241594</v>
      </c>
      <c r="J121" s="47">
        <v>0</v>
      </c>
      <c r="K121" s="47">
        <v>0</v>
      </c>
      <c r="L121" s="47">
        <v>0</v>
      </c>
      <c r="M121" s="47">
        <v>0</v>
      </c>
      <c r="N121" s="47">
        <f t="shared" si="17"/>
        <v>1755261</v>
      </c>
      <c r="O121" s="48">
        <f t="shared" si="15"/>
        <v>19.665027224450469</v>
      </c>
      <c r="P121" s="9"/>
    </row>
    <row r="122" spans="1:119" ht="15.75">
      <c r="A122" s="29" t="s">
        <v>57</v>
      </c>
      <c r="B122" s="30"/>
      <c r="C122" s="31"/>
      <c r="D122" s="32">
        <f t="shared" ref="D122:M122" si="18">SUM(D123:D125)</f>
        <v>4438212</v>
      </c>
      <c r="E122" s="32">
        <f t="shared" si="18"/>
        <v>5493375</v>
      </c>
      <c r="F122" s="32">
        <f t="shared" si="18"/>
        <v>2324750</v>
      </c>
      <c r="G122" s="32">
        <f t="shared" si="18"/>
        <v>8278200</v>
      </c>
      <c r="H122" s="32">
        <f t="shared" si="18"/>
        <v>0</v>
      </c>
      <c r="I122" s="32">
        <f t="shared" si="18"/>
        <v>17477</v>
      </c>
      <c r="J122" s="32">
        <f t="shared" si="18"/>
        <v>0</v>
      </c>
      <c r="K122" s="32">
        <f t="shared" si="18"/>
        <v>0</v>
      </c>
      <c r="L122" s="32">
        <f t="shared" si="18"/>
        <v>0</v>
      </c>
      <c r="M122" s="32">
        <f t="shared" si="18"/>
        <v>0</v>
      </c>
      <c r="N122" s="32">
        <f>SUM(D122:M122)</f>
        <v>20552014</v>
      </c>
      <c r="O122" s="46">
        <f t="shared" si="15"/>
        <v>230.25402765018262</v>
      </c>
      <c r="P122" s="9"/>
    </row>
    <row r="123" spans="1:119">
      <c r="A123" s="12"/>
      <c r="B123" s="25">
        <v>381</v>
      </c>
      <c r="C123" s="20" t="s">
        <v>123</v>
      </c>
      <c r="D123" s="47">
        <v>3717362</v>
      </c>
      <c r="E123" s="47">
        <v>5493375</v>
      </c>
      <c r="F123" s="47">
        <v>2324750</v>
      </c>
      <c r="G123" s="47">
        <v>8278200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f>SUM(D123:M123)</f>
        <v>19813687</v>
      </c>
      <c r="O123" s="48">
        <f t="shared" si="15"/>
        <v>221.98219767415807</v>
      </c>
      <c r="P123" s="9"/>
    </row>
    <row r="124" spans="1:119">
      <c r="A124" s="12"/>
      <c r="B124" s="25">
        <v>384</v>
      </c>
      <c r="C124" s="20" t="s">
        <v>173</v>
      </c>
      <c r="D124" s="47">
        <v>720850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f>SUM(D124:M124)</f>
        <v>720850</v>
      </c>
      <c r="O124" s="48">
        <f t="shared" si="15"/>
        <v>8.0760267987183223</v>
      </c>
      <c r="P124" s="9"/>
    </row>
    <row r="125" spans="1:119" ht="15.75" thickBot="1">
      <c r="A125" s="12"/>
      <c r="B125" s="25">
        <v>389.1</v>
      </c>
      <c r="C125" s="20" t="s">
        <v>221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17477</v>
      </c>
      <c r="J125" s="47">
        <v>0</v>
      </c>
      <c r="K125" s="47">
        <v>0</v>
      </c>
      <c r="L125" s="47">
        <v>0</v>
      </c>
      <c r="M125" s="47">
        <v>0</v>
      </c>
      <c r="N125" s="47">
        <f>SUM(D125:M125)</f>
        <v>17477</v>
      </c>
      <c r="O125" s="48">
        <f t="shared" si="15"/>
        <v>0.19580317730623586</v>
      </c>
      <c r="P125" s="9"/>
    </row>
    <row r="126" spans="1:119" ht="16.5" thickBot="1">
      <c r="A126" s="14" t="s">
        <v>84</v>
      </c>
      <c r="B126" s="23"/>
      <c r="C126" s="22"/>
      <c r="D126" s="15">
        <f t="shared" ref="D126:M126" si="19">SUM(D5,D13,D26,D54,D97,D110,D122)</f>
        <v>97327665</v>
      </c>
      <c r="E126" s="15">
        <f t="shared" si="19"/>
        <v>47608421</v>
      </c>
      <c r="F126" s="15">
        <f t="shared" si="19"/>
        <v>3270258</v>
      </c>
      <c r="G126" s="15">
        <f t="shared" si="19"/>
        <v>17900710</v>
      </c>
      <c r="H126" s="15">
        <f t="shared" si="19"/>
        <v>0</v>
      </c>
      <c r="I126" s="15">
        <f t="shared" si="19"/>
        <v>4804625</v>
      </c>
      <c r="J126" s="15">
        <f t="shared" si="19"/>
        <v>0</v>
      </c>
      <c r="K126" s="15">
        <f t="shared" si="19"/>
        <v>0</v>
      </c>
      <c r="L126" s="15">
        <f t="shared" si="19"/>
        <v>0</v>
      </c>
      <c r="M126" s="15">
        <f t="shared" si="19"/>
        <v>0</v>
      </c>
      <c r="N126" s="15">
        <f>SUM(D126:M126)</f>
        <v>170911679</v>
      </c>
      <c r="O126" s="38">
        <f t="shared" si="15"/>
        <v>1914.8051603217639</v>
      </c>
      <c r="P126" s="6"/>
      <c r="Q126" s="2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5"/>
      <c r="CI126" s="5"/>
      <c r="CJ126" s="5"/>
      <c r="CK126" s="5"/>
      <c r="CL126" s="5"/>
      <c r="CM126" s="5"/>
      <c r="CN126" s="5"/>
      <c r="CO126" s="5"/>
      <c r="CP126" s="5"/>
      <c r="CQ126" s="5"/>
      <c r="CR126" s="5"/>
      <c r="CS126" s="5"/>
      <c r="CT126" s="5"/>
      <c r="CU126" s="5"/>
      <c r="CV126" s="5"/>
      <c r="CW126" s="5"/>
      <c r="CX126" s="5"/>
      <c r="CY126" s="5"/>
      <c r="CZ126" s="5"/>
      <c r="DA126" s="5"/>
      <c r="DB126" s="5"/>
      <c r="DC126" s="5"/>
      <c r="DD126" s="5"/>
      <c r="DE126" s="5"/>
      <c r="DF126" s="5"/>
      <c r="DG126" s="5"/>
      <c r="DH126" s="5"/>
      <c r="DI126" s="5"/>
      <c r="DJ126" s="5"/>
      <c r="DK126" s="5"/>
      <c r="DL126" s="5"/>
      <c r="DM126" s="5"/>
      <c r="DN126" s="5"/>
      <c r="DO126" s="5"/>
    </row>
    <row r="127" spans="1:119">
      <c r="A127" s="16"/>
      <c r="B127" s="18"/>
      <c r="C127" s="18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9"/>
    </row>
    <row r="128" spans="1:119">
      <c r="A128" s="41"/>
      <c r="B128" s="42"/>
      <c r="C128" s="42"/>
      <c r="D128" s="43"/>
      <c r="E128" s="43"/>
      <c r="F128" s="43"/>
      <c r="G128" s="43"/>
      <c r="H128" s="43"/>
      <c r="I128" s="43"/>
      <c r="J128" s="43"/>
      <c r="K128" s="43"/>
      <c r="L128" s="49" t="s">
        <v>280</v>
      </c>
      <c r="M128" s="49"/>
      <c r="N128" s="49"/>
      <c r="O128" s="44">
        <v>89258</v>
      </c>
    </row>
    <row r="129" spans="1:15">
      <c r="A129" s="50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2"/>
    </row>
    <row r="130" spans="1:15" ht="15.75" customHeight="1" thickBot="1">
      <c r="A130" s="53" t="s">
        <v>151</v>
      </c>
      <c r="B130" s="54"/>
      <c r="C130" s="54"/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5"/>
    </row>
  </sheetData>
  <mergeCells count="10">
    <mergeCell ref="L128:N128"/>
    <mergeCell ref="A129:O129"/>
    <mergeCell ref="A130:O1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67192195</v>
      </c>
      <c r="E5" s="27">
        <f t="shared" si="0"/>
        <v>29911380</v>
      </c>
      <c r="F5" s="27">
        <f t="shared" si="0"/>
        <v>910600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98014175</v>
      </c>
      <c r="O5" s="33">
        <f t="shared" ref="O5:O36" si="2">(N5/O$120)</f>
        <v>1152.1591042670741</v>
      </c>
      <c r="P5" s="6"/>
    </row>
    <row r="6" spans="1:133">
      <c r="A6" s="12"/>
      <c r="B6" s="25">
        <v>311</v>
      </c>
      <c r="C6" s="20" t="s">
        <v>3</v>
      </c>
      <c r="D6" s="47">
        <v>56176632</v>
      </c>
      <c r="E6" s="47">
        <v>18847859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75024491</v>
      </c>
      <c r="O6" s="48">
        <f t="shared" si="2"/>
        <v>881.91478782179377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7739008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7739008</v>
      </c>
      <c r="O7" s="48">
        <f t="shared" si="2"/>
        <v>90.972234630304456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458265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458265</v>
      </c>
      <c r="O8" s="48">
        <f t="shared" si="2"/>
        <v>5.3869166568708122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2228434</v>
      </c>
      <c r="F9" s="47">
        <v>910600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3139034</v>
      </c>
      <c r="O9" s="48">
        <f t="shared" si="2"/>
        <v>36.899424003761609</v>
      </c>
      <c r="P9" s="9"/>
    </row>
    <row r="10" spans="1:133">
      <c r="A10" s="12"/>
      <c r="B10" s="25">
        <v>312.60000000000002</v>
      </c>
      <c r="C10" s="20" t="s">
        <v>15</v>
      </c>
      <c r="D10" s="47">
        <v>11015563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11015563</v>
      </c>
      <c r="O10" s="48">
        <f t="shared" si="2"/>
        <v>129.48822146467614</v>
      </c>
      <c r="P10" s="9"/>
    </row>
    <row r="11" spans="1:133">
      <c r="A11" s="12"/>
      <c r="B11" s="25">
        <v>315</v>
      </c>
      <c r="C11" s="20" t="s">
        <v>176</v>
      </c>
      <c r="D11" s="47">
        <v>0</v>
      </c>
      <c r="E11" s="47">
        <v>637814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637814</v>
      </c>
      <c r="O11" s="48">
        <f t="shared" si="2"/>
        <v>7.4975196896673326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SUM(D13:D24)</f>
        <v>50730</v>
      </c>
      <c r="E12" s="32">
        <f t="shared" si="3"/>
        <v>3711851</v>
      </c>
      <c r="F12" s="32">
        <f t="shared" si="3"/>
        <v>0</v>
      </c>
      <c r="G12" s="32">
        <f t="shared" si="3"/>
        <v>5292451</v>
      </c>
      <c r="H12" s="32">
        <f t="shared" si="3"/>
        <v>0</v>
      </c>
      <c r="I12" s="32">
        <f t="shared" si="3"/>
        <v>49893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9104925</v>
      </c>
      <c r="O12" s="46">
        <f t="shared" si="2"/>
        <v>107.0286234865405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2086166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2086166</v>
      </c>
      <c r="O13" s="48">
        <f t="shared" si="2"/>
        <v>24.522934054308216</v>
      </c>
      <c r="P13" s="9"/>
    </row>
    <row r="14" spans="1:133">
      <c r="A14" s="12"/>
      <c r="B14" s="25">
        <v>324.11</v>
      </c>
      <c r="C14" s="20" t="s">
        <v>137</v>
      </c>
      <c r="D14" s="47">
        <v>0</v>
      </c>
      <c r="E14" s="47">
        <v>0</v>
      </c>
      <c r="F14" s="47">
        <v>0</v>
      </c>
      <c r="G14" s="47">
        <v>293661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2" si="4">SUM(D14:M14)</f>
        <v>293661</v>
      </c>
      <c r="O14" s="48">
        <f t="shared" si="2"/>
        <v>3.451992476783825</v>
      </c>
      <c r="P14" s="9"/>
    </row>
    <row r="15" spans="1:133">
      <c r="A15" s="12"/>
      <c r="B15" s="25">
        <v>324.12</v>
      </c>
      <c r="C15" s="20" t="s">
        <v>138</v>
      </c>
      <c r="D15" s="47">
        <v>0</v>
      </c>
      <c r="E15" s="47">
        <v>0</v>
      </c>
      <c r="F15" s="47">
        <v>0</v>
      </c>
      <c r="G15" s="47">
        <v>52563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52563</v>
      </c>
      <c r="O15" s="48">
        <f t="shared" si="2"/>
        <v>0.61787939344069587</v>
      </c>
      <c r="P15" s="9"/>
    </row>
    <row r="16" spans="1:133">
      <c r="A16" s="12"/>
      <c r="B16" s="25">
        <v>324.20999999999998</v>
      </c>
      <c r="C16" s="20" t="s">
        <v>19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47973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47973</v>
      </c>
      <c r="O16" s="48">
        <f t="shared" si="2"/>
        <v>0.56392382743622904</v>
      </c>
      <c r="P16" s="9"/>
    </row>
    <row r="17" spans="1:16">
      <c r="A17" s="12"/>
      <c r="B17" s="25">
        <v>324.31</v>
      </c>
      <c r="C17" s="20" t="s">
        <v>20</v>
      </c>
      <c r="D17" s="47">
        <v>0</v>
      </c>
      <c r="E17" s="47">
        <v>0</v>
      </c>
      <c r="F17" s="47">
        <v>0</v>
      </c>
      <c r="G17" s="47">
        <v>2196790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2196790</v>
      </c>
      <c r="O17" s="48">
        <f t="shared" si="2"/>
        <v>25.823321970142235</v>
      </c>
      <c r="P17" s="9"/>
    </row>
    <row r="18" spans="1:16">
      <c r="A18" s="12"/>
      <c r="B18" s="25">
        <v>324.42</v>
      </c>
      <c r="C18" s="20" t="s">
        <v>274</v>
      </c>
      <c r="D18" s="47">
        <v>0</v>
      </c>
      <c r="E18" s="47">
        <v>0</v>
      </c>
      <c r="F18" s="47">
        <v>0</v>
      </c>
      <c r="G18" s="47">
        <v>744080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744080</v>
      </c>
      <c r="O18" s="48">
        <f t="shared" si="2"/>
        <v>8.7466792053602909</v>
      </c>
      <c r="P18" s="9"/>
    </row>
    <row r="19" spans="1:16">
      <c r="A19" s="12"/>
      <c r="B19" s="25">
        <v>324.61</v>
      </c>
      <c r="C19" s="20" t="s">
        <v>225</v>
      </c>
      <c r="D19" s="47">
        <v>0</v>
      </c>
      <c r="E19" s="47">
        <v>0</v>
      </c>
      <c r="F19" s="47">
        <v>0</v>
      </c>
      <c r="G19" s="47">
        <v>749982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749982</v>
      </c>
      <c r="O19" s="48">
        <f t="shared" si="2"/>
        <v>8.8160573645233331</v>
      </c>
      <c r="P19" s="9"/>
    </row>
    <row r="20" spans="1:16">
      <c r="A20" s="12"/>
      <c r="B20" s="25">
        <v>324.70999999999998</v>
      </c>
      <c r="C20" s="20" t="s">
        <v>226</v>
      </c>
      <c r="D20" s="47">
        <v>0</v>
      </c>
      <c r="E20" s="47">
        <v>0</v>
      </c>
      <c r="F20" s="47">
        <v>0</v>
      </c>
      <c r="G20" s="47">
        <v>1065508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1065508</v>
      </c>
      <c r="O20" s="48">
        <f t="shared" si="2"/>
        <v>12.525073468907959</v>
      </c>
      <c r="P20" s="9"/>
    </row>
    <row r="21" spans="1:16">
      <c r="A21" s="12"/>
      <c r="B21" s="25">
        <v>324.72000000000003</v>
      </c>
      <c r="C21" s="20" t="s">
        <v>227</v>
      </c>
      <c r="D21" s="47">
        <v>0</v>
      </c>
      <c r="E21" s="47">
        <v>0</v>
      </c>
      <c r="F21" s="47">
        <v>0</v>
      </c>
      <c r="G21" s="47">
        <v>189867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189867</v>
      </c>
      <c r="O21" s="48">
        <f t="shared" si="2"/>
        <v>2.2318913835664747</v>
      </c>
      <c r="P21" s="9"/>
    </row>
    <row r="22" spans="1:16">
      <c r="A22" s="12"/>
      <c r="B22" s="25">
        <v>325.2</v>
      </c>
      <c r="C22" s="20" t="s">
        <v>22</v>
      </c>
      <c r="D22" s="47">
        <v>7158</v>
      </c>
      <c r="E22" s="47">
        <v>743174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750332</v>
      </c>
      <c r="O22" s="48">
        <f t="shared" si="2"/>
        <v>8.8201716233689904</v>
      </c>
      <c r="P22" s="9"/>
    </row>
    <row r="23" spans="1:16">
      <c r="A23" s="12"/>
      <c r="B23" s="25">
        <v>329</v>
      </c>
      <c r="C23" s="20" t="s">
        <v>23</v>
      </c>
      <c r="D23" s="47">
        <v>43572</v>
      </c>
      <c r="E23" s="47">
        <v>865926</v>
      </c>
      <c r="F23" s="47">
        <v>0</v>
      </c>
      <c r="G23" s="47">
        <v>0</v>
      </c>
      <c r="H23" s="47">
        <v>0</v>
      </c>
      <c r="I23" s="47">
        <v>1920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3" si="5">SUM(D23:M23)</f>
        <v>911418</v>
      </c>
      <c r="O23" s="48">
        <f t="shared" si="2"/>
        <v>10.713741624544493</v>
      </c>
      <c r="P23" s="9"/>
    </row>
    <row r="24" spans="1:16">
      <c r="A24" s="12"/>
      <c r="B24" s="25">
        <v>367</v>
      </c>
      <c r="C24" s="20" t="s">
        <v>119</v>
      </c>
      <c r="D24" s="47">
        <v>0</v>
      </c>
      <c r="E24" s="47">
        <v>16585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16585</v>
      </c>
      <c r="O24" s="48">
        <f t="shared" si="2"/>
        <v>0.19495709415775245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SUM(D26:D50)</f>
        <v>14557390</v>
      </c>
      <c r="E25" s="32">
        <f t="shared" si="6"/>
        <v>5226854</v>
      </c>
      <c r="F25" s="32">
        <f t="shared" si="6"/>
        <v>0</v>
      </c>
      <c r="G25" s="32">
        <f t="shared" si="6"/>
        <v>5154202</v>
      </c>
      <c r="H25" s="32">
        <f t="shared" si="6"/>
        <v>0</v>
      </c>
      <c r="I25" s="32">
        <f t="shared" si="6"/>
        <v>1465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5">
        <f t="shared" si="5"/>
        <v>24939911</v>
      </c>
      <c r="O25" s="46">
        <f t="shared" si="2"/>
        <v>293.16928411896083</v>
      </c>
      <c r="P25" s="10"/>
    </row>
    <row r="26" spans="1:16">
      <c r="A26" s="12"/>
      <c r="B26" s="25">
        <v>331.1</v>
      </c>
      <c r="C26" s="20" t="s">
        <v>24</v>
      </c>
      <c r="D26" s="47">
        <v>213401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213401</v>
      </c>
      <c r="O26" s="48">
        <f t="shared" si="2"/>
        <v>2.5085341483484189</v>
      </c>
      <c r="P26" s="9"/>
    </row>
    <row r="27" spans="1:16">
      <c r="A27" s="12"/>
      <c r="B27" s="25">
        <v>331.2</v>
      </c>
      <c r="C27" s="20" t="s">
        <v>25</v>
      </c>
      <c r="D27" s="47">
        <v>6161236</v>
      </c>
      <c r="E27" s="47">
        <v>1453562</v>
      </c>
      <c r="F27" s="47">
        <v>0</v>
      </c>
      <c r="G27" s="47">
        <v>0</v>
      </c>
      <c r="H27" s="47">
        <v>0</v>
      </c>
      <c r="I27" s="47">
        <v>1302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7616100</v>
      </c>
      <c r="O27" s="48">
        <f t="shared" si="2"/>
        <v>89.527447984013165</v>
      </c>
      <c r="P27" s="9"/>
    </row>
    <row r="28" spans="1:16">
      <c r="A28" s="12"/>
      <c r="B28" s="25">
        <v>331.39</v>
      </c>
      <c r="C28" s="20" t="s">
        <v>172</v>
      </c>
      <c r="D28" s="47">
        <v>0</v>
      </c>
      <c r="E28" s="47">
        <v>4186</v>
      </c>
      <c r="F28" s="47">
        <v>0</v>
      </c>
      <c r="G28" s="47">
        <v>528495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532681</v>
      </c>
      <c r="O28" s="48">
        <f t="shared" si="2"/>
        <v>6.2616786176090278</v>
      </c>
      <c r="P28" s="9"/>
    </row>
    <row r="29" spans="1:16">
      <c r="A29" s="12"/>
      <c r="B29" s="25">
        <v>331.49</v>
      </c>
      <c r="C29" s="20" t="s">
        <v>266</v>
      </c>
      <c r="D29" s="47">
        <v>0</v>
      </c>
      <c r="E29" s="47">
        <v>8575</v>
      </c>
      <c r="F29" s="47">
        <v>0</v>
      </c>
      <c r="G29" s="47">
        <v>1216299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1224874</v>
      </c>
      <c r="O29" s="48">
        <f t="shared" si="2"/>
        <v>14.398424826613377</v>
      </c>
      <c r="P29" s="9"/>
    </row>
    <row r="30" spans="1:16">
      <c r="A30" s="12"/>
      <c r="B30" s="25">
        <v>331.65</v>
      </c>
      <c r="C30" s="20" t="s">
        <v>29</v>
      </c>
      <c r="D30" s="47">
        <v>0</v>
      </c>
      <c r="E30" s="47">
        <v>109520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109520</v>
      </c>
      <c r="O30" s="48">
        <f t="shared" si="2"/>
        <v>1.287410367932291</v>
      </c>
      <c r="P30" s="9"/>
    </row>
    <row r="31" spans="1:16">
      <c r="A31" s="12"/>
      <c r="B31" s="25">
        <v>331.7</v>
      </c>
      <c r="C31" s="20" t="s">
        <v>27</v>
      </c>
      <c r="D31" s="47">
        <v>9354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9354</v>
      </c>
      <c r="O31" s="48">
        <f t="shared" si="2"/>
        <v>0.10995650640648877</v>
      </c>
      <c r="P31" s="9"/>
    </row>
    <row r="32" spans="1:16">
      <c r="A32" s="12"/>
      <c r="B32" s="25">
        <v>334.2</v>
      </c>
      <c r="C32" s="20" t="s">
        <v>28</v>
      </c>
      <c r="D32" s="47">
        <v>883318</v>
      </c>
      <c r="E32" s="47">
        <v>35858</v>
      </c>
      <c r="F32" s="47">
        <v>0</v>
      </c>
      <c r="G32" s="47">
        <v>0</v>
      </c>
      <c r="H32" s="47">
        <v>0</v>
      </c>
      <c r="I32" s="47">
        <v>163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919339</v>
      </c>
      <c r="O32" s="48">
        <f t="shared" si="2"/>
        <v>10.806853179734336</v>
      </c>
      <c r="P32" s="9"/>
    </row>
    <row r="33" spans="1:16">
      <c r="A33" s="12"/>
      <c r="B33" s="25">
        <v>334.34</v>
      </c>
      <c r="C33" s="20" t="s">
        <v>267</v>
      </c>
      <c r="D33" s="47">
        <v>90909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90909</v>
      </c>
      <c r="O33" s="48">
        <f t="shared" si="2"/>
        <v>1.068637592570824</v>
      </c>
      <c r="P33" s="9"/>
    </row>
    <row r="34" spans="1:16">
      <c r="A34" s="12"/>
      <c r="B34" s="25">
        <v>334.39</v>
      </c>
      <c r="C34" s="20" t="s">
        <v>30</v>
      </c>
      <c r="D34" s="47">
        <v>0</v>
      </c>
      <c r="E34" s="47">
        <v>40000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9" si="7">SUM(D34:M34)</f>
        <v>40000</v>
      </c>
      <c r="O34" s="48">
        <f t="shared" si="2"/>
        <v>0.47020101093217348</v>
      </c>
      <c r="P34" s="9"/>
    </row>
    <row r="35" spans="1:16">
      <c r="A35" s="12"/>
      <c r="B35" s="25">
        <v>334.49</v>
      </c>
      <c r="C35" s="20" t="s">
        <v>31</v>
      </c>
      <c r="D35" s="47">
        <v>0</v>
      </c>
      <c r="E35" s="47">
        <v>0</v>
      </c>
      <c r="F35" s="47">
        <v>0</v>
      </c>
      <c r="G35" s="47">
        <v>3409408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3409408</v>
      </c>
      <c r="O35" s="48">
        <f t="shared" si="2"/>
        <v>40.077677207005998</v>
      </c>
      <c r="P35" s="9"/>
    </row>
    <row r="36" spans="1:16">
      <c r="A36" s="12"/>
      <c r="B36" s="25">
        <v>334.7</v>
      </c>
      <c r="C36" s="20" t="s">
        <v>33</v>
      </c>
      <c r="D36" s="47">
        <v>30811</v>
      </c>
      <c r="E36" s="47">
        <v>15000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45811</v>
      </c>
      <c r="O36" s="48">
        <f t="shared" si="2"/>
        <v>0.53850946279534506</v>
      </c>
      <c r="P36" s="9"/>
    </row>
    <row r="37" spans="1:16">
      <c r="A37" s="12"/>
      <c r="B37" s="25">
        <v>334.82</v>
      </c>
      <c r="C37" s="20" t="s">
        <v>156</v>
      </c>
      <c r="D37" s="47">
        <v>0</v>
      </c>
      <c r="E37" s="47">
        <v>63984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63984</v>
      </c>
      <c r="O37" s="48">
        <f t="shared" ref="O37:O68" si="8">(N37/O$120)</f>
        <v>0.75213353708710473</v>
      </c>
      <c r="P37" s="9"/>
    </row>
    <row r="38" spans="1:16">
      <c r="A38" s="12"/>
      <c r="B38" s="25">
        <v>335.12</v>
      </c>
      <c r="C38" s="20" t="s">
        <v>178</v>
      </c>
      <c r="D38" s="47">
        <v>1425938</v>
      </c>
      <c r="E38" s="47">
        <v>819593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2245531</v>
      </c>
      <c r="O38" s="48">
        <f t="shared" si="8"/>
        <v>26.396273656988363</v>
      </c>
      <c r="P38" s="9"/>
    </row>
    <row r="39" spans="1:16">
      <c r="A39" s="12"/>
      <c r="B39" s="25">
        <v>335.13</v>
      </c>
      <c r="C39" s="20" t="s">
        <v>179</v>
      </c>
      <c r="D39" s="47">
        <v>26714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26714</v>
      </c>
      <c r="O39" s="48">
        <f t="shared" si="8"/>
        <v>0.31402374515105208</v>
      </c>
      <c r="P39" s="9"/>
    </row>
    <row r="40" spans="1:16">
      <c r="A40" s="12"/>
      <c r="B40" s="25">
        <v>335.14</v>
      </c>
      <c r="C40" s="20" t="s">
        <v>180</v>
      </c>
      <c r="D40" s="47">
        <v>0</v>
      </c>
      <c r="E40" s="47">
        <v>21005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21005</v>
      </c>
      <c r="O40" s="48">
        <f t="shared" si="8"/>
        <v>0.24691430586575761</v>
      </c>
      <c r="P40" s="9"/>
    </row>
    <row r="41" spans="1:16">
      <c r="A41" s="12"/>
      <c r="B41" s="25">
        <v>335.15</v>
      </c>
      <c r="C41" s="20" t="s">
        <v>181</v>
      </c>
      <c r="D41" s="47">
        <v>34699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34699</v>
      </c>
      <c r="O41" s="48">
        <f t="shared" si="8"/>
        <v>0.40788762195838724</v>
      </c>
      <c r="P41" s="9"/>
    </row>
    <row r="42" spans="1:16">
      <c r="A42" s="12"/>
      <c r="B42" s="25">
        <v>335.16</v>
      </c>
      <c r="C42" s="20" t="s">
        <v>182</v>
      </c>
      <c r="D42" s="47">
        <v>25000</v>
      </c>
      <c r="E42" s="47">
        <v>198250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223250</v>
      </c>
      <c r="O42" s="48">
        <f t="shared" si="8"/>
        <v>2.6243093922651934</v>
      </c>
      <c r="P42" s="9"/>
    </row>
    <row r="43" spans="1:16">
      <c r="A43" s="12"/>
      <c r="B43" s="25">
        <v>335.18</v>
      </c>
      <c r="C43" s="20" t="s">
        <v>183</v>
      </c>
      <c r="D43" s="47">
        <v>5444627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5444627</v>
      </c>
      <c r="O43" s="48">
        <f t="shared" si="8"/>
        <v>64.001727988715174</v>
      </c>
      <c r="P43" s="9"/>
    </row>
    <row r="44" spans="1:16">
      <c r="A44" s="12"/>
      <c r="B44" s="25">
        <v>335.23</v>
      </c>
      <c r="C44" s="20" t="s">
        <v>140</v>
      </c>
      <c r="D44" s="47">
        <v>24920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24920</v>
      </c>
      <c r="O44" s="48">
        <f t="shared" si="8"/>
        <v>0.2929352298107441</v>
      </c>
      <c r="P44" s="9"/>
    </row>
    <row r="45" spans="1:16">
      <c r="A45" s="12"/>
      <c r="B45" s="25">
        <v>335.49</v>
      </c>
      <c r="C45" s="20" t="s">
        <v>42</v>
      </c>
      <c r="D45" s="47">
        <v>0</v>
      </c>
      <c r="E45" s="47">
        <v>1974911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1974911</v>
      </c>
      <c r="O45" s="48">
        <f t="shared" si="8"/>
        <v>23.215128717526742</v>
      </c>
      <c r="P45" s="9"/>
    </row>
    <row r="46" spans="1:16">
      <c r="A46" s="12"/>
      <c r="B46" s="25">
        <v>335.5</v>
      </c>
      <c r="C46" s="20" t="s">
        <v>43</v>
      </c>
      <c r="D46" s="47">
        <v>0</v>
      </c>
      <c r="E46" s="47">
        <v>361308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361308</v>
      </c>
      <c r="O46" s="48">
        <f t="shared" si="8"/>
        <v>4.2471846714470436</v>
      </c>
      <c r="P46" s="9"/>
    </row>
    <row r="47" spans="1:16">
      <c r="A47" s="12"/>
      <c r="B47" s="25">
        <v>335.7</v>
      </c>
      <c r="C47" s="20" t="s">
        <v>45</v>
      </c>
      <c r="D47" s="47">
        <v>0</v>
      </c>
      <c r="E47" s="47">
        <v>38998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38998</v>
      </c>
      <c r="O47" s="48">
        <f t="shared" si="8"/>
        <v>0.45842247560832255</v>
      </c>
      <c r="P47" s="9"/>
    </row>
    <row r="48" spans="1:16">
      <c r="A48" s="12"/>
      <c r="B48" s="25">
        <v>335.9</v>
      </c>
      <c r="C48" s="20" t="s">
        <v>184</v>
      </c>
      <c r="D48" s="47">
        <v>0</v>
      </c>
      <c r="E48" s="47">
        <v>81183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81183</v>
      </c>
      <c r="O48" s="48">
        <f t="shared" si="8"/>
        <v>0.95430821676266608</v>
      </c>
      <c r="P48" s="9"/>
    </row>
    <row r="49" spans="1:16">
      <c r="A49" s="12"/>
      <c r="B49" s="25">
        <v>336</v>
      </c>
      <c r="C49" s="20" t="s">
        <v>146</v>
      </c>
      <c r="D49" s="47">
        <v>2171</v>
      </c>
      <c r="E49" s="47">
        <v>921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3092</v>
      </c>
      <c r="O49" s="48">
        <f t="shared" si="8"/>
        <v>3.6346538145057013E-2</v>
      </c>
      <c r="P49" s="9"/>
    </row>
    <row r="50" spans="1:16">
      <c r="A50" s="12"/>
      <c r="B50" s="25">
        <v>337.2</v>
      </c>
      <c r="C50" s="20" t="s">
        <v>147</v>
      </c>
      <c r="D50" s="47">
        <v>184292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184292</v>
      </c>
      <c r="O50" s="48">
        <f t="shared" si="8"/>
        <v>2.1663571176678031</v>
      </c>
      <c r="P50" s="9"/>
    </row>
    <row r="51" spans="1:16" ht="15.75">
      <c r="A51" s="29" t="s">
        <v>55</v>
      </c>
      <c r="B51" s="30"/>
      <c r="C51" s="31"/>
      <c r="D51" s="32">
        <f t="shared" ref="D51:M51" si="9">SUM(D52:D92)</f>
        <v>3605524</v>
      </c>
      <c r="E51" s="32">
        <f t="shared" si="9"/>
        <v>2532116</v>
      </c>
      <c r="F51" s="32">
        <f t="shared" si="9"/>
        <v>0</v>
      </c>
      <c r="G51" s="32">
        <f t="shared" si="9"/>
        <v>0</v>
      </c>
      <c r="H51" s="32">
        <f t="shared" si="9"/>
        <v>0</v>
      </c>
      <c r="I51" s="32">
        <f t="shared" si="9"/>
        <v>4388919</v>
      </c>
      <c r="J51" s="32">
        <f t="shared" si="9"/>
        <v>0</v>
      </c>
      <c r="K51" s="32">
        <f t="shared" si="9"/>
        <v>0</v>
      </c>
      <c r="L51" s="32">
        <f t="shared" si="9"/>
        <v>0</v>
      </c>
      <c r="M51" s="32">
        <f t="shared" si="9"/>
        <v>0</v>
      </c>
      <c r="N51" s="32">
        <f>SUM(D51:M51)</f>
        <v>10526559</v>
      </c>
      <c r="O51" s="46">
        <f t="shared" si="8"/>
        <v>123.73996708592924</v>
      </c>
      <c r="P51" s="10"/>
    </row>
    <row r="52" spans="1:16">
      <c r="A52" s="12"/>
      <c r="B52" s="25">
        <v>341.1</v>
      </c>
      <c r="C52" s="20" t="s">
        <v>185</v>
      </c>
      <c r="D52" s="47">
        <v>491032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>SUM(D52:M52)</f>
        <v>491032</v>
      </c>
      <c r="O52" s="48">
        <f t="shared" si="8"/>
        <v>5.7720935700011751</v>
      </c>
      <c r="P52" s="9"/>
    </row>
    <row r="53" spans="1:16">
      <c r="A53" s="12"/>
      <c r="B53" s="25">
        <v>341.15</v>
      </c>
      <c r="C53" s="20" t="s">
        <v>186</v>
      </c>
      <c r="D53" s="47">
        <v>0</v>
      </c>
      <c r="E53" s="47">
        <v>270792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ref="N53:N92" si="10">SUM(D53:M53)</f>
        <v>270792</v>
      </c>
      <c r="O53" s="48">
        <f t="shared" si="8"/>
        <v>3.183166803808628</v>
      </c>
      <c r="P53" s="9"/>
    </row>
    <row r="54" spans="1:16">
      <c r="A54" s="12"/>
      <c r="B54" s="25">
        <v>341.16</v>
      </c>
      <c r="C54" s="20" t="s">
        <v>187</v>
      </c>
      <c r="D54" s="47">
        <v>0</v>
      </c>
      <c r="E54" s="47">
        <v>215074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215074</v>
      </c>
      <c r="O54" s="48">
        <f t="shared" si="8"/>
        <v>2.5282003056306572</v>
      </c>
      <c r="P54" s="9"/>
    </row>
    <row r="55" spans="1:16">
      <c r="A55" s="12"/>
      <c r="B55" s="25">
        <v>341.3</v>
      </c>
      <c r="C55" s="20" t="s">
        <v>188</v>
      </c>
      <c r="D55" s="47">
        <v>435</v>
      </c>
      <c r="E55" s="47">
        <v>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435</v>
      </c>
      <c r="O55" s="48">
        <f t="shared" si="8"/>
        <v>5.1134359938873868E-3</v>
      </c>
      <c r="P55" s="9"/>
    </row>
    <row r="56" spans="1:16">
      <c r="A56" s="12"/>
      <c r="B56" s="25">
        <v>341.52</v>
      </c>
      <c r="C56" s="20" t="s">
        <v>189</v>
      </c>
      <c r="D56" s="47">
        <v>103000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103000</v>
      </c>
      <c r="O56" s="48">
        <f t="shared" si="8"/>
        <v>1.2107676031503467</v>
      </c>
      <c r="P56" s="9"/>
    </row>
    <row r="57" spans="1:16">
      <c r="A57" s="12"/>
      <c r="B57" s="25">
        <v>341.8</v>
      </c>
      <c r="C57" s="20" t="s">
        <v>190</v>
      </c>
      <c r="D57" s="47">
        <v>8926</v>
      </c>
      <c r="E57" s="47">
        <v>8717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17643</v>
      </c>
      <c r="O57" s="48">
        <f t="shared" si="8"/>
        <v>0.20739391089690842</v>
      </c>
      <c r="P57" s="9"/>
    </row>
    <row r="58" spans="1:16">
      <c r="A58" s="12"/>
      <c r="B58" s="25">
        <v>341.9</v>
      </c>
      <c r="C58" s="20" t="s">
        <v>191</v>
      </c>
      <c r="D58" s="47">
        <v>243470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243470</v>
      </c>
      <c r="O58" s="48">
        <f t="shared" si="8"/>
        <v>2.8619960032914071</v>
      </c>
      <c r="P58" s="9"/>
    </row>
    <row r="59" spans="1:16">
      <c r="A59" s="12"/>
      <c r="B59" s="25">
        <v>342.2</v>
      </c>
      <c r="C59" s="20" t="s">
        <v>66</v>
      </c>
      <c r="D59" s="47">
        <v>0</v>
      </c>
      <c r="E59" s="47">
        <v>1780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1780</v>
      </c>
      <c r="O59" s="48">
        <f t="shared" si="8"/>
        <v>2.0923944986481723E-2</v>
      </c>
      <c r="P59" s="9"/>
    </row>
    <row r="60" spans="1:16">
      <c r="A60" s="12"/>
      <c r="B60" s="25">
        <v>342.4</v>
      </c>
      <c r="C60" s="20" t="s">
        <v>68</v>
      </c>
      <c r="D60" s="47">
        <v>0</v>
      </c>
      <c r="E60" s="47">
        <v>400766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400766</v>
      </c>
      <c r="O60" s="48">
        <f t="shared" si="8"/>
        <v>4.7110144586810865</v>
      </c>
      <c r="P60" s="9"/>
    </row>
    <row r="61" spans="1:16">
      <c r="A61" s="12"/>
      <c r="B61" s="25">
        <v>342.5</v>
      </c>
      <c r="C61" s="20" t="s">
        <v>69</v>
      </c>
      <c r="D61" s="47">
        <v>0</v>
      </c>
      <c r="E61" s="47">
        <v>190675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190675</v>
      </c>
      <c r="O61" s="48">
        <f t="shared" si="8"/>
        <v>2.2413894439873046</v>
      </c>
      <c r="P61" s="9"/>
    </row>
    <row r="62" spans="1:16">
      <c r="A62" s="12"/>
      <c r="B62" s="25">
        <v>342.6</v>
      </c>
      <c r="C62" s="20" t="s">
        <v>70</v>
      </c>
      <c r="D62" s="47">
        <v>1489108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1489108</v>
      </c>
      <c r="O62" s="48">
        <f t="shared" si="8"/>
        <v>17.504502174679676</v>
      </c>
      <c r="P62" s="9"/>
    </row>
    <row r="63" spans="1:16">
      <c r="A63" s="12"/>
      <c r="B63" s="25">
        <v>343.3</v>
      </c>
      <c r="C63" s="20" t="s">
        <v>71</v>
      </c>
      <c r="D63" s="47">
        <v>3050</v>
      </c>
      <c r="E63" s="47">
        <v>0</v>
      </c>
      <c r="F63" s="47">
        <v>0</v>
      </c>
      <c r="G63" s="47">
        <v>0</v>
      </c>
      <c r="H63" s="47">
        <v>0</v>
      </c>
      <c r="I63" s="47">
        <v>1733083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1736133</v>
      </c>
      <c r="O63" s="48">
        <f t="shared" si="8"/>
        <v>20.408287292817679</v>
      </c>
      <c r="P63" s="9"/>
    </row>
    <row r="64" spans="1:16">
      <c r="A64" s="12"/>
      <c r="B64" s="25">
        <v>343.5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2655836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2655836</v>
      </c>
      <c r="O64" s="48">
        <f t="shared" si="8"/>
        <v>31.2194193017515</v>
      </c>
      <c r="P64" s="9"/>
    </row>
    <row r="65" spans="1:16">
      <c r="A65" s="12"/>
      <c r="B65" s="25">
        <v>344.9</v>
      </c>
      <c r="C65" s="20" t="s">
        <v>192</v>
      </c>
      <c r="D65" s="47">
        <v>400</v>
      </c>
      <c r="E65" s="47">
        <v>185834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186234</v>
      </c>
      <c r="O65" s="48">
        <f t="shared" si="8"/>
        <v>2.1891853767485601</v>
      </c>
      <c r="P65" s="9"/>
    </row>
    <row r="66" spans="1:16">
      <c r="A66" s="12"/>
      <c r="B66" s="25">
        <v>346.4</v>
      </c>
      <c r="C66" s="20" t="s">
        <v>76</v>
      </c>
      <c r="D66" s="47">
        <v>0</v>
      </c>
      <c r="E66" s="47">
        <v>42040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42040</v>
      </c>
      <c r="O66" s="48">
        <f t="shared" si="8"/>
        <v>0.49418126248971433</v>
      </c>
      <c r="P66" s="9"/>
    </row>
    <row r="67" spans="1:16">
      <c r="A67" s="12"/>
      <c r="B67" s="25">
        <v>347.1</v>
      </c>
      <c r="C67" s="20" t="s">
        <v>78</v>
      </c>
      <c r="D67" s="47">
        <v>1565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1565</v>
      </c>
      <c r="O67" s="48">
        <f t="shared" si="8"/>
        <v>1.8396614552721288E-2</v>
      </c>
      <c r="P67" s="9"/>
    </row>
    <row r="68" spans="1:16">
      <c r="A68" s="12"/>
      <c r="B68" s="25">
        <v>347.4</v>
      </c>
      <c r="C68" s="20" t="s">
        <v>271</v>
      </c>
      <c r="D68" s="47">
        <v>900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900</v>
      </c>
      <c r="O68" s="48">
        <f t="shared" si="8"/>
        <v>1.0579522745973903E-2</v>
      </c>
      <c r="P68" s="9"/>
    </row>
    <row r="69" spans="1:16">
      <c r="A69" s="12"/>
      <c r="B69" s="25">
        <v>348.11</v>
      </c>
      <c r="C69" s="20" t="s">
        <v>193</v>
      </c>
      <c r="D69" s="47">
        <v>0</v>
      </c>
      <c r="E69" s="47">
        <v>4620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>SUM(D69:M69)</f>
        <v>4620</v>
      </c>
      <c r="O69" s="48">
        <f t="shared" ref="O69:O100" si="11">(N69/O$120)</f>
        <v>5.4308216762666041E-2</v>
      </c>
      <c r="P69" s="9"/>
    </row>
    <row r="70" spans="1:16">
      <c r="A70" s="12"/>
      <c r="B70" s="25">
        <v>348.12</v>
      </c>
      <c r="C70" s="20" t="s">
        <v>194</v>
      </c>
      <c r="D70" s="47">
        <v>0</v>
      </c>
      <c r="E70" s="47">
        <v>6199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ref="N70:N84" si="12">SUM(D70:M70)</f>
        <v>6199</v>
      </c>
      <c r="O70" s="48">
        <f t="shared" si="11"/>
        <v>7.2869401669213588E-2</v>
      </c>
      <c r="P70" s="9"/>
    </row>
    <row r="71" spans="1:16">
      <c r="A71" s="12"/>
      <c r="B71" s="25">
        <v>348.13</v>
      </c>
      <c r="C71" s="20" t="s">
        <v>195</v>
      </c>
      <c r="D71" s="47">
        <v>0</v>
      </c>
      <c r="E71" s="47">
        <v>24056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2"/>
        <v>24056</v>
      </c>
      <c r="O71" s="48">
        <f t="shared" si="11"/>
        <v>0.28277888797460915</v>
      </c>
      <c r="P71" s="9"/>
    </row>
    <row r="72" spans="1:16">
      <c r="A72" s="12"/>
      <c r="B72" s="25">
        <v>348.22</v>
      </c>
      <c r="C72" s="20" t="s">
        <v>197</v>
      </c>
      <c r="D72" s="47">
        <v>0</v>
      </c>
      <c r="E72" s="47">
        <v>2923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2"/>
        <v>2923</v>
      </c>
      <c r="O72" s="48">
        <f t="shared" si="11"/>
        <v>3.4359938873868581E-2</v>
      </c>
      <c r="P72" s="9"/>
    </row>
    <row r="73" spans="1:16">
      <c r="A73" s="12"/>
      <c r="B73" s="25">
        <v>348.23</v>
      </c>
      <c r="C73" s="20" t="s">
        <v>198</v>
      </c>
      <c r="D73" s="47">
        <v>0</v>
      </c>
      <c r="E73" s="47">
        <v>39169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2"/>
        <v>39169</v>
      </c>
      <c r="O73" s="48">
        <f t="shared" si="11"/>
        <v>0.46043258493005762</v>
      </c>
      <c r="P73" s="9"/>
    </row>
    <row r="74" spans="1:16">
      <c r="A74" s="12"/>
      <c r="B74" s="25">
        <v>348.31</v>
      </c>
      <c r="C74" s="20" t="s">
        <v>199</v>
      </c>
      <c r="D74" s="47">
        <v>0</v>
      </c>
      <c r="E74" s="47">
        <v>244257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244257</v>
      </c>
      <c r="O74" s="48">
        <f t="shared" si="11"/>
        <v>2.8712472081814977</v>
      </c>
      <c r="P74" s="9"/>
    </row>
    <row r="75" spans="1:16">
      <c r="A75" s="12"/>
      <c r="B75" s="25">
        <v>348.32</v>
      </c>
      <c r="C75" s="20" t="s">
        <v>200</v>
      </c>
      <c r="D75" s="47">
        <v>0</v>
      </c>
      <c r="E75" s="47">
        <v>719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719</v>
      </c>
      <c r="O75" s="48">
        <f t="shared" si="11"/>
        <v>8.4518631715058187E-3</v>
      </c>
      <c r="P75" s="9"/>
    </row>
    <row r="76" spans="1:16">
      <c r="A76" s="12"/>
      <c r="B76" s="25">
        <v>348.41</v>
      </c>
      <c r="C76" s="20" t="s">
        <v>201</v>
      </c>
      <c r="D76" s="47">
        <v>0</v>
      </c>
      <c r="E76" s="47">
        <v>218150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218150</v>
      </c>
      <c r="O76" s="48">
        <f t="shared" si="11"/>
        <v>2.5643587633713412</v>
      </c>
      <c r="P76" s="9"/>
    </row>
    <row r="77" spans="1:16">
      <c r="A77" s="12"/>
      <c r="B77" s="25">
        <v>348.42</v>
      </c>
      <c r="C77" s="20" t="s">
        <v>202</v>
      </c>
      <c r="D77" s="47">
        <v>0</v>
      </c>
      <c r="E77" s="47">
        <v>72401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72401</v>
      </c>
      <c r="O77" s="48">
        <f t="shared" si="11"/>
        <v>0.85107558481250734</v>
      </c>
      <c r="P77" s="9"/>
    </row>
    <row r="78" spans="1:16">
      <c r="A78" s="12"/>
      <c r="B78" s="25">
        <v>348.48</v>
      </c>
      <c r="C78" s="20" t="s">
        <v>228</v>
      </c>
      <c r="D78" s="47">
        <v>0</v>
      </c>
      <c r="E78" s="47">
        <v>11598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11598</v>
      </c>
      <c r="O78" s="48">
        <f t="shared" si="11"/>
        <v>0.1363347831197837</v>
      </c>
      <c r="P78" s="9"/>
    </row>
    <row r="79" spans="1:16">
      <c r="A79" s="12"/>
      <c r="B79" s="25">
        <v>348.52</v>
      </c>
      <c r="C79" s="20" t="s">
        <v>204</v>
      </c>
      <c r="D79" s="47">
        <v>0</v>
      </c>
      <c r="E79" s="47">
        <v>44919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44919</v>
      </c>
      <c r="O79" s="48">
        <f t="shared" si="11"/>
        <v>0.5280239802515575</v>
      </c>
      <c r="P79" s="9"/>
    </row>
    <row r="80" spans="1:16">
      <c r="A80" s="12"/>
      <c r="B80" s="25">
        <v>348.53</v>
      </c>
      <c r="C80" s="20" t="s">
        <v>205</v>
      </c>
      <c r="D80" s="47">
        <v>0</v>
      </c>
      <c r="E80" s="47">
        <v>223592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223592</v>
      </c>
      <c r="O80" s="48">
        <f t="shared" si="11"/>
        <v>2.6283296109086636</v>
      </c>
      <c r="P80" s="9"/>
    </row>
    <row r="81" spans="1:16">
      <c r="A81" s="12"/>
      <c r="B81" s="25">
        <v>348.61</v>
      </c>
      <c r="C81" s="20" t="s">
        <v>206</v>
      </c>
      <c r="D81" s="47">
        <v>0</v>
      </c>
      <c r="E81" s="47">
        <v>3510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3510</v>
      </c>
      <c r="O81" s="48">
        <f t="shared" si="11"/>
        <v>4.1260138709298226E-2</v>
      </c>
      <c r="P81" s="9"/>
    </row>
    <row r="82" spans="1:16">
      <c r="A82" s="12"/>
      <c r="B82" s="25">
        <v>348.62</v>
      </c>
      <c r="C82" s="20" t="s">
        <v>207</v>
      </c>
      <c r="D82" s="47">
        <v>0</v>
      </c>
      <c r="E82" s="47">
        <v>1422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1422</v>
      </c>
      <c r="O82" s="48">
        <f t="shared" si="11"/>
        <v>1.6715645938638769E-2</v>
      </c>
      <c r="P82" s="9"/>
    </row>
    <row r="83" spans="1:16">
      <c r="A83" s="12"/>
      <c r="B83" s="25">
        <v>348.71</v>
      </c>
      <c r="C83" s="20" t="s">
        <v>208</v>
      </c>
      <c r="D83" s="47">
        <v>0</v>
      </c>
      <c r="E83" s="47">
        <v>66075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66075</v>
      </c>
      <c r="O83" s="48">
        <f t="shared" si="11"/>
        <v>0.7767132949335841</v>
      </c>
      <c r="P83" s="9"/>
    </row>
    <row r="84" spans="1:16">
      <c r="A84" s="12"/>
      <c r="B84" s="25">
        <v>348.72</v>
      </c>
      <c r="C84" s="20" t="s">
        <v>209</v>
      </c>
      <c r="D84" s="47">
        <v>0</v>
      </c>
      <c r="E84" s="47">
        <v>7887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7887</v>
      </c>
      <c r="O84" s="48">
        <f t="shared" si="11"/>
        <v>9.2711884330551317E-2</v>
      </c>
      <c r="P84" s="9"/>
    </row>
    <row r="85" spans="1:16">
      <c r="A85" s="12"/>
      <c r="B85" s="25">
        <v>348.92099999999999</v>
      </c>
      <c r="C85" s="20" t="s">
        <v>210</v>
      </c>
      <c r="D85" s="47">
        <v>0</v>
      </c>
      <c r="E85" s="47">
        <v>52127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52127</v>
      </c>
      <c r="O85" s="48">
        <f t="shared" si="11"/>
        <v>0.61275420242153522</v>
      </c>
      <c r="P85" s="9"/>
    </row>
    <row r="86" spans="1:16">
      <c r="A86" s="12"/>
      <c r="B86" s="25">
        <v>348.92200000000003</v>
      </c>
      <c r="C86" s="20" t="s">
        <v>211</v>
      </c>
      <c r="D86" s="47">
        <v>0</v>
      </c>
      <c r="E86" s="47">
        <v>26064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26064</v>
      </c>
      <c r="O86" s="48">
        <f t="shared" si="11"/>
        <v>0.30638297872340425</v>
      </c>
      <c r="P86" s="9"/>
    </row>
    <row r="87" spans="1:16">
      <c r="A87" s="12"/>
      <c r="B87" s="25">
        <v>348.923</v>
      </c>
      <c r="C87" s="20" t="s">
        <v>212</v>
      </c>
      <c r="D87" s="47">
        <v>0</v>
      </c>
      <c r="E87" s="47">
        <v>26064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26064</v>
      </c>
      <c r="O87" s="48">
        <f t="shared" si="11"/>
        <v>0.30638297872340425</v>
      </c>
      <c r="P87" s="9"/>
    </row>
    <row r="88" spans="1:16">
      <c r="A88" s="12"/>
      <c r="B88" s="25">
        <v>348.93</v>
      </c>
      <c r="C88" s="20" t="s">
        <v>213</v>
      </c>
      <c r="D88" s="47">
        <v>0</v>
      </c>
      <c r="E88" s="47">
        <v>102129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102129</v>
      </c>
      <c r="O88" s="48">
        <f t="shared" si="11"/>
        <v>1.2005289761372986</v>
      </c>
      <c r="P88" s="9"/>
    </row>
    <row r="89" spans="1:16">
      <c r="A89" s="12"/>
      <c r="B89" s="25">
        <v>348.93200000000002</v>
      </c>
      <c r="C89" s="20" t="s">
        <v>214</v>
      </c>
      <c r="D89" s="47">
        <v>0</v>
      </c>
      <c r="E89" s="47">
        <v>11348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11348</v>
      </c>
      <c r="O89" s="48">
        <f t="shared" si="11"/>
        <v>0.13339602680145762</v>
      </c>
      <c r="P89" s="9"/>
    </row>
    <row r="90" spans="1:16">
      <c r="A90" s="12"/>
      <c r="B90" s="25">
        <v>348.93299999999999</v>
      </c>
      <c r="C90" s="20" t="s">
        <v>268</v>
      </c>
      <c r="D90" s="47">
        <v>0</v>
      </c>
      <c r="E90" s="47">
        <v>115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115</v>
      </c>
      <c r="O90" s="48">
        <f t="shared" si="11"/>
        <v>1.3518279064299989E-3</v>
      </c>
      <c r="P90" s="9"/>
    </row>
    <row r="91" spans="1:16">
      <c r="A91" s="12"/>
      <c r="B91" s="25">
        <v>348.99</v>
      </c>
      <c r="C91" s="20" t="s">
        <v>215</v>
      </c>
      <c r="D91" s="47">
        <v>61321</v>
      </c>
      <c r="E91" s="47">
        <v>3996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65317</v>
      </c>
      <c r="O91" s="48">
        <f t="shared" si="11"/>
        <v>0.76780298577641937</v>
      </c>
      <c r="P91" s="9"/>
    </row>
    <row r="92" spans="1:16">
      <c r="A92" s="12"/>
      <c r="B92" s="25">
        <v>349</v>
      </c>
      <c r="C92" s="20" t="s">
        <v>1</v>
      </c>
      <c r="D92" s="47">
        <v>1202317</v>
      </c>
      <c r="E92" s="47">
        <v>23098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1225415</v>
      </c>
      <c r="O92" s="48">
        <f t="shared" si="11"/>
        <v>14.404784295286236</v>
      </c>
      <c r="P92" s="9"/>
    </row>
    <row r="93" spans="1:16" ht="15.75">
      <c r="A93" s="29" t="s">
        <v>56</v>
      </c>
      <c r="B93" s="30"/>
      <c r="C93" s="31"/>
      <c r="D93" s="32">
        <f t="shared" ref="D93:M93" si="13">SUM(D94:D105)</f>
        <v>44813</v>
      </c>
      <c r="E93" s="32">
        <f t="shared" si="13"/>
        <v>556037</v>
      </c>
      <c r="F93" s="32">
        <f t="shared" si="13"/>
        <v>0</v>
      </c>
      <c r="G93" s="32">
        <f t="shared" si="13"/>
        <v>0</v>
      </c>
      <c r="H93" s="32">
        <f t="shared" si="13"/>
        <v>0</v>
      </c>
      <c r="I93" s="32">
        <f t="shared" si="13"/>
        <v>0</v>
      </c>
      <c r="J93" s="32">
        <f t="shared" si="13"/>
        <v>0</v>
      </c>
      <c r="K93" s="32">
        <f t="shared" si="13"/>
        <v>0</v>
      </c>
      <c r="L93" s="32">
        <f t="shared" si="13"/>
        <v>0</v>
      </c>
      <c r="M93" s="32">
        <f t="shared" si="13"/>
        <v>0</v>
      </c>
      <c r="N93" s="32">
        <f>SUM(D93:M93)</f>
        <v>600850</v>
      </c>
      <c r="O93" s="46">
        <f t="shared" si="11"/>
        <v>7.0630069354649114</v>
      </c>
      <c r="P93" s="10"/>
    </row>
    <row r="94" spans="1:16">
      <c r="A94" s="13"/>
      <c r="B94" s="40">
        <v>351.1</v>
      </c>
      <c r="C94" s="21" t="s">
        <v>103</v>
      </c>
      <c r="D94" s="47">
        <v>0</v>
      </c>
      <c r="E94" s="47">
        <v>44857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>SUM(D94:M94)</f>
        <v>44857</v>
      </c>
      <c r="O94" s="48">
        <f t="shared" si="11"/>
        <v>0.52729516868461268</v>
      </c>
      <c r="P94" s="9"/>
    </row>
    <row r="95" spans="1:16">
      <c r="A95" s="13"/>
      <c r="B95" s="40">
        <v>351.2</v>
      </c>
      <c r="C95" s="21" t="s">
        <v>106</v>
      </c>
      <c r="D95" s="47">
        <v>0</v>
      </c>
      <c r="E95" s="47">
        <v>6758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ref="N95:N105" si="14">SUM(D95:M95)</f>
        <v>6758</v>
      </c>
      <c r="O95" s="48">
        <f t="shared" si="11"/>
        <v>7.9440460796990714E-2</v>
      </c>
      <c r="P95" s="9"/>
    </row>
    <row r="96" spans="1:16">
      <c r="A96" s="13"/>
      <c r="B96" s="40">
        <v>351.3</v>
      </c>
      <c r="C96" s="21" t="s">
        <v>107</v>
      </c>
      <c r="D96" s="47">
        <v>0</v>
      </c>
      <c r="E96" s="47">
        <v>13283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13283</v>
      </c>
      <c r="O96" s="48">
        <f t="shared" si="11"/>
        <v>0.15614200070530151</v>
      </c>
      <c r="P96" s="9"/>
    </row>
    <row r="97" spans="1:16">
      <c r="A97" s="13"/>
      <c r="B97" s="40">
        <v>351.4</v>
      </c>
      <c r="C97" s="21" t="s">
        <v>108</v>
      </c>
      <c r="D97" s="47">
        <v>0</v>
      </c>
      <c r="E97" s="47">
        <v>950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950</v>
      </c>
      <c r="O97" s="48">
        <f t="shared" si="11"/>
        <v>1.1167274009639121E-2</v>
      </c>
      <c r="P97" s="9"/>
    </row>
    <row r="98" spans="1:16">
      <c r="A98" s="13"/>
      <c r="B98" s="40">
        <v>351.5</v>
      </c>
      <c r="C98" s="21" t="s">
        <v>109</v>
      </c>
      <c r="D98" s="47">
        <v>0</v>
      </c>
      <c r="E98" s="47">
        <v>292468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292468</v>
      </c>
      <c r="O98" s="48">
        <f t="shared" si="11"/>
        <v>3.4379687316327732</v>
      </c>
      <c r="P98" s="9"/>
    </row>
    <row r="99" spans="1:16">
      <c r="A99" s="13"/>
      <c r="B99" s="40">
        <v>351.7</v>
      </c>
      <c r="C99" s="21" t="s">
        <v>216</v>
      </c>
      <c r="D99" s="47">
        <v>0</v>
      </c>
      <c r="E99" s="47">
        <v>58068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58068</v>
      </c>
      <c r="O99" s="48">
        <f t="shared" si="11"/>
        <v>0.68259080757023627</v>
      </c>
      <c r="P99" s="9"/>
    </row>
    <row r="100" spans="1:16">
      <c r="A100" s="13"/>
      <c r="B100" s="40">
        <v>351.8</v>
      </c>
      <c r="C100" s="21" t="s">
        <v>217</v>
      </c>
      <c r="D100" s="47">
        <v>0</v>
      </c>
      <c r="E100" s="47">
        <v>66569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66569</v>
      </c>
      <c r="O100" s="48">
        <f t="shared" si="11"/>
        <v>0.78252027741859642</v>
      </c>
      <c r="P100" s="9"/>
    </row>
    <row r="101" spans="1:16">
      <c r="A101" s="13"/>
      <c r="B101" s="40">
        <v>351.9</v>
      </c>
      <c r="C101" s="21" t="s">
        <v>218</v>
      </c>
      <c r="D101" s="47">
        <v>12565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12565</v>
      </c>
      <c r="O101" s="48">
        <f t="shared" ref="O101:O118" si="15">(N101/O$120)</f>
        <v>0.14770189255906901</v>
      </c>
      <c r="P101" s="9"/>
    </row>
    <row r="102" spans="1:16">
      <c r="A102" s="13"/>
      <c r="B102" s="40">
        <v>352</v>
      </c>
      <c r="C102" s="21" t="s">
        <v>110</v>
      </c>
      <c r="D102" s="47">
        <v>31585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31585</v>
      </c>
      <c r="O102" s="48">
        <f t="shared" si="15"/>
        <v>0.3712824732573175</v>
      </c>
      <c r="P102" s="9"/>
    </row>
    <row r="103" spans="1:16">
      <c r="A103" s="13"/>
      <c r="B103" s="40">
        <v>354</v>
      </c>
      <c r="C103" s="21" t="s">
        <v>111</v>
      </c>
      <c r="D103" s="47">
        <v>0</v>
      </c>
      <c r="E103" s="47">
        <v>25450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25450</v>
      </c>
      <c r="O103" s="48">
        <f t="shared" si="15"/>
        <v>0.29916539320559538</v>
      </c>
      <c r="P103" s="9"/>
    </row>
    <row r="104" spans="1:16">
      <c r="A104" s="13"/>
      <c r="B104" s="40">
        <v>358.2</v>
      </c>
      <c r="C104" s="21" t="s">
        <v>237</v>
      </c>
      <c r="D104" s="47">
        <v>0</v>
      </c>
      <c r="E104" s="47">
        <v>14382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14382</v>
      </c>
      <c r="O104" s="48">
        <f t="shared" si="15"/>
        <v>0.16906077348066298</v>
      </c>
      <c r="P104" s="9"/>
    </row>
    <row r="105" spans="1:16">
      <c r="A105" s="13"/>
      <c r="B105" s="40">
        <v>359</v>
      </c>
      <c r="C105" s="21" t="s">
        <v>112</v>
      </c>
      <c r="D105" s="47">
        <v>663</v>
      </c>
      <c r="E105" s="47">
        <v>33252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33915</v>
      </c>
      <c r="O105" s="48">
        <f t="shared" si="15"/>
        <v>0.39867168214411663</v>
      </c>
      <c r="P105" s="9"/>
    </row>
    <row r="106" spans="1:16" ht="15.75">
      <c r="A106" s="29" t="s">
        <v>5</v>
      </c>
      <c r="B106" s="30"/>
      <c r="C106" s="31"/>
      <c r="D106" s="32">
        <f t="shared" ref="D106:M106" si="16">SUM(D107:D114)</f>
        <v>1646798</v>
      </c>
      <c r="E106" s="32">
        <f t="shared" si="16"/>
        <v>1519247</v>
      </c>
      <c r="F106" s="32">
        <f t="shared" si="16"/>
        <v>34831</v>
      </c>
      <c r="G106" s="32">
        <f t="shared" si="16"/>
        <v>677760</v>
      </c>
      <c r="H106" s="32">
        <f t="shared" si="16"/>
        <v>0</v>
      </c>
      <c r="I106" s="32">
        <f t="shared" si="16"/>
        <v>191394</v>
      </c>
      <c r="J106" s="32">
        <f t="shared" si="16"/>
        <v>0</v>
      </c>
      <c r="K106" s="32">
        <f t="shared" si="16"/>
        <v>0</v>
      </c>
      <c r="L106" s="32">
        <f t="shared" si="16"/>
        <v>0</v>
      </c>
      <c r="M106" s="32">
        <f t="shared" si="16"/>
        <v>0</v>
      </c>
      <c r="N106" s="32">
        <f>SUM(D106:M106)</f>
        <v>4070030</v>
      </c>
      <c r="O106" s="46">
        <f t="shared" si="15"/>
        <v>47.843305513106856</v>
      </c>
      <c r="P106" s="10"/>
    </row>
    <row r="107" spans="1:16">
      <c r="A107" s="12"/>
      <c r="B107" s="25">
        <v>361.1</v>
      </c>
      <c r="C107" s="20" t="s">
        <v>113</v>
      </c>
      <c r="D107" s="47">
        <v>876714</v>
      </c>
      <c r="E107" s="47">
        <v>791468</v>
      </c>
      <c r="F107" s="47">
        <v>34831</v>
      </c>
      <c r="G107" s="47">
        <v>677760</v>
      </c>
      <c r="H107" s="47">
        <v>0</v>
      </c>
      <c r="I107" s="47">
        <v>42610</v>
      </c>
      <c r="J107" s="47">
        <v>0</v>
      </c>
      <c r="K107" s="47">
        <v>0</v>
      </c>
      <c r="L107" s="47">
        <v>0</v>
      </c>
      <c r="M107" s="47">
        <v>0</v>
      </c>
      <c r="N107" s="47">
        <f>SUM(D107:M107)</f>
        <v>2423383</v>
      </c>
      <c r="O107" s="48">
        <f t="shared" si="15"/>
        <v>28.486928411896084</v>
      </c>
      <c r="P107" s="9"/>
    </row>
    <row r="108" spans="1:16">
      <c r="A108" s="12"/>
      <c r="B108" s="25">
        <v>361.2</v>
      </c>
      <c r="C108" s="20" t="s">
        <v>229</v>
      </c>
      <c r="D108" s="47">
        <v>17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ref="N108:N114" si="17">SUM(D108:M108)</f>
        <v>17</v>
      </c>
      <c r="O108" s="48">
        <f t="shared" si="15"/>
        <v>1.9983542964617374E-4</v>
      </c>
      <c r="P108" s="9"/>
    </row>
    <row r="109" spans="1:16">
      <c r="A109" s="12"/>
      <c r="B109" s="25">
        <v>362</v>
      </c>
      <c r="C109" s="20" t="s">
        <v>115</v>
      </c>
      <c r="D109" s="47">
        <v>19277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19277</v>
      </c>
      <c r="O109" s="48">
        <f t="shared" si="15"/>
        <v>0.22660162219348773</v>
      </c>
      <c r="P109" s="9"/>
    </row>
    <row r="110" spans="1:16">
      <c r="A110" s="12"/>
      <c r="B110" s="25">
        <v>364</v>
      </c>
      <c r="C110" s="20" t="s">
        <v>219</v>
      </c>
      <c r="D110" s="47">
        <v>156253</v>
      </c>
      <c r="E110" s="47">
        <v>36814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193067</v>
      </c>
      <c r="O110" s="48">
        <f t="shared" si="15"/>
        <v>2.2695074644410487</v>
      </c>
      <c r="P110" s="9"/>
    </row>
    <row r="111" spans="1:16">
      <c r="A111" s="12"/>
      <c r="B111" s="25">
        <v>365</v>
      </c>
      <c r="C111" s="20" t="s">
        <v>220</v>
      </c>
      <c r="D111" s="47">
        <v>19898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19898</v>
      </c>
      <c r="O111" s="48">
        <f t="shared" si="15"/>
        <v>0.23390149288820972</v>
      </c>
      <c r="P111" s="9"/>
    </row>
    <row r="112" spans="1:16">
      <c r="A112" s="12"/>
      <c r="B112" s="25">
        <v>366</v>
      </c>
      <c r="C112" s="20" t="s">
        <v>118</v>
      </c>
      <c r="D112" s="47">
        <v>3000</v>
      </c>
      <c r="E112" s="47">
        <v>52800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55800</v>
      </c>
      <c r="O112" s="48">
        <f t="shared" si="15"/>
        <v>0.65593041025038201</v>
      </c>
      <c r="P112" s="9"/>
    </row>
    <row r="113" spans="1:119">
      <c r="A113" s="12"/>
      <c r="B113" s="25">
        <v>369.3</v>
      </c>
      <c r="C113" s="20" t="s">
        <v>120</v>
      </c>
      <c r="D113" s="47">
        <v>1060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1060</v>
      </c>
      <c r="O113" s="48">
        <f t="shared" si="15"/>
        <v>1.2460326789702597E-2</v>
      </c>
      <c r="P113" s="9"/>
    </row>
    <row r="114" spans="1:119">
      <c r="A114" s="12"/>
      <c r="B114" s="25">
        <v>369.9</v>
      </c>
      <c r="C114" s="20" t="s">
        <v>122</v>
      </c>
      <c r="D114" s="47">
        <v>570579</v>
      </c>
      <c r="E114" s="47">
        <v>638165</v>
      </c>
      <c r="F114" s="47">
        <v>0</v>
      </c>
      <c r="G114" s="47">
        <v>0</v>
      </c>
      <c r="H114" s="47">
        <v>0</v>
      </c>
      <c r="I114" s="47">
        <v>148784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1357528</v>
      </c>
      <c r="O114" s="48">
        <f t="shared" si="15"/>
        <v>15.957775949218291</v>
      </c>
      <c r="P114" s="9"/>
    </row>
    <row r="115" spans="1:119" ht="15.75">
      <c r="A115" s="29" t="s">
        <v>57</v>
      </c>
      <c r="B115" s="30"/>
      <c r="C115" s="31"/>
      <c r="D115" s="32">
        <f t="shared" ref="D115:M115" si="18">SUM(D116:D117)</f>
        <v>4939612</v>
      </c>
      <c r="E115" s="32">
        <f t="shared" si="18"/>
        <v>8061071</v>
      </c>
      <c r="F115" s="32">
        <f t="shared" si="18"/>
        <v>2321250</v>
      </c>
      <c r="G115" s="32">
        <f t="shared" si="18"/>
        <v>7287811</v>
      </c>
      <c r="H115" s="32">
        <f t="shared" si="18"/>
        <v>0</v>
      </c>
      <c r="I115" s="32">
        <f t="shared" si="18"/>
        <v>0</v>
      </c>
      <c r="J115" s="32">
        <f t="shared" si="18"/>
        <v>0</v>
      </c>
      <c r="K115" s="32">
        <f t="shared" si="18"/>
        <v>0</v>
      </c>
      <c r="L115" s="32">
        <f t="shared" si="18"/>
        <v>0</v>
      </c>
      <c r="M115" s="32">
        <f t="shared" si="18"/>
        <v>0</v>
      </c>
      <c r="N115" s="32">
        <f>SUM(D115:M115)</f>
        <v>22609744</v>
      </c>
      <c r="O115" s="46">
        <f t="shared" si="15"/>
        <v>265.7781121429411</v>
      </c>
      <c r="P115" s="9"/>
    </row>
    <row r="116" spans="1:119">
      <c r="A116" s="12"/>
      <c r="B116" s="25">
        <v>381</v>
      </c>
      <c r="C116" s="20" t="s">
        <v>123</v>
      </c>
      <c r="D116" s="47">
        <v>4410418</v>
      </c>
      <c r="E116" s="47">
        <v>8061071</v>
      </c>
      <c r="F116" s="47">
        <v>2321250</v>
      </c>
      <c r="G116" s="47">
        <v>7287811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>SUM(D116:M116)</f>
        <v>22080550</v>
      </c>
      <c r="O116" s="48">
        <f t="shared" si="15"/>
        <v>259.55742329846009</v>
      </c>
      <c r="P116" s="9"/>
    </row>
    <row r="117" spans="1:119" ht="15.75" thickBot="1">
      <c r="A117" s="12"/>
      <c r="B117" s="25">
        <v>383</v>
      </c>
      <c r="C117" s="20" t="s">
        <v>142</v>
      </c>
      <c r="D117" s="47">
        <v>529194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f>SUM(D117:M117)</f>
        <v>529194</v>
      </c>
      <c r="O117" s="48">
        <f t="shared" si="15"/>
        <v>6.2206888444810158</v>
      </c>
      <c r="P117" s="9"/>
    </row>
    <row r="118" spans="1:119" ht="16.5" thickBot="1">
      <c r="A118" s="14" t="s">
        <v>84</v>
      </c>
      <c r="B118" s="23"/>
      <c r="C118" s="22"/>
      <c r="D118" s="15">
        <f t="shared" ref="D118:M118" si="19">SUM(D5,D12,D25,D51,D93,D106,D115)</f>
        <v>92037062</v>
      </c>
      <c r="E118" s="15">
        <f t="shared" si="19"/>
        <v>51518556</v>
      </c>
      <c r="F118" s="15">
        <f t="shared" si="19"/>
        <v>3266681</v>
      </c>
      <c r="G118" s="15">
        <f t="shared" si="19"/>
        <v>18412224</v>
      </c>
      <c r="H118" s="15">
        <f t="shared" si="19"/>
        <v>0</v>
      </c>
      <c r="I118" s="15">
        <f t="shared" si="19"/>
        <v>4631671</v>
      </c>
      <c r="J118" s="15">
        <f t="shared" si="19"/>
        <v>0</v>
      </c>
      <c r="K118" s="15">
        <f t="shared" si="19"/>
        <v>0</v>
      </c>
      <c r="L118" s="15">
        <f t="shared" si="19"/>
        <v>0</v>
      </c>
      <c r="M118" s="15">
        <f t="shared" si="19"/>
        <v>0</v>
      </c>
      <c r="N118" s="15">
        <f>SUM(D118:M118)</f>
        <v>169866194</v>
      </c>
      <c r="O118" s="38">
        <f t="shared" si="15"/>
        <v>1996.7814035500176</v>
      </c>
      <c r="P118" s="6"/>
      <c r="Q118" s="2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5"/>
      <c r="BT118" s="5"/>
      <c r="BU118" s="5"/>
      <c r="BV118" s="5"/>
      <c r="BW118" s="5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</row>
    <row r="119" spans="1:119">
      <c r="A119" s="16"/>
      <c r="B119" s="18"/>
      <c r="C119" s="18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9"/>
    </row>
    <row r="120" spans="1:119">
      <c r="A120" s="41"/>
      <c r="B120" s="42"/>
      <c r="C120" s="42"/>
      <c r="D120" s="43"/>
      <c r="E120" s="43"/>
      <c r="F120" s="43"/>
      <c r="G120" s="43"/>
      <c r="H120" s="43"/>
      <c r="I120" s="43"/>
      <c r="J120" s="43"/>
      <c r="K120" s="43"/>
      <c r="L120" s="49" t="s">
        <v>275</v>
      </c>
      <c r="M120" s="49"/>
      <c r="N120" s="49"/>
      <c r="O120" s="44">
        <v>85070</v>
      </c>
    </row>
    <row r="121" spans="1:119">
      <c r="A121" s="50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2"/>
    </row>
    <row r="122" spans="1:119" ht="15.75" customHeight="1" thickBot="1">
      <c r="A122" s="53" t="s">
        <v>151</v>
      </c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5"/>
    </row>
  </sheetData>
  <mergeCells count="10">
    <mergeCell ref="L120:N120"/>
    <mergeCell ref="A121:O121"/>
    <mergeCell ref="A122:O12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1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270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SUM(D6:D10)</f>
        <v>45813311</v>
      </c>
      <c r="E5" s="27">
        <f t="shared" si="0"/>
        <v>31638590</v>
      </c>
      <c r="F5" s="27">
        <f t="shared" si="0"/>
        <v>1378200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26" si="1">SUM(D5:M5)</f>
        <v>78830101</v>
      </c>
      <c r="O5" s="33">
        <f t="shared" ref="O5:O36" si="2">(N5/O$114)</f>
        <v>952.65264417266883</v>
      </c>
      <c r="P5" s="6"/>
    </row>
    <row r="6" spans="1:133">
      <c r="A6" s="12"/>
      <c r="B6" s="25">
        <v>311</v>
      </c>
      <c r="C6" s="20" t="s">
        <v>3</v>
      </c>
      <c r="D6" s="47">
        <v>45066111</v>
      </c>
      <c r="E6" s="47">
        <v>19865153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64931264</v>
      </c>
      <c r="O6" s="48">
        <f t="shared" si="2"/>
        <v>784.68680814037805</v>
      </c>
      <c r="P6" s="9"/>
    </row>
    <row r="7" spans="1:133">
      <c r="A7" s="12"/>
      <c r="B7" s="25">
        <v>312.3</v>
      </c>
      <c r="C7" s="20" t="s">
        <v>13</v>
      </c>
      <c r="D7" s="47">
        <v>0</v>
      </c>
      <c r="E7" s="47">
        <v>45031</v>
      </c>
      <c r="F7" s="47">
        <v>454770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499801</v>
      </c>
      <c r="O7" s="48">
        <f t="shared" si="2"/>
        <v>6.0400372214434181</v>
      </c>
      <c r="P7" s="9"/>
    </row>
    <row r="8" spans="1:133">
      <c r="A8" s="12"/>
      <c r="B8" s="25">
        <v>312.41000000000003</v>
      </c>
      <c r="C8" s="20" t="s">
        <v>14</v>
      </c>
      <c r="D8" s="47">
        <v>0</v>
      </c>
      <c r="E8" s="47">
        <v>1451426</v>
      </c>
      <c r="F8" s="47">
        <v>923430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2374856</v>
      </c>
      <c r="O8" s="48">
        <f t="shared" si="2"/>
        <v>28.699859815342968</v>
      </c>
      <c r="P8" s="9"/>
    </row>
    <row r="9" spans="1:133">
      <c r="A9" s="12"/>
      <c r="B9" s="25">
        <v>312.60000000000002</v>
      </c>
      <c r="C9" s="20" t="s">
        <v>15</v>
      </c>
      <c r="D9" s="47">
        <v>747200</v>
      </c>
      <c r="E9" s="47">
        <v>9584155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10331355</v>
      </c>
      <c r="O9" s="48">
        <f t="shared" si="2"/>
        <v>124.85322908106541</v>
      </c>
      <c r="P9" s="9"/>
    </row>
    <row r="10" spans="1:133">
      <c r="A10" s="12"/>
      <c r="B10" s="25">
        <v>315</v>
      </c>
      <c r="C10" s="20" t="s">
        <v>176</v>
      </c>
      <c r="D10" s="47">
        <v>0</v>
      </c>
      <c r="E10" s="47">
        <v>692825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692825</v>
      </c>
      <c r="O10" s="48">
        <f t="shared" si="2"/>
        <v>8.3727099144390191</v>
      </c>
      <c r="P10" s="9"/>
    </row>
    <row r="11" spans="1:133" ht="15.75">
      <c r="A11" s="29" t="s">
        <v>17</v>
      </c>
      <c r="B11" s="30"/>
      <c r="C11" s="31"/>
      <c r="D11" s="32">
        <f t="shared" ref="D11:M11" si="3">SUM(D12:D19)</f>
        <v>43347</v>
      </c>
      <c r="E11" s="32">
        <f t="shared" si="3"/>
        <v>3521916</v>
      </c>
      <c r="F11" s="32">
        <f t="shared" si="3"/>
        <v>0</v>
      </c>
      <c r="G11" s="32">
        <f t="shared" si="3"/>
        <v>2931535</v>
      </c>
      <c r="H11" s="32">
        <f t="shared" si="3"/>
        <v>0</v>
      </c>
      <c r="I11" s="32">
        <f t="shared" si="3"/>
        <v>123173</v>
      </c>
      <c r="J11" s="32">
        <f t="shared" si="3"/>
        <v>0</v>
      </c>
      <c r="K11" s="32">
        <f t="shared" si="3"/>
        <v>0</v>
      </c>
      <c r="L11" s="32">
        <f t="shared" si="3"/>
        <v>0</v>
      </c>
      <c r="M11" s="32">
        <f t="shared" si="3"/>
        <v>0</v>
      </c>
      <c r="N11" s="45">
        <f t="shared" si="1"/>
        <v>6619971</v>
      </c>
      <c r="O11" s="46">
        <f t="shared" si="2"/>
        <v>80.001583119833711</v>
      </c>
      <c r="P11" s="10"/>
    </row>
    <row r="12" spans="1:133">
      <c r="A12" s="12"/>
      <c r="B12" s="25">
        <v>322</v>
      </c>
      <c r="C12" s="20" t="s">
        <v>0</v>
      </c>
      <c r="D12" s="47">
        <v>0</v>
      </c>
      <c r="E12" s="47">
        <v>1853740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f t="shared" si="1"/>
        <v>1853740</v>
      </c>
      <c r="O12" s="48">
        <f t="shared" si="2"/>
        <v>22.402233286605114</v>
      </c>
      <c r="P12" s="9"/>
    </row>
    <row r="13" spans="1:133">
      <c r="A13" s="12"/>
      <c r="B13" s="25">
        <v>324.20999999999998</v>
      </c>
      <c r="C13" s="20" t="s">
        <v>19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47973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47973</v>
      </c>
      <c r="O13" s="48">
        <f t="shared" si="2"/>
        <v>0.57974815101271326</v>
      </c>
      <c r="P13" s="9"/>
    </row>
    <row r="14" spans="1:133">
      <c r="A14" s="12"/>
      <c r="B14" s="25">
        <v>324.22000000000003</v>
      </c>
      <c r="C14" s="20" t="s">
        <v>177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74800</v>
      </c>
      <c r="J14" s="47">
        <v>0</v>
      </c>
      <c r="K14" s="47">
        <v>0</v>
      </c>
      <c r="L14" s="47">
        <v>0</v>
      </c>
      <c r="M14" s="47">
        <v>0</v>
      </c>
      <c r="N14" s="47">
        <f t="shared" si="1"/>
        <v>74800</v>
      </c>
      <c r="O14" s="48">
        <f t="shared" si="2"/>
        <v>0.90394934016532125</v>
      </c>
      <c r="P14" s="9"/>
    </row>
    <row r="15" spans="1:133">
      <c r="A15" s="12"/>
      <c r="B15" s="25">
        <v>324.31</v>
      </c>
      <c r="C15" s="20" t="s">
        <v>20</v>
      </c>
      <c r="D15" s="47">
        <v>0</v>
      </c>
      <c r="E15" s="47">
        <v>0</v>
      </c>
      <c r="F15" s="47">
        <v>0</v>
      </c>
      <c r="G15" s="47">
        <v>1275622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1"/>
        <v>1275622</v>
      </c>
      <c r="O15" s="48">
        <f t="shared" si="2"/>
        <v>15.415744187170686</v>
      </c>
      <c r="P15" s="9"/>
    </row>
    <row r="16" spans="1:133">
      <c r="A16" s="12"/>
      <c r="B16" s="25">
        <v>324.61</v>
      </c>
      <c r="C16" s="20" t="s">
        <v>225</v>
      </c>
      <c r="D16" s="47">
        <v>0</v>
      </c>
      <c r="E16" s="47">
        <v>0</v>
      </c>
      <c r="F16" s="47">
        <v>0</v>
      </c>
      <c r="G16" s="47">
        <v>1655913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f t="shared" si="1"/>
        <v>1655913</v>
      </c>
      <c r="O16" s="48">
        <f t="shared" si="2"/>
        <v>20.011516894668148</v>
      </c>
      <c r="P16" s="9"/>
    </row>
    <row r="17" spans="1:16">
      <c r="A17" s="12"/>
      <c r="B17" s="25">
        <v>325.2</v>
      </c>
      <c r="C17" s="20" t="s">
        <v>22</v>
      </c>
      <c r="D17" s="47">
        <v>6596</v>
      </c>
      <c r="E17" s="47">
        <v>935567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1"/>
        <v>942163</v>
      </c>
      <c r="O17" s="48">
        <f t="shared" si="2"/>
        <v>11.385930777783148</v>
      </c>
      <c r="P17" s="9"/>
    </row>
    <row r="18" spans="1:16">
      <c r="A18" s="12"/>
      <c r="B18" s="25">
        <v>329</v>
      </c>
      <c r="C18" s="20" t="s">
        <v>23</v>
      </c>
      <c r="D18" s="47">
        <v>36751</v>
      </c>
      <c r="E18" s="47">
        <v>715179</v>
      </c>
      <c r="F18" s="47">
        <v>0</v>
      </c>
      <c r="G18" s="47">
        <v>0</v>
      </c>
      <c r="H18" s="47">
        <v>0</v>
      </c>
      <c r="I18" s="47">
        <v>400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1"/>
        <v>752330</v>
      </c>
      <c r="O18" s="48">
        <f t="shared" si="2"/>
        <v>9.0918209503552951</v>
      </c>
      <c r="P18" s="9"/>
    </row>
    <row r="19" spans="1:16">
      <c r="A19" s="12"/>
      <c r="B19" s="25">
        <v>367</v>
      </c>
      <c r="C19" s="20" t="s">
        <v>119</v>
      </c>
      <c r="D19" s="47">
        <v>0</v>
      </c>
      <c r="E19" s="47">
        <v>17430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1"/>
        <v>17430</v>
      </c>
      <c r="O19" s="48">
        <f t="shared" si="2"/>
        <v>0.21063953207328273</v>
      </c>
      <c r="P19" s="9"/>
    </row>
    <row r="20" spans="1:16" ht="15.75">
      <c r="A20" s="29" t="s">
        <v>26</v>
      </c>
      <c r="B20" s="30"/>
      <c r="C20" s="31"/>
      <c r="D20" s="32">
        <f t="shared" ref="D20:M20" si="4">SUM(D21:D45)</f>
        <v>7424595</v>
      </c>
      <c r="E20" s="32">
        <f t="shared" si="4"/>
        <v>5349714</v>
      </c>
      <c r="F20" s="32">
        <f t="shared" si="4"/>
        <v>545350</v>
      </c>
      <c r="G20" s="32">
        <f t="shared" si="4"/>
        <v>349041</v>
      </c>
      <c r="H20" s="32">
        <f t="shared" si="4"/>
        <v>0</v>
      </c>
      <c r="I20" s="32">
        <f t="shared" si="4"/>
        <v>0</v>
      </c>
      <c r="J20" s="32">
        <f t="shared" si="4"/>
        <v>0</v>
      </c>
      <c r="K20" s="32">
        <f t="shared" si="4"/>
        <v>0</v>
      </c>
      <c r="L20" s="32">
        <f t="shared" si="4"/>
        <v>0</v>
      </c>
      <c r="M20" s="32">
        <f t="shared" si="4"/>
        <v>0</v>
      </c>
      <c r="N20" s="45">
        <f t="shared" si="1"/>
        <v>13668700</v>
      </c>
      <c r="O20" s="46">
        <f t="shared" si="2"/>
        <v>165.18465703098565</v>
      </c>
      <c r="P20" s="10"/>
    </row>
    <row r="21" spans="1:16">
      <c r="A21" s="12"/>
      <c r="B21" s="25">
        <v>331.1</v>
      </c>
      <c r="C21" s="20" t="s">
        <v>24</v>
      </c>
      <c r="D21" s="47">
        <v>163835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1"/>
        <v>163835</v>
      </c>
      <c r="O21" s="48">
        <f t="shared" si="2"/>
        <v>1.9799270072992701</v>
      </c>
      <c r="P21" s="9"/>
    </row>
    <row r="22" spans="1:16">
      <c r="A22" s="12"/>
      <c r="B22" s="25">
        <v>331.2</v>
      </c>
      <c r="C22" s="20" t="s">
        <v>25</v>
      </c>
      <c r="D22" s="47">
        <v>168393</v>
      </c>
      <c r="E22" s="47">
        <v>1953654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1"/>
        <v>2122047</v>
      </c>
      <c r="O22" s="48">
        <f t="shared" si="2"/>
        <v>25.644692318847586</v>
      </c>
      <c r="P22" s="9"/>
    </row>
    <row r="23" spans="1:16">
      <c r="A23" s="12"/>
      <c r="B23" s="25">
        <v>331.65</v>
      </c>
      <c r="C23" s="20" t="s">
        <v>29</v>
      </c>
      <c r="D23" s="47">
        <v>0</v>
      </c>
      <c r="E23" s="47">
        <v>148373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1"/>
        <v>148373</v>
      </c>
      <c r="O23" s="48">
        <f t="shared" si="2"/>
        <v>1.7930705273843477</v>
      </c>
      <c r="P23" s="9"/>
    </row>
    <row r="24" spans="1:16">
      <c r="A24" s="12"/>
      <c r="B24" s="25">
        <v>331.7</v>
      </c>
      <c r="C24" s="20" t="s">
        <v>27</v>
      </c>
      <c r="D24" s="47">
        <v>10305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1"/>
        <v>10305</v>
      </c>
      <c r="O24" s="48">
        <f t="shared" si="2"/>
        <v>0.12453473195726784</v>
      </c>
      <c r="P24" s="9"/>
    </row>
    <row r="25" spans="1:16">
      <c r="A25" s="12"/>
      <c r="B25" s="25">
        <v>334.2</v>
      </c>
      <c r="C25" s="20" t="s">
        <v>28</v>
      </c>
      <c r="D25" s="47">
        <v>116465</v>
      </c>
      <c r="E25" s="47">
        <v>8885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1"/>
        <v>125350</v>
      </c>
      <c r="O25" s="48">
        <f t="shared" si="2"/>
        <v>1.5148402378305217</v>
      </c>
      <c r="P25" s="9"/>
    </row>
    <row r="26" spans="1:16">
      <c r="A26" s="12"/>
      <c r="B26" s="25">
        <v>334.34</v>
      </c>
      <c r="C26" s="20" t="s">
        <v>267</v>
      </c>
      <c r="D26" s="47">
        <v>90909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1"/>
        <v>90909</v>
      </c>
      <c r="O26" s="48">
        <f t="shared" si="2"/>
        <v>1.0986247401749891</v>
      </c>
      <c r="P26" s="9"/>
    </row>
    <row r="27" spans="1:16">
      <c r="A27" s="12"/>
      <c r="B27" s="25">
        <v>334.39</v>
      </c>
      <c r="C27" s="20" t="s">
        <v>30</v>
      </c>
      <c r="D27" s="47">
        <v>0</v>
      </c>
      <c r="E27" s="47">
        <v>192187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ref="N27:N42" si="5">SUM(D27:M27)</f>
        <v>192187</v>
      </c>
      <c r="O27" s="48">
        <f t="shared" si="2"/>
        <v>2.3225576448977621</v>
      </c>
      <c r="P27" s="9"/>
    </row>
    <row r="28" spans="1:16">
      <c r="A28" s="12"/>
      <c r="B28" s="25">
        <v>334.49</v>
      </c>
      <c r="C28" s="20" t="s">
        <v>31</v>
      </c>
      <c r="D28" s="47">
        <v>0</v>
      </c>
      <c r="E28" s="47">
        <v>0</v>
      </c>
      <c r="F28" s="47">
        <v>0</v>
      </c>
      <c r="G28" s="47">
        <v>349041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349041</v>
      </c>
      <c r="O28" s="48">
        <f t="shared" si="2"/>
        <v>4.2181200754096775</v>
      </c>
      <c r="P28" s="9"/>
    </row>
    <row r="29" spans="1:16">
      <c r="A29" s="12"/>
      <c r="B29" s="25">
        <v>334.7</v>
      </c>
      <c r="C29" s="20" t="s">
        <v>33</v>
      </c>
      <c r="D29" s="47">
        <v>37894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37894</v>
      </c>
      <c r="O29" s="48">
        <f t="shared" si="2"/>
        <v>0.45794460289070432</v>
      </c>
      <c r="P29" s="9"/>
    </row>
    <row r="30" spans="1:16">
      <c r="A30" s="12"/>
      <c r="B30" s="25">
        <v>334.82</v>
      </c>
      <c r="C30" s="20" t="s">
        <v>156</v>
      </c>
      <c r="D30" s="47">
        <v>0</v>
      </c>
      <c r="E30" s="47">
        <v>3216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>SUM(D30:M30)</f>
        <v>3216</v>
      </c>
      <c r="O30" s="48">
        <f t="shared" si="2"/>
        <v>3.8864987673418089E-2</v>
      </c>
      <c r="P30" s="9"/>
    </row>
    <row r="31" spans="1:16">
      <c r="A31" s="12"/>
      <c r="B31" s="25">
        <v>335.12</v>
      </c>
      <c r="C31" s="20" t="s">
        <v>178</v>
      </c>
      <c r="D31" s="47">
        <v>1339071</v>
      </c>
      <c r="E31" s="47">
        <v>755335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2094406</v>
      </c>
      <c r="O31" s="48">
        <f t="shared" si="2"/>
        <v>25.310654033934355</v>
      </c>
      <c r="P31" s="9"/>
    </row>
    <row r="32" spans="1:16">
      <c r="A32" s="12"/>
      <c r="B32" s="25">
        <v>335.13</v>
      </c>
      <c r="C32" s="20" t="s">
        <v>179</v>
      </c>
      <c r="D32" s="47">
        <v>21912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21912</v>
      </c>
      <c r="O32" s="48">
        <f t="shared" si="2"/>
        <v>0.26480398317784115</v>
      </c>
      <c r="P32" s="9"/>
    </row>
    <row r="33" spans="1:16">
      <c r="A33" s="12"/>
      <c r="B33" s="25">
        <v>335.14</v>
      </c>
      <c r="C33" s="20" t="s">
        <v>180</v>
      </c>
      <c r="D33" s="47">
        <v>0</v>
      </c>
      <c r="E33" s="47">
        <v>21527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21527</v>
      </c>
      <c r="O33" s="48">
        <f t="shared" si="2"/>
        <v>0.26015130275051968</v>
      </c>
      <c r="P33" s="9"/>
    </row>
    <row r="34" spans="1:16">
      <c r="A34" s="12"/>
      <c r="B34" s="25">
        <v>335.15</v>
      </c>
      <c r="C34" s="20" t="s">
        <v>181</v>
      </c>
      <c r="D34" s="47">
        <v>24444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5"/>
        <v>24444</v>
      </c>
      <c r="O34" s="48">
        <f t="shared" si="2"/>
        <v>0.29540291004012181</v>
      </c>
      <c r="P34" s="9"/>
    </row>
    <row r="35" spans="1:16">
      <c r="A35" s="12"/>
      <c r="B35" s="25">
        <v>335.16</v>
      </c>
      <c r="C35" s="20" t="s">
        <v>182</v>
      </c>
      <c r="D35" s="47">
        <v>25000</v>
      </c>
      <c r="E35" s="47">
        <v>198250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5"/>
        <v>223250</v>
      </c>
      <c r="O35" s="48">
        <f t="shared" si="2"/>
        <v>2.6979504036351334</v>
      </c>
      <c r="P35" s="9"/>
    </row>
    <row r="36" spans="1:16">
      <c r="A36" s="12"/>
      <c r="B36" s="25">
        <v>335.18</v>
      </c>
      <c r="C36" s="20" t="s">
        <v>183</v>
      </c>
      <c r="D36" s="47">
        <v>5184845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5"/>
        <v>5184845</v>
      </c>
      <c r="O36" s="48">
        <f t="shared" si="2"/>
        <v>62.658251558950063</v>
      </c>
      <c r="P36" s="9"/>
    </row>
    <row r="37" spans="1:16">
      <c r="A37" s="12"/>
      <c r="B37" s="25">
        <v>335.23</v>
      </c>
      <c r="C37" s="20" t="s">
        <v>140</v>
      </c>
      <c r="D37" s="47">
        <v>23371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5"/>
        <v>23371</v>
      </c>
      <c r="O37" s="48">
        <f t="shared" ref="O37:O68" si="6">(N37/O$114)</f>
        <v>0.28243582926475563</v>
      </c>
      <c r="P37" s="9"/>
    </row>
    <row r="38" spans="1:16">
      <c r="A38" s="12"/>
      <c r="B38" s="25">
        <v>335.49</v>
      </c>
      <c r="C38" s="20" t="s">
        <v>42</v>
      </c>
      <c r="D38" s="47">
        <v>0</v>
      </c>
      <c r="E38" s="47">
        <v>1397588</v>
      </c>
      <c r="F38" s="47">
        <v>545350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5"/>
        <v>1942938</v>
      </c>
      <c r="O38" s="48">
        <f t="shared" si="6"/>
        <v>23.480180789868033</v>
      </c>
      <c r="P38" s="9"/>
    </row>
    <row r="39" spans="1:16">
      <c r="A39" s="12"/>
      <c r="B39" s="25">
        <v>335.5</v>
      </c>
      <c r="C39" s="20" t="s">
        <v>43</v>
      </c>
      <c r="D39" s="47">
        <v>0</v>
      </c>
      <c r="E39" s="47">
        <v>365383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5"/>
        <v>365383</v>
      </c>
      <c r="O39" s="48">
        <f t="shared" si="6"/>
        <v>4.415611253444192</v>
      </c>
      <c r="P39" s="9"/>
    </row>
    <row r="40" spans="1:16">
      <c r="A40" s="12"/>
      <c r="B40" s="25">
        <v>335.7</v>
      </c>
      <c r="C40" s="20" t="s">
        <v>45</v>
      </c>
      <c r="D40" s="47">
        <v>0</v>
      </c>
      <c r="E40" s="47">
        <v>35874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5"/>
        <v>35874</v>
      </c>
      <c r="O40" s="48">
        <f t="shared" si="6"/>
        <v>0.4335331367525499</v>
      </c>
      <c r="P40" s="9"/>
    </row>
    <row r="41" spans="1:16">
      <c r="A41" s="12"/>
      <c r="B41" s="25">
        <v>335.9</v>
      </c>
      <c r="C41" s="20" t="s">
        <v>184</v>
      </c>
      <c r="D41" s="47">
        <v>0</v>
      </c>
      <c r="E41" s="47">
        <v>62784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5"/>
        <v>62784</v>
      </c>
      <c r="O41" s="48">
        <f t="shared" si="6"/>
        <v>0.75873737129598295</v>
      </c>
      <c r="P41" s="9"/>
    </row>
    <row r="42" spans="1:16">
      <c r="A42" s="12"/>
      <c r="B42" s="25">
        <v>336</v>
      </c>
      <c r="C42" s="20" t="s">
        <v>146</v>
      </c>
      <c r="D42" s="47">
        <v>2013</v>
      </c>
      <c r="E42" s="47">
        <v>778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5"/>
        <v>2791</v>
      </c>
      <c r="O42" s="48">
        <f t="shared" si="6"/>
        <v>3.3728911877024217E-2</v>
      </c>
      <c r="P42" s="9"/>
    </row>
    <row r="43" spans="1:16">
      <c r="A43" s="12"/>
      <c r="B43" s="25">
        <v>337.2</v>
      </c>
      <c r="C43" s="20" t="s">
        <v>147</v>
      </c>
      <c r="D43" s="47">
        <v>216138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>SUM(D43:M43)</f>
        <v>216138</v>
      </c>
      <c r="O43" s="48">
        <f t="shared" si="6"/>
        <v>2.6120027070140668</v>
      </c>
      <c r="P43" s="9"/>
    </row>
    <row r="44" spans="1:16">
      <c r="A44" s="12"/>
      <c r="B44" s="25">
        <v>337.3</v>
      </c>
      <c r="C44" s="20" t="s">
        <v>47</v>
      </c>
      <c r="D44" s="47">
        <v>0</v>
      </c>
      <c r="E44" s="47">
        <v>202380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>SUM(D44:M44)</f>
        <v>202380</v>
      </c>
      <c r="O44" s="48">
        <f t="shared" si="6"/>
        <v>2.4457388698216271</v>
      </c>
      <c r="P44" s="9"/>
    </row>
    <row r="45" spans="1:16">
      <c r="A45" s="12"/>
      <c r="B45" s="25">
        <v>337.6</v>
      </c>
      <c r="C45" s="20" t="s">
        <v>49</v>
      </c>
      <c r="D45" s="47">
        <v>0</v>
      </c>
      <c r="E45" s="47">
        <v>3500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>SUM(D45:M45)</f>
        <v>3500</v>
      </c>
      <c r="O45" s="48">
        <f t="shared" si="6"/>
        <v>4.2297094793831876E-2</v>
      </c>
      <c r="P45" s="9"/>
    </row>
    <row r="46" spans="1:16" ht="15.75">
      <c r="A46" s="29" t="s">
        <v>55</v>
      </c>
      <c r="B46" s="30"/>
      <c r="C46" s="31"/>
      <c r="D46" s="32">
        <f t="shared" ref="D46:M46" si="7">SUM(D47:D88)</f>
        <v>4208476</v>
      </c>
      <c r="E46" s="32">
        <f t="shared" si="7"/>
        <v>2268624</v>
      </c>
      <c r="F46" s="32">
        <f t="shared" si="7"/>
        <v>0</v>
      </c>
      <c r="G46" s="32">
        <f t="shared" si="7"/>
        <v>0</v>
      </c>
      <c r="H46" s="32">
        <f t="shared" si="7"/>
        <v>0</v>
      </c>
      <c r="I46" s="32">
        <f t="shared" si="7"/>
        <v>4180612</v>
      </c>
      <c r="J46" s="32">
        <f t="shared" si="7"/>
        <v>0</v>
      </c>
      <c r="K46" s="32">
        <f t="shared" si="7"/>
        <v>0</v>
      </c>
      <c r="L46" s="32">
        <f t="shared" si="7"/>
        <v>0</v>
      </c>
      <c r="M46" s="32">
        <f t="shared" si="7"/>
        <v>0</v>
      </c>
      <c r="N46" s="32">
        <f>SUM(D46:M46)</f>
        <v>10657712</v>
      </c>
      <c r="O46" s="46">
        <f t="shared" si="6"/>
        <v>128.79721564267413</v>
      </c>
      <c r="P46" s="10"/>
    </row>
    <row r="47" spans="1:16">
      <c r="A47" s="12"/>
      <c r="B47" s="25">
        <v>341.1</v>
      </c>
      <c r="C47" s="20" t="s">
        <v>185</v>
      </c>
      <c r="D47" s="47">
        <v>0</v>
      </c>
      <c r="E47" s="47">
        <v>66601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66601</v>
      </c>
      <c r="O47" s="48">
        <f t="shared" si="6"/>
        <v>0.80486537438971339</v>
      </c>
      <c r="P47" s="9"/>
    </row>
    <row r="48" spans="1:16">
      <c r="A48" s="12"/>
      <c r="B48" s="25">
        <v>341.15</v>
      </c>
      <c r="C48" s="20" t="s">
        <v>186</v>
      </c>
      <c r="D48" s="47">
        <v>0</v>
      </c>
      <c r="E48" s="47">
        <v>202907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ref="N48:N88" si="8">SUM(D48:M48)</f>
        <v>202907</v>
      </c>
      <c r="O48" s="48">
        <f t="shared" si="6"/>
        <v>2.4521076038091554</v>
      </c>
      <c r="P48" s="9"/>
    </row>
    <row r="49" spans="1:16">
      <c r="A49" s="12"/>
      <c r="B49" s="25">
        <v>341.16</v>
      </c>
      <c r="C49" s="20" t="s">
        <v>187</v>
      </c>
      <c r="D49" s="47">
        <v>0</v>
      </c>
      <c r="E49" s="47">
        <v>213980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8"/>
        <v>213980</v>
      </c>
      <c r="O49" s="48">
        <f t="shared" si="6"/>
        <v>2.5859235268526128</v>
      </c>
      <c r="P49" s="9"/>
    </row>
    <row r="50" spans="1:16">
      <c r="A50" s="12"/>
      <c r="B50" s="25">
        <v>341.3</v>
      </c>
      <c r="C50" s="20" t="s">
        <v>188</v>
      </c>
      <c r="D50" s="47">
        <v>498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 t="shared" si="8"/>
        <v>498</v>
      </c>
      <c r="O50" s="48">
        <f t="shared" si="6"/>
        <v>6.0182723449509357E-3</v>
      </c>
      <c r="P50" s="9"/>
    </row>
    <row r="51" spans="1:16">
      <c r="A51" s="12"/>
      <c r="B51" s="25">
        <v>341.52</v>
      </c>
      <c r="C51" s="20" t="s">
        <v>189</v>
      </c>
      <c r="D51" s="47">
        <v>594381</v>
      </c>
      <c r="E51" s="47">
        <v>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si="8"/>
        <v>594381</v>
      </c>
      <c r="O51" s="48">
        <f t="shared" si="6"/>
        <v>7.1830255716150235</v>
      </c>
      <c r="P51" s="9"/>
    </row>
    <row r="52" spans="1:16">
      <c r="A52" s="12"/>
      <c r="B52" s="25">
        <v>341.8</v>
      </c>
      <c r="C52" s="20" t="s">
        <v>190</v>
      </c>
      <c r="D52" s="47">
        <v>8980</v>
      </c>
      <c r="E52" s="47">
        <v>8249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8"/>
        <v>17229</v>
      </c>
      <c r="O52" s="48">
        <f t="shared" si="6"/>
        <v>0.20821047034369411</v>
      </c>
      <c r="P52" s="9"/>
    </row>
    <row r="53" spans="1:16">
      <c r="A53" s="12"/>
      <c r="B53" s="25">
        <v>341.9</v>
      </c>
      <c r="C53" s="20" t="s">
        <v>191</v>
      </c>
      <c r="D53" s="47">
        <v>219846</v>
      </c>
      <c r="E53" s="47">
        <v>100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8"/>
        <v>219946</v>
      </c>
      <c r="O53" s="48">
        <f t="shared" si="6"/>
        <v>2.6580219461497561</v>
      </c>
      <c r="P53" s="9"/>
    </row>
    <row r="54" spans="1:16">
      <c r="A54" s="12"/>
      <c r="B54" s="25">
        <v>342.1</v>
      </c>
      <c r="C54" s="20" t="s">
        <v>65</v>
      </c>
      <c r="D54" s="47">
        <v>150343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8"/>
        <v>150343</v>
      </c>
      <c r="O54" s="48">
        <f t="shared" si="6"/>
        <v>1.8168777493111616</v>
      </c>
      <c r="P54" s="9"/>
    </row>
    <row r="55" spans="1:16">
      <c r="A55" s="12"/>
      <c r="B55" s="25">
        <v>342.2</v>
      </c>
      <c r="C55" s="20" t="s">
        <v>66</v>
      </c>
      <c r="D55" s="47">
        <v>0</v>
      </c>
      <c r="E55" s="47">
        <v>1145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8"/>
        <v>1145</v>
      </c>
      <c r="O55" s="48">
        <f t="shared" si="6"/>
        <v>1.3837192439696428E-2</v>
      </c>
      <c r="P55" s="9"/>
    </row>
    <row r="56" spans="1:16">
      <c r="A56" s="12"/>
      <c r="B56" s="25">
        <v>342.4</v>
      </c>
      <c r="C56" s="20" t="s">
        <v>68</v>
      </c>
      <c r="D56" s="47">
        <v>0</v>
      </c>
      <c r="E56" s="47">
        <v>374908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8"/>
        <v>374908</v>
      </c>
      <c r="O56" s="48">
        <f t="shared" si="6"/>
        <v>4.530719775704549</v>
      </c>
      <c r="P56" s="9"/>
    </row>
    <row r="57" spans="1:16">
      <c r="A57" s="12"/>
      <c r="B57" s="25">
        <v>342.5</v>
      </c>
      <c r="C57" s="20" t="s">
        <v>69</v>
      </c>
      <c r="D57" s="47">
        <v>0</v>
      </c>
      <c r="E57" s="47">
        <v>138245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8"/>
        <v>138245</v>
      </c>
      <c r="O57" s="48">
        <f t="shared" si="6"/>
        <v>1.670674819935225</v>
      </c>
      <c r="P57" s="9"/>
    </row>
    <row r="58" spans="1:16">
      <c r="A58" s="12"/>
      <c r="B58" s="25">
        <v>342.6</v>
      </c>
      <c r="C58" s="20" t="s">
        <v>70</v>
      </c>
      <c r="D58" s="47">
        <v>1990231</v>
      </c>
      <c r="E58" s="47">
        <v>0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8"/>
        <v>1990231</v>
      </c>
      <c r="O58" s="48">
        <f t="shared" si="6"/>
        <v>24.051711219606517</v>
      </c>
      <c r="P58" s="9"/>
    </row>
    <row r="59" spans="1:16">
      <c r="A59" s="12"/>
      <c r="B59" s="25">
        <v>343.3</v>
      </c>
      <c r="C59" s="20" t="s">
        <v>71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1609036</v>
      </c>
      <c r="J59" s="47">
        <v>0</v>
      </c>
      <c r="K59" s="47">
        <v>0</v>
      </c>
      <c r="L59" s="47">
        <v>0</v>
      </c>
      <c r="M59" s="47">
        <v>0</v>
      </c>
      <c r="N59" s="47">
        <f t="shared" si="8"/>
        <v>1609036</v>
      </c>
      <c r="O59" s="48">
        <f t="shared" si="6"/>
        <v>19.445013776768018</v>
      </c>
      <c r="P59" s="9"/>
    </row>
    <row r="60" spans="1:16">
      <c r="A60" s="12"/>
      <c r="B60" s="25">
        <v>343.4</v>
      </c>
      <c r="C60" s="20" t="s">
        <v>72</v>
      </c>
      <c r="D60" s="47">
        <v>3550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8"/>
        <v>3550</v>
      </c>
      <c r="O60" s="48">
        <f t="shared" si="6"/>
        <v>4.2901339005172331E-2</v>
      </c>
      <c r="P60" s="9"/>
    </row>
    <row r="61" spans="1:16">
      <c r="A61" s="12"/>
      <c r="B61" s="25">
        <v>343.5</v>
      </c>
      <c r="C61" s="20" t="s">
        <v>73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2571576</v>
      </c>
      <c r="J61" s="47">
        <v>0</v>
      </c>
      <c r="K61" s="47">
        <v>0</v>
      </c>
      <c r="L61" s="47">
        <v>0</v>
      </c>
      <c r="M61" s="47">
        <v>0</v>
      </c>
      <c r="N61" s="47">
        <f t="shared" si="8"/>
        <v>2571576</v>
      </c>
      <c r="O61" s="48">
        <f t="shared" si="6"/>
        <v>31.077198240440858</v>
      </c>
      <c r="P61" s="9"/>
    </row>
    <row r="62" spans="1:16">
      <c r="A62" s="12"/>
      <c r="B62" s="25">
        <v>344.9</v>
      </c>
      <c r="C62" s="20" t="s">
        <v>192</v>
      </c>
      <c r="D62" s="47">
        <v>300</v>
      </c>
      <c r="E62" s="47">
        <v>70855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8"/>
        <v>71155</v>
      </c>
      <c r="O62" s="48">
        <f t="shared" si="6"/>
        <v>0.85989993715860202</v>
      </c>
      <c r="P62" s="9"/>
    </row>
    <row r="63" spans="1:16">
      <c r="A63" s="12"/>
      <c r="B63" s="25">
        <v>346.4</v>
      </c>
      <c r="C63" s="20" t="s">
        <v>76</v>
      </c>
      <c r="D63" s="47">
        <v>0</v>
      </c>
      <c r="E63" s="47">
        <v>45610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8"/>
        <v>45610</v>
      </c>
      <c r="O63" s="48">
        <f t="shared" si="6"/>
        <v>0.55119156958476334</v>
      </c>
      <c r="P63" s="9"/>
    </row>
    <row r="64" spans="1:16">
      <c r="A64" s="12"/>
      <c r="B64" s="25">
        <v>347.1</v>
      </c>
      <c r="C64" s="20" t="s">
        <v>78</v>
      </c>
      <c r="D64" s="47">
        <v>820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8"/>
        <v>820</v>
      </c>
      <c r="O64" s="48">
        <f t="shared" si="6"/>
        <v>9.9096050659834671E-3</v>
      </c>
      <c r="P64" s="9"/>
    </row>
    <row r="65" spans="1:16">
      <c r="A65" s="12"/>
      <c r="B65" s="25">
        <v>347.4</v>
      </c>
      <c r="C65" s="20" t="s">
        <v>271</v>
      </c>
      <c r="D65" s="47">
        <v>150</v>
      </c>
      <c r="E65" s="47">
        <v>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8"/>
        <v>150</v>
      </c>
      <c r="O65" s="48">
        <f t="shared" si="6"/>
        <v>1.8127326340213661E-3</v>
      </c>
      <c r="P65" s="9"/>
    </row>
    <row r="66" spans="1:16">
      <c r="A66" s="12"/>
      <c r="B66" s="25">
        <v>348.11</v>
      </c>
      <c r="C66" s="20" t="s">
        <v>193</v>
      </c>
      <c r="D66" s="47">
        <v>0</v>
      </c>
      <c r="E66" s="47">
        <v>750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>SUM(D66:M66)</f>
        <v>750</v>
      </c>
      <c r="O66" s="48">
        <f t="shared" si="6"/>
        <v>9.063663170106831E-3</v>
      </c>
      <c r="P66" s="9"/>
    </row>
    <row r="67" spans="1:16">
      <c r="A67" s="12"/>
      <c r="B67" s="25">
        <v>348.12</v>
      </c>
      <c r="C67" s="20" t="s">
        <v>194</v>
      </c>
      <c r="D67" s="47">
        <v>0</v>
      </c>
      <c r="E67" s="47">
        <v>5028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ref="N67:N81" si="9">SUM(D67:M67)</f>
        <v>5028</v>
      </c>
      <c r="O67" s="48">
        <f t="shared" si="6"/>
        <v>6.0762797892396192E-2</v>
      </c>
      <c r="P67" s="9"/>
    </row>
    <row r="68" spans="1:16">
      <c r="A68" s="12"/>
      <c r="B68" s="25">
        <v>348.13</v>
      </c>
      <c r="C68" s="20" t="s">
        <v>195</v>
      </c>
      <c r="D68" s="47">
        <v>0</v>
      </c>
      <c r="E68" s="47">
        <v>23579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9"/>
        <v>23579</v>
      </c>
      <c r="O68" s="48">
        <f t="shared" si="6"/>
        <v>0.28494948518393193</v>
      </c>
      <c r="P68" s="9"/>
    </row>
    <row r="69" spans="1:16">
      <c r="A69" s="12"/>
      <c r="B69" s="25">
        <v>348.22</v>
      </c>
      <c r="C69" s="20" t="s">
        <v>197</v>
      </c>
      <c r="D69" s="47">
        <v>0</v>
      </c>
      <c r="E69" s="47">
        <v>3229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9"/>
        <v>3229</v>
      </c>
      <c r="O69" s="48">
        <f t="shared" ref="O69:O100" si="10">(N69/O$114)</f>
        <v>3.9022091168366607E-2</v>
      </c>
      <c r="P69" s="9"/>
    </row>
    <row r="70" spans="1:16">
      <c r="A70" s="12"/>
      <c r="B70" s="25">
        <v>348.23</v>
      </c>
      <c r="C70" s="20" t="s">
        <v>198</v>
      </c>
      <c r="D70" s="47">
        <v>0</v>
      </c>
      <c r="E70" s="47">
        <v>44926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9"/>
        <v>44926</v>
      </c>
      <c r="O70" s="48">
        <f t="shared" si="10"/>
        <v>0.542925508773626</v>
      </c>
      <c r="P70" s="9"/>
    </row>
    <row r="71" spans="1:16">
      <c r="A71" s="12"/>
      <c r="B71" s="25">
        <v>348.31</v>
      </c>
      <c r="C71" s="20" t="s">
        <v>199</v>
      </c>
      <c r="D71" s="47">
        <v>0</v>
      </c>
      <c r="E71" s="47">
        <v>209526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9"/>
        <v>209526</v>
      </c>
      <c r="O71" s="48">
        <f t="shared" si="10"/>
        <v>2.5320974525064051</v>
      </c>
      <c r="P71" s="9"/>
    </row>
    <row r="72" spans="1:16">
      <c r="A72" s="12"/>
      <c r="B72" s="25">
        <v>348.32</v>
      </c>
      <c r="C72" s="20" t="s">
        <v>200</v>
      </c>
      <c r="D72" s="47">
        <v>0</v>
      </c>
      <c r="E72" s="47">
        <v>1610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9"/>
        <v>1610</v>
      </c>
      <c r="O72" s="48">
        <f t="shared" si="10"/>
        <v>1.9456663605162662E-2</v>
      </c>
      <c r="P72" s="9"/>
    </row>
    <row r="73" spans="1:16">
      <c r="A73" s="12"/>
      <c r="B73" s="25">
        <v>348.41</v>
      </c>
      <c r="C73" s="20" t="s">
        <v>201</v>
      </c>
      <c r="D73" s="47">
        <v>0</v>
      </c>
      <c r="E73" s="47">
        <v>211261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9"/>
        <v>211261</v>
      </c>
      <c r="O73" s="48">
        <f t="shared" si="10"/>
        <v>2.5530647266399189</v>
      </c>
      <c r="P73" s="9"/>
    </row>
    <row r="74" spans="1:16">
      <c r="A74" s="12"/>
      <c r="B74" s="25">
        <v>348.42</v>
      </c>
      <c r="C74" s="20" t="s">
        <v>202</v>
      </c>
      <c r="D74" s="47">
        <v>0</v>
      </c>
      <c r="E74" s="47">
        <v>83100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9"/>
        <v>83100</v>
      </c>
      <c r="O74" s="48">
        <f t="shared" si="10"/>
        <v>1.0042538792478368</v>
      </c>
      <c r="P74" s="9"/>
    </row>
    <row r="75" spans="1:16">
      <c r="A75" s="12"/>
      <c r="B75" s="25">
        <v>348.48</v>
      </c>
      <c r="C75" s="20" t="s">
        <v>228</v>
      </c>
      <c r="D75" s="47">
        <v>0</v>
      </c>
      <c r="E75" s="47">
        <v>14318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9"/>
        <v>14318</v>
      </c>
      <c r="O75" s="48">
        <f t="shared" si="10"/>
        <v>0.17303137235945279</v>
      </c>
      <c r="P75" s="9"/>
    </row>
    <row r="76" spans="1:16">
      <c r="A76" s="12"/>
      <c r="B76" s="25">
        <v>348.52</v>
      </c>
      <c r="C76" s="20" t="s">
        <v>204</v>
      </c>
      <c r="D76" s="47">
        <v>0</v>
      </c>
      <c r="E76" s="47">
        <v>40953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9"/>
        <v>40953</v>
      </c>
      <c r="O76" s="48">
        <f t="shared" si="10"/>
        <v>0.49491226374051339</v>
      </c>
      <c r="P76" s="9"/>
    </row>
    <row r="77" spans="1:16">
      <c r="A77" s="12"/>
      <c r="B77" s="25">
        <v>348.53</v>
      </c>
      <c r="C77" s="20" t="s">
        <v>205</v>
      </c>
      <c r="D77" s="47">
        <v>0</v>
      </c>
      <c r="E77" s="47">
        <v>217373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9"/>
        <v>217373</v>
      </c>
      <c r="O77" s="48">
        <f t="shared" si="10"/>
        <v>2.6269275390341762</v>
      </c>
      <c r="P77" s="9"/>
    </row>
    <row r="78" spans="1:16">
      <c r="A78" s="12"/>
      <c r="B78" s="25">
        <v>348.61</v>
      </c>
      <c r="C78" s="20" t="s">
        <v>206</v>
      </c>
      <c r="D78" s="47">
        <v>0</v>
      </c>
      <c r="E78" s="47">
        <v>3900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9"/>
        <v>3900</v>
      </c>
      <c r="O78" s="48">
        <f t="shared" si="10"/>
        <v>4.7131048484555516E-2</v>
      </c>
      <c r="P78" s="9"/>
    </row>
    <row r="79" spans="1:16">
      <c r="A79" s="12"/>
      <c r="B79" s="25">
        <v>348.62</v>
      </c>
      <c r="C79" s="20" t="s">
        <v>207</v>
      </c>
      <c r="D79" s="47">
        <v>0</v>
      </c>
      <c r="E79" s="47">
        <v>1097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9"/>
        <v>1097</v>
      </c>
      <c r="O79" s="48">
        <f t="shared" si="10"/>
        <v>1.325711799680959E-2</v>
      </c>
      <c r="P79" s="9"/>
    </row>
    <row r="80" spans="1:16">
      <c r="A80" s="12"/>
      <c r="B80" s="25">
        <v>348.71</v>
      </c>
      <c r="C80" s="20" t="s">
        <v>208</v>
      </c>
      <c r="D80" s="47">
        <v>0</v>
      </c>
      <c r="E80" s="47">
        <v>71290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9"/>
        <v>71290</v>
      </c>
      <c r="O80" s="48">
        <f t="shared" si="10"/>
        <v>0.86153139652922128</v>
      </c>
      <c r="P80" s="9"/>
    </row>
    <row r="81" spans="1:16">
      <c r="A81" s="12"/>
      <c r="B81" s="25">
        <v>348.72</v>
      </c>
      <c r="C81" s="20" t="s">
        <v>209</v>
      </c>
      <c r="D81" s="47">
        <v>0</v>
      </c>
      <c r="E81" s="47">
        <v>6757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9"/>
        <v>6757</v>
      </c>
      <c r="O81" s="48">
        <f t="shared" si="10"/>
        <v>8.1657562720549137E-2</v>
      </c>
      <c r="P81" s="9"/>
    </row>
    <row r="82" spans="1:16">
      <c r="A82" s="12"/>
      <c r="B82" s="25">
        <v>348.92099999999999</v>
      </c>
      <c r="C82" s="20" t="s">
        <v>210</v>
      </c>
      <c r="D82" s="47">
        <v>0</v>
      </c>
      <c r="E82" s="47">
        <v>45287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8"/>
        <v>45287</v>
      </c>
      <c r="O82" s="48">
        <f t="shared" si="10"/>
        <v>0.54728815197950409</v>
      </c>
      <c r="P82" s="9"/>
    </row>
    <row r="83" spans="1:16">
      <c r="A83" s="12"/>
      <c r="B83" s="25">
        <v>348.92200000000003</v>
      </c>
      <c r="C83" s="20" t="s">
        <v>211</v>
      </c>
      <c r="D83" s="47">
        <v>0</v>
      </c>
      <c r="E83" s="47">
        <v>22643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8"/>
        <v>22643</v>
      </c>
      <c r="O83" s="48">
        <f t="shared" si="10"/>
        <v>0.2736380335476386</v>
      </c>
      <c r="P83" s="9"/>
    </row>
    <row r="84" spans="1:16">
      <c r="A84" s="12"/>
      <c r="B84" s="25">
        <v>348.93</v>
      </c>
      <c r="C84" s="20" t="s">
        <v>213</v>
      </c>
      <c r="D84" s="47">
        <v>0</v>
      </c>
      <c r="E84" s="47">
        <v>101257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8"/>
        <v>101257</v>
      </c>
      <c r="O84" s="48">
        <f t="shared" si="10"/>
        <v>1.2236791221540098</v>
      </c>
      <c r="P84" s="9"/>
    </row>
    <row r="85" spans="1:16">
      <c r="A85" s="12"/>
      <c r="B85" s="25">
        <v>348.93200000000002</v>
      </c>
      <c r="C85" s="20" t="s">
        <v>214</v>
      </c>
      <c r="D85" s="47">
        <v>0</v>
      </c>
      <c r="E85" s="47">
        <v>30253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8"/>
        <v>30253</v>
      </c>
      <c r="O85" s="48">
        <f t="shared" si="10"/>
        <v>0.36560400251365593</v>
      </c>
      <c r="P85" s="9"/>
    </row>
    <row r="86" spans="1:16">
      <c r="A86" s="12"/>
      <c r="B86" s="25">
        <v>348.93299999999999</v>
      </c>
      <c r="C86" s="20" t="s">
        <v>268</v>
      </c>
      <c r="D86" s="47">
        <v>0</v>
      </c>
      <c r="E86" s="47">
        <v>145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8"/>
        <v>145</v>
      </c>
      <c r="O86" s="48">
        <f t="shared" si="10"/>
        <v>1.7523082128873206E-3</v>
      </c>
      <c r="P86" s="9"/>
    </row>
    <row r="87" spans="1:16">
      <c r="A87" s="12"/>
      <c r="B87" s="25">
        <v>348.99</v>
      </c>
      <c r="C87" s="20" t="s">
        <v>215</v>
      </c>
      <c r="D87" s="47">
        <v>57037</v>
      </c>
      <c r="E87" s="47">
        <v>3710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8"/>
        <v>60747</v>
      </c>
      <c r="O87" s="48">
        <f t="shared" si="10"/>
        <v>0.73412046212597282</v>
      </c>
      <c r="P87" s="9"/>
    </row>
    <row r="88" spans="1:16">
      <c r="A88" s="12"/>
      <c r="B88" s="25">
        <v>349</v>
      </c>
      <c r="C88" s="20" t="s">
        <v>1</v>
      </c>
      <c r="D88" s="47">
        <v>1182340</v>
      </c>
      <c r="E88" s="47">
        <v>4032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8"/>
        <v>1186372</v>
      </c>
      <c r="O88" s="48">
        <f t="shared" si="10"/>
        <v>14.337168269927973</v>
      </c>
      <c r="P88" s="9"/>
    </row>
    <row r="89" spans="1:16" ht="15.75">
      <c r="A89" s="29" t="s">
        <v>56</v>
      </c>
      <c r="B89" s="30"/>
      <c r="C89" s="31"/>
      <c r="D89" s="32">
        <f t="shared" ref="D89:M89" si="11">SUM(D90:D100)</f>
        <v>47381</v>
      </c>
      <c r="E89" s="32">
        <f t="shared" si="11"/>
        <v>575997</v>
      </c>
      <c r="F89" s="32">
        <f t="shared" si="11"/>
        <v>0</v>
      </c>
      <c r="G89" s="32">
        <f t="shared" si="11"/>
        <v>0</v>
      </c>
      <c r="H89" s="32">
        <f t="shared" si="11"/>
        <v>0</v>
      </c>
      <c r="I89" s="32">
        <f t="shared" si="11"/>
        <v>0</v>
      </c>
      <c r="J89" s="32">
        <f t="shared" si="11"/>
        <v>0</v>
      </c>
      <c r="K89" s="32">
        <f t="shared" si="11"/>
        <v>0</v>
      </c>
      <c r="L89" s="32">
        <f t="shared" si="11"/>
        <v>0</v>
      </c>
      <c r="M89" s="32">
        <f t="shared" si="11"/>
        <v>0</v>
      </c>
      <c r="N89" s="32">
        <f>SUM(D89:M89)</f>
        <v>623378</v>
      </c>
      <c r="O89" s="46">
        <f t="shared" si="10"/>
        <v>7.5334509595398078</v>
      </c>
      <c r="P89" s="10"/>
    </row>
    <row r="90" spans="1:16">
      <c r="A90" s="13"/>
      <c r="B90" s="40">
        <v>351.1</v>
      </c>
      <c r="C90" s="21" t="s">
        <v>103</v>
      </c>
      <c r="D90" s="47">
        <v>0</v>
      </c>
      <c r="E90" s="47">
        <v>60488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>SUM(D90:M90)</f>
        <v>60488</v>
      </c>
      <c r="O90" s="48">
        <f t="shared" si="10"/>
        <v>0.73099047711122922</v>
      </c>
      <c r="P90" s="9"/>
    </row>
    <row r="91" spans="1:16">
      <c r="A91" s="13"/>
      <c r="B91" s="40">
        <v>351.2</v>
      </c>
      <c r="C91" s="21" t="s">
        <v>106</v>
      </c>
      <c r="D91" s="47">
        <v>0</v>
      </c>
      <c r="E91" s="47">
        <v>15238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ref="N91:N100" si="12">SUM(D91:M91)</f>
        <v>15238</v>
      </c>
      <c r="O91" s="48">
        <f t="shared" si="10"/>
        <v>0.18414946584811717</v>
      </c>
      <c r="P91" s="9"/>
    </row>
    <row r="92" spans="1:16">
      <c r="A92" s="13"/>
      <c r="B92" s="40">
        <v>351.3</v>
      </c>
      <c r="C92" s="21" t="s">
        <v>107</v>
      </c>
      <c r="D92" s="47">
        <v>0</v>
      </c>
      <c r="E92" s="47">
        <v>13247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2"/>
        <v>13247</v>
      </c>
      <c r="O92" s="48">
        <f t="shared" si="10"/>
        <v>0.16008846135254023</v>
      </c>
      <c r="P92" s="9"/>
    </row>
    <row r="93" spans="1:16">
      <c r="A93" s="13"/>
      <c r="B93" s="40">
        <v>351.5</v>
      </c>
      <c r="C93" s="21" t="s">
        <v>109</v>
      </c>
      <c r="D93" s="47">
        <v>0</v>
      </c>
      <c r="E93" s="47">
        <v>256158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2"/>
        <v>256158</v>
      </c>
      <c r="O93" s="48">
        <f t="shared" si="10"/>
        <v>3.0956397737709671</v>
      </c>
      <c r="P93" s="9"/>
    </row>
    <row r="94" spans="1:16">
      <c r="A94" s="13"/>
      <c r="B94" s="40">
        <v>351.7</v>
      </c>
      <c r="C94" s="21" t="s">
        <v>216</v>
      </c>
      <c r="D94" s="47">
        <v>0</v>
      </c>
      <c r="E94" s="47">
        <v>58867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2"/>
        <v>58867</v>
      </c>
      <c r="O94" s="48">
        <f t="shared" si="10"/>
        <v>0.71140087977957167</v>
      </c>
      <c r="P94" s="9"/>
    </row>
    <row r="95" spans="1:16">
      <c r="A95" s="13"/>
      <c r="B95" s="40">
        <v>351.8</v>
      </c>
      <c r="C95" s="21" t="s">
        <v>217</v>
      </c>
      <c r="D95" s="47">
        <v>0</v>
      </c>
      <c r="E95" s="47">
        <v>57988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2"/>
        <v>57988</v>
      </c>
      <c r="O95" s="48">
        <f t="shared" si="10"/>
        <v>0.7007782665442065</v>
      </c>
      <c r="P95" s="9"/>
    </row>
    <row r="96" spans="1:16">
      <c r="A96" s="13"/>
      <c r="B96" s="40">
        <v>351.9</v>
      </c>
      <c r="C96" s="21" t="s">
        <v>218</v>
      </c>
      <c r="D96" s="47">
        <v>11910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2"/>
        <v>11910</v>
      </c>
      <c r="O96" s="48">
        <f t="shared" si="10"/>
        <v>0.14393097114129647</v>
      </c>
      <c r="P96" s="9"/>
    </row>
    <row r="97" spans="1:119">
      <c r="A97" s="13"/>
      <c r="B97" s="40">
        <v>352</v>
      </c>
      <c r="C97" s="21" t="s">
        <v>110</v>
      </c>
      <c r="D97" s="47">
        <v>35471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2"/>
        <v>35471</v>
      </c>
      <c r="O97" s="48">
        <f t="shared" si="10"/>
        <v>0.42866292840914583</v>
      </c>
      <c r="P97" s="9"/>
    </row>
    <row r="98" spans="1:119">
      <c r="A98" s="13"/>
      <c r="B98" s="40">
        <v>354</v>
      </c>
      <c r="C98" s="21" t="s">
        <v>111</v>
      </c>
      <c r="D98" s="47">
        <v>0</v>
      </c>
      <c r="E98" s="47">
        <v>35070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2"/>
        <v>35070</v>
      </c>
      <c r="O98" s="48">
        <f t="shared" si="10"/>
        <v>0.42381688983419541</v>
      </c>
      <c r="P98" s="9"/>
    </row>
    <row r="99" spans="1:119">
      <c r="A99" s="13"/>
      <c r="B99" s="40">
        <v>358.2</v>
      </c>
      <c r="C99" s="21" t="s">
        <v>237</v>
      </c>
      <c r="D99" s="47">
        <v>0</v>
      </c>
      <c r="E99" s="47">
        <v>44791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2"/>
        <v>44791</v>
      </c>
      <c r="O99" s="48">
        <f t="shared" si="10"/>
        <v>0.54129404940300674</v>
      </c>
      <c r="P99" s="9"/>
    </row>
    <row r="100" spans="1:119">
      <c r="A100" s="13"/>
      <c r="B100" s="40">
        <v>359</v>
      </c>
      <c r="C100" s="21" t="s">
        <v>112</v>
      </c>
      <c r="D100" s="47">
        <v>0</v>
      </c>
      <c r="E100" s="47">
        <v>34150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2"/>
        <v>34150</v>
      </c>
      <c r="O100" s="48">
        <f t="shared" si="10"/>
        <v>0.41269879634553103</v>
      </c>
      <c r="P100" s="9"/>
    </row>
    <row r="101" spans="1:119" ht="15.75">
      <c r="A101" s="29" t="s">
        <v>5</v>
      </c>
      <c r="B101" s="30"/>
      <c r="C101" s="31"/>
      <c r="D101" s="32">
        <f t="shared" ref="D101:M101" si="13">SUM(D102:D109)</f>
        <v>943675</v>
      </c>
      <c r="E101" s="32">
        <f t="shared" si="13"/>
        <v>1087911</v>
      </c>
      <c r="F101" s="32">
        <f t="shared" si="13"/>
        <v>33900</v>
      </c>
      <c r="G101" s="32">
        <f t="shared" si="13"/>
        <v>380234</v>
      </c>
      <c r="H101" s="32">
        <f t="shared" si="13"/>
        <v>0</v>
      </c>
      <c r="I101" s="32">
        <f t="shared" si="13"/>
        <v>136929</v>
      </c>
      <c r="J101" s="32">
        <f t="shared" si="13"/>
        <v>0</v>
      </c>
      <c r="K101" s="32">
        <f t="shared" si="13"/>
        <v>0</v>
      </c>
      <c r="L101" s="32">
        <f t="shared" si="13"/>
        <v>0</v>
      </c>
      <c r="M101" s="32">
        <f t="shared" si="13"/>
        <v>0</v>
      </c>
      <c r="N101" s="32">
        <f>SUM(D101:M101)</f>
        <v>2582649</v>
      </c>
      <c r="O101" s="46">
        <f t="shared" ref="O101:O112" si="14">(N101/O$114)</f>
        <v>31.211014163484315</v>
      </c>
      <c r="P101" s="10"/>
    </row>
    <row r="102" spans="1:119">
      <c r="A102" s="12"/>
      <c r="B102" s="25">
        <v>361.1</v>
      </c>
      <c r="C102" s="20" t="s">
        <v>113</v>
      </c>
      <c r="D102" s="47">
        <v>461415</v>
      </c>
      <c r="E102" s="47">
        <v>500199</v>
      </c>
      <c r="F102" s="47">
        <v>33900</v>
      </c>
      <c r="G102" s="47">
        <v>380234</v>
      </c>
      <c r="H102" s="47">
        <v>0</v>
      </c>
      <c r="I102" s="47">
        <v>30870</v>
      </c>
      <c r="J102" s="47">
        <v>0</v>
      </c>
      <c r="K102" s="47">
        <v>0</v>
      </c>
      <c r="L102" s="47">
        <v>0</v>
      </c>
      <c r="M102" s="47">
        <v>0</v>
      </c>
      <c r="N102" s="47">
        <f>SUM(D102:M102)</f>
        <v>1406618</v>
      </c>
      <c r="O102" s="48">
        <f t="shared" si="14"/>
        <v>16.998815681345771</v>
      </c>
      <c r="P102" s="9"/>
    </row>
    <row r="103" spans="1:119">
      <c r="A103" s="12"/>
      <c r="B103" s="25">
        <v>361.2</v>
      </c>
      <c r="C103" s="20" t="s">
        <v>229</v>
      </c>
      <c r="D103" s="47">
        <v>16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ref="N103:N109" si="15">SUM(D103:M103)</f>
        <v>16</v>
      </c>
      <c r="O103" s="48">
        <f t="shared" si="14"/>
        <v>1.9335814762894572E-4</v>
      </c>
      <c r="P103" s="9"/>
    </row>
    <row r="104" spans="1:119">
      <c r="A104" s="12"/>
      <c r="B104" s="25">
        <v>362</v>
      </c>
      <c r="C104" s="20" t="s">
        <v>115</v>
      </c>
      <c r="D104" s="47">
        <v>17877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5"/>
        <v>17877</v>
      </c>
      <c r="O104" s="48">
        <f t="shared" si="14"/>
        <v>0.2160414753226664</v>
      </c>
      <c r="P104" s="9"/>
    </row>
    <row r="105" spans="1:119">
      <c r="A105" s="12"/>
      <c r="B105" s="25">
        <v>364</v>
      </c>
      <c r="C105" s="20" t="s">
        <v>219</v>
      </c>
      <c r="D105" s="47">
        <v>14677</v>
      </c>
      <c r="E105" s="47">
        <v>24711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5"/>
        <v>39388</v>
      </c>
      <c r="O105" s="48">
        <f t="shared" si="14"/>
        <v>0.47599941992555711</v>
      </c>
      <c r="P105" s="9"/>
    </row>
    <row r="106" spans="1:119">
      <c r="A106" s="12"/>
      <c r="B106" s="25">
        <v>365</v>
      </c>
      <c r="C106" s="20" t="s">
        <v>220</v>
      </c>
      <c r="D106" s="47">
        <v>24351</v>
      </c>
      <c r="E106" s="47">
        <v>0</v>
      </c>
      <c r="F106" s="47">
        <v>0</v>
      </c>
      <c r="G106" s="47">
        <v>0</v>
      </c>
      <c r="H106" s="47">
        <v>0</v>
      </c>
      <c r="I106" s="47">
        <v>2048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5"/>
        <v>26399</v>
      </c>
      <c r="O106" s="48">
        <f t="shared" si="14"/>
        <v>0.31902885870353365</v>
      </c>
      <c r="P106" s="9"/>
    </row>
    <row r="107" spans="1:119">
      <c r="A107" s="12"/>
      <c r="B107" s="25">
        <v>366</v>
      </c>
      <c r="C107" s="20" t="s">
        <v>118</v>
      </c>
      <c r="D107" s="47">
        <v>0</v>
      </c>
      <c r="E107" s="47">
        <v>10113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5"/>
        <v>10113</v>
      </c>
      <c r="O107" s="48">
        <f t="shared" si="14"/>
        <v>0.12221443418572051</v>
      </c>
      <c r="P107" s="9"/>
    </row>
    <row r="108" spans="1:119">
      <c r="A108" s="12"/>
      <c r="B108" s="25">
        <v>369.3</v>
      </c>
      <c r="C108" s="20" t="s">
        <v>120</v>
      </c>
      <c r="D108" s="47">
        <v>3862</v>
      </c>
      <c r="E108" s="47">
        <v>0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5"/>
        <v>3862</v>
      </c>
      <c r="O108" s="48">
        <f t="shared" si="14"/>
        <v>4.6671822883936773E-2</v>
      </c>
      <c r="P108" s="9"/>
    </row>
    <row r="109" spans="1:119">
      <c r="A109" s="12"/>
      <c r="B109" s="25">
        <v>369.9</v>
      </c>
      <c r="C109" s="20" t="s">
        <v>122</v>
      </c>
      <c r="D109" s="47">
        <v>421477</v>
      </c>
      <c r="E109" s="47">
        <v>552888</v>
      </c>
      <c r="F109" s="47">
        <v>0</v>
      </c>
      <c r="G109" s="47">
        <v>0</v>
      </c>
      <c r="H109" s="47">
        <v>0</v>
      </c>
      <c r="I109" s="47">
        <v>104011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5"/>
        <v>1078376</v>
      </c>
      <c r="O109" s="48">
        <f t="shared" si="14"/>
        <v>13.032049112969498</v>
      </c>
      <c r="P109" s="9"/>
    </row>
    <row r="110" spans="1:119" ht="15.75">
      <c r="A110" s="29" t="s">
        <v>57</v>
      </c>
      <c r="B110" s="30"/>
      <c r="C110" s="31"/>
      <c r="D110" s="32">
        <f t="shared" ref="D110:M110" si="16">SUM(D111:D111)</f>
        <v>8631228</v>
      </c>
      <c r="E110" s="32">
        <f t="shared" si="16"/>
        <v>7178655</v>
      </c>
      <c r="F110" s="32">
        <f t="shared" si="16"/>
        <v>2319750</v>
      </c>
      <c r="G110" s="32">
        <f t="shared" si="16"/>
        <v>4914906</v>
      </c>
      <c r="H110" s="32">
        <f t="shared" si="16"/>
        <v>0</v>
      </c>
      <c r="I110" s="32">
        <f t="shared" si="16"/>
        <v>0</v>
      </c>
      <c r="J110" s="32">
        <f t="shared" si="16"/>
        <v>0</v>
      </c>
      <c r="K110" s="32">
        <f t="shared" si="16"/>
        <v>0</v>
      </c>
      <c r="L110" s="32">
        <f t="shared" si="16"/>
        <v>0</v>
      </c>
      <c r="M110" s="32">
        <f t="shared" si="16"/>
        <v>0</v>
      </c>
      <c r="N110" s="32">
        <f>SUM(D110:M110)</f>
        <v>23044539</v>
      </c>
      <c r="O110" s="46">
        <f t="shared" si="14"/>
        <v>278.49058587518732</v>
      </c>
      <c r="P110" s="9"/>
    </row>
    <row r="111" spans="1:119" ht="15.75" thickBot="1">
      <c r="A111" s="12"/>
      <c r="B111" s="25">
        <v>381</v>
      </c>
      <c r="C111" s="20" t="s">
        <v>123</v>
      </c>
      <c r="D111" s="47">
        <v>8631228</v>
      </c>
      <c r="E111" s="47">
        <v>7178655</v>
      </c>
      <c r="F111" s="47">
        <v>2319750</v>
      </c>
      <c r="G111" s="47">
        <v>4914906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>SUM(D111:M111)</f>
        <v>23044539</v>
      </c>
      <c r="O111" s="48">
        <f t="shared" si="14"/>
        <v>278.49058587518732</v>
      </c>
      <c r="P111" s="9"/>
    </row>
    <row r="112" spans="1:119" ht="16.5" thickBot="1">
      <c r="A112" s="14" t="s">
        <v>84</v>
      </c>
      <c r="B112" s="23"/>
      <c r="C112" s="22"/>
      <c r="D112" s="15">
        <f t="shared" ref="D112:M112" si="17">SUM(D5,D11,D20,D46,D89,D101,D110)</f>
        <v>67112013</v>
      </c>
      <c r="E112" s="15">
        <f t="shared" si="17"/>
        <v>51621407</v>
      </c>
      <c r="F112" s="15">
        <f t="shared" si="17"/>
        <v>4277200</v>
      </c>
      <c r="G112" s="15">
        <f t="shared" si="17"/>
        <v>8575716</v>
      </c>
      <c r="H112" s="15">
        <f t="shared" si="17"/>
        <v>0</v>
      </c>
      <c r="I112" s="15">
        <f t="shared" si="17"/>
        <v>4440714</v>
      </c>
      <c r="J112" s="15">
        <f t="shared" si="17"/>
        <v>0</v>
      </c>
      <c r="K112" s="15">
        <f t="shared" si="17"/>
        <v>0</v>
      </c>
      <c r="L112" s="15">
        <f t="shared" si="17"/>
        <v>0</v>
      </c>
      <c r="M112" s="15">
        <f t="shared" si="17"/>
        <v>0</v>
      </c>
      <c r="N112" s="15">
        <f>SUM(D112:M112)</f>
        <v>136027050</v>
      </c>
      <c r="O112" s="38">
        <f t="shared" si="14"/>
        <v>1643.8711509643738</v>
      </c>
      <c r="P112" s="6"/>
      <c r="Q112" s="2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</row>
    <row r="113" spans="1:15">
      <c r="A113" s="16"/>
      <c r="B113" s="18"/>
      <c r="C113" s="18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9"/>
    </row>
    <row r="114" spans="1:15">
      <c r="A114" s="41"/>
      <c r="B114" s="42"/>
      <c r="C114" s="42"/>
      <c r="D114" s="43"/>
      <c r="E114" s="43"/>
      <c r="F114" s="43"/>
      <c r="G114" s="43"/>
      <c r="H114" s="43"/>
      <c r="I114" s="43"/>
      <c r="J114" s="43"/>
      <c r="K114" s="43"/>
      <c r="L114" s="49" t="s">
        <v>272</v>
      </c>
      <c r="M114" s="49"/>
      <c r="N114" s="49"/>
      <c r="O114" s="44">
        <v>82748</v>
      </c>
    </row>
    <row r="115" spans="1:15">
      <c r="A115" s="50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2"/>
    </row>
    <row r="116" spans="1:15" ht="15.75" customHeight="1" thickBot="1">
      <c r="A116" s="53" t="s">
        <v>151</v>
      </c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5"/>
    </row>
  </sheetData>
  <mergeCells count="10">
    <mergeCell ref="L114:N114"/>
    <mergeCell ref="A115:O115"/>
    <mergeCell ref="A116:O11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41567579</v>
      </c>
      <c r="E5" s="27">
        <f t="shared" si="0"/>
        <v>30130624</v>
      </c>
      <c r="F5" s="27">
        <f t="shared" si="0"/>
        <v>1429309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73127512</v>
      </c>
      <c r="O5" s="33">
        <f t="shared" ref="O5:O36" si="2">(N5/O$123)</f>
        <v>908.91309535646815</v>
      </c>
      <c r="P5" s="6"/>
    </row>
    <row r="6" spans="1:133">
      <c r="A6" s="12"/>
      <c r="B6" s="25">
        <v>311</v>
      </c>
      <c r="C6" s="20" t="s">
        <v>3</v>
      </c>
      <c r="D6" s="47">
        <v>41567579</v>
      </c>
      <c r="E6" s="47">
        <v>12841036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54408615</v>
      </c>
      <c r="O6" s="48">
        <f t="shared" si="2"/>
        <v>676.25304514268669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5537662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5537662</v>
      </c>
      <c r="O7" s="48">
        <f t="shared" si="2"/>
        <v>68.828452818932092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497240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497240</v>
      </c>
      <c r="O8" s="48">
        <f t="shared" si="2"/>
        <v>6.1802724470518049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1432094</v>
      </c>
      <c r="F9" s="47">
        <v>932069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2364163</v>
      </c>
      <c r="O9" s="48">
        <f t="shared" si="2"/>
        <v>29.384545590136224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9640488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9640488</v>
      </c>
      <c r="O10" s="48">
        <f t="shared" si="2"/>
        <v>119.82310828278811</v>
      </c>
      <c r="P10" s="9"/>
    </row>
    <row r="11" spans="1:133">
      <c r="A11" s="12"/>
      <c r="B11" s="25">
        <v>315</v>
      </c>
      <c r="C11" s="20" t="s">
        <v>176</v>
      </c>
      <c r="D11" s="47">
        <v>0</v>
      </c>
      <c r="E11" s="47">
        <v>679344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679344</v>
      </c>
      <c r="O11" s="48">
        <f t="shared" si="2"/>
        <v>8.4436710748732224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SUM(D13:D25)</f>
        <v>33454</v>
      </c>
      <c r="E12" s="32">
        <f t="shared" si="3"/>
        <v>3139667</v>
      </c>
      <c r="F12" s="32">
        <f t="shared" si="3"/>
        <v>0</v>
      </c>
      <c r="G12" s="32">
        <f t="shared" si="3"/>
        <v>2544526</v>
      </c>
      <c r="H12" s="32">
        <f t="shared" si="3"/>
        <v>0</v>
      </c>
      <c r="I12" s="32">
        <f t="shared" si="3"/>
        <v>83698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5801345</v>
      </c>
      <c r="O12" s="46">
        <f t="shared" si="2"/>
        <v>72.105809386496972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1698137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1698137</v>
      </c>
      <c r="O13" s="48">
        <f t="shared" si="2"/>
        <v>21.106405985880482</v>
      </c>
      <c r="P13" s="9"/>
    </row>
    <row r="14" spans="1:133">
      <c r="A14" s="12"/>
      <c r="B14" s="25">
        <v>324.11</v>
      </c>
      <c r="C14" s="20" t="s">
        <v>137</v>
      </c>
      <c r="D14" s="47">
        <v>0</v>
      </c>
      <c r="E14" s="47">
        <v>0</v>
      </c>
      <c r="F14" s="47">
        <v>0</v>
      </c>
      <c r="G14" s="47">
        <v>214427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3" si="4">SUM(D14:M14)</f>
        <v>214427</v>
      </c>
      <c r="O14" s="48">
        <f t="shared" si="2"/>
        <v>2.6651461668489609</v>
      </c>
      <c r="P14" s="9"/>
    </row>
    <row r="15" spans="1:133">
      <c r="A15" s="12"/>
      <c r="B15" s="25">
        <v>324.12</v>
      </c>
      <c r="C15" s="20" t="s">
        <v>138</v>
      </c>
      <c r="D15" s="47">
        <v>0</v>
      </c>
      <c r="E15" s="47">
        <v>0</v>
      </c>
      <c r="F15" s="47">
        <v>0</v>
      </c>
      <c r="G15" s="47">
        <v>25176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25176</v>
      </c>
      <c r="O15" s="48">
        <f t="shared" si="2"/>
        <v>0.31291637665307748</v>
      </c>
      <c r="P15" s="9"/>
    </row>
    <row r="16" spans="1:133">
      <c r="A16" s="12"/>
      <c r="B16" s="25">
        <v>324.20999999999998</v>
      </c>
      <c r="C16" s="20" t="s">
        <v>19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76051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76051</v>
      </c>
      <c r="O16" s="48">
        <f t="shared" si="2"/>
        <v>0.94524957740877003</v>
      </c>
      <c r="P16" s="9"/>
    </row>
    <row r="17" spans="1:16">
      <c r="A17" s="12"/>
      <c r="B17" s="25">
        <v>324.22000000000003</v>
      </c>
      <c r="C17" s="20" t="s">
        <v>177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6367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6367</v>
      </c>
      <c r="O17" s="48">
        <f t="shared" si="2"/>
        <v>7.9136422392363528E-2</v>
      </c>
      <c r="P17" s="9"/>
    </row>
    <row r="18" spans="1:16">
      <c r="A18" s="12"/>
      <c r="B18" s="25">
        <v>324.31</v>
      </c>
      <c r="C18" s="20" t="s">
        <v>20</v>
      </c>
      <c r="D18" s="47">
        <v>0</v>
      </c>
      <c r="E18" s="47">
        <v>0</v>
      </c>
      <c r="F18" s="47">
        <v>0</v>
      </c>
      <c r="G18" s="47">
        <v>918119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918119</v>
      </c>
      <c r="O18" s="48">
        <f t="shared" si="2"/>
        <v>11.411442279009645</v>
      </c>
      <c r="P18" s="9"/>
    </row>
    <row r="19" spans="1:16">
      <c r="A19" s="12"/>
      <c r="B19" s="25">
        <v>324.32</v>
      </c>
      <c r="C19" s="20" t="s">
        <v>234</v>
      </c>
      <c r="D19" s="47">
        <v>0</v>
      </c>
      <c r="E19" s="47">
        <v>0</v>
      </c>
      <c r="F19" s="47">
        <v>0</v>
      </c>
      <c r="G19" s="47">
        <v>117128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117128</v>
      </c>
      <c r="O19" s="48">
        <f t="shared" si="2"/>
        <v>1.4558019290046733</v>
      </c>
      <c r="P19" s="9"/>
    </row>
    <row r="20" spans="1:16">
      <c r="A20" s="12"/>
      <c r="B20" s="25">
        <v>324.61</v>
      </c>
      <c r="C20" s="20" t="s">
        <v>225</v>
      </c>
      <c r="D20" s="47">
        <v>0</v>
      </c>
      <c r="E20" s="47">
        <v>0</v>
      </c>
      <c r="F20" s="47">
        <v>0</v>
      </c>
      <c r="G20" s="47">
        <v>501187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501187</v>
      </c>
      <c r="O20" s="48">
        <f t="shared" si="2"/>
        <v>6.2293303171920051</v>
      </c>
      <c r="P20" s="9"/>
    </row>
    <row r="21" spans="1:16">
      <c r="A21" s="12"/>
      <c r="B21" s="25">
        <v>324.70999999999998</v>
      </c>
      <c r="C21" s="20" t="s">
        <v>226</v>
      </c>
      <c r="D21" s="47">
        <v>0</v>
      </c>
      <c r="E21" s="47">
        <v>0</v>
      </c>
      <c r="F21" s="47">
        <v>0</v>
      </c>
      <c r="G21" s="47">
        <v>702551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702551</v>
      </c>
      <c r="O21" s="48">
        <f t="shared" si="2"/>
        <v>8.7321144476484047</v>
      </c>
      <c r="P21" s="9"/>
    </row>
    <row r="22" spans="1:16">
      <c r="A22" s="12"/>
      <c r="B22" s="25">
        <v>324.72000000000003</v>
      </c>
      <c r="C22" s="20" t="s">
        <v>227</v>
      </c>
      <c r="D22" s="47">
        <v>0</v>
      </c>
      <c r="E22" s="47">
        <v>0</v>
      </c>
      <c r="F22" s="47">
        <v>0</v>
      </c>
      <c r="G22" s="47">
        <v>65938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65938</v>
      </c>
      <c r="O22" s="48">
        <f t="shared" si="2"/>
        <v>0.81955354479467035</v>
      </c>
      <c r="P22" s="9"/>
    </row>
    <row r="23" spans="1:16">
      <c r="A23" s="12"/>
      <c r="B23" s="25">
        <v>325.2</v>
      </c>
      <c r="C23" s="20" t="s">
        <v>22</v>
      </c>
      <c r="D23" s="47">
        <v>2625</v>
      </c>
      <c r="E23" s="47">
        <v>753129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755754</v>
      </c>
      <c r="O23" s="48">
        <f t="shared" si="2"/>
        <v>9.3933827185045242</v>
      </c>
      <c r="P23" s="9"/>
    </row>
    <row r="24" spans="1:16">
      <c r="A24" s="12"/>
      <c r="B24" s="25">
        <v>329</v>
      </c>
      <c r="C24" s="20" t="s">
        <v>23</v>
      </c>
      <c r="D24" s="47">
        <v>30829</v>
      </c>
      <c r="E24" s="47">
        <v>671776</v>
      </c>
      <c r="F24" s="47">
        <v>0</v>
      </c>
      <c r="G24" s="47">
        <v>0</v>
      </c>
      <c r="H24" s="47">
        <v>0</v>
      </c>
      <c r="I24" s="47">
        <v>1280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3" si="5">SUM(D24:M24)</f>
        <v>703885</v>
      </c>
      <c r="O24" s="48">
        <f t="shared" si="2"/>
        <v>8.7486949388485638</v>
      </c>
      <c r="P24" s="9"/>
    </row>
    <row r="25" spans="1:16">
      <c r="A25" s="12"/>
      <c r="B25" s="25">
        <v>367</v>
      </c>
      <c r="C25" s="20" t="s">
        <v>119</v>
      </c>
      <c r="D25" s="47">
        <v>0</v>
      </c>
      <c r="E25" s="47">
        <v>16625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16625</v>
      </c>
      <c r="O25" s="48">
        <f t="shared" si="2"/>
        <v>0.20663468231082827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SUM(D27:D51)</f>
        <v>6733162</v>
      </c>
      <c r="E26" s="32">
        <f t="shared" si="6"/>
        <v>5206440</v>
      </c>
      <c r="F26" s="32">
        <f t="shared" si="6"/>
        <v>600133</v>
      </c>
      <c r="G26" s="32">
        <f t="shared" si="6"/>
        <v>1064420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5">
        <f t="shared" si="5"/>
        <v>13604155</v>
      </c>
      <c r="O26" s="46">
        <f t="shared" si="2"/>
        <v>169.08813512976036</v>
      </c>
      <c r="P26" s="10"/>
    </row>
    <row r="27" spans="1:16">
      <c r="A27" s="12"/>
      <c r="B27" s="25">
        <v>331.1</v>
      </c>
      <c r="C27" s="20" t="s">
        <v>24</v>
      </c>
      <c r="D27" s="47">
        <v>64961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64961</v>
      </c>
      <c r="O27" s="48">
        <f t="shared" si="2"/>
        <v>0.80741026150939643</v>
      </c>
      <c r="P27" s="9"/>
    </row>
    <row r="28" spans="1:16">
      <c r="A28" s="12"/>
      <c r="B28" s="25">
        <v>331.2</v>
      </c>
      <c r="C28" s="20" t="s">
        <v>25</v>
      </c>
      <c r="D28" s="47">
        <v>158870</v>
      </c>
      <c r="E28" s="47">
        <v>1217063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1375933</v>
      </c>
      <c r="O28" s="48">
        <f t="shared" si="2"/>
        <v>17.101682907427662</v>
      </c>
      <c r="P28" s="9"/>
    </row>
    <row r="29" spans="1:16">
      <c r="A29" s="12"/>
      <c r="B29" s="25">
        <v>331.49</v>
      </c>
      <c r="C29" s="20" t="s">
        <v>266</v>
      </c>
      <c r="D29" s="47">
        <v>0</v>
      </c>
      <c r="E29" s="47">
        <v>1274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1274</v>
      </c>
      <c r="O29" s="48">
        <f t="shared" si="2"/>
        <v>1.583474197076663E-2</v>
      </c>
      <c r="P29" s="9"/>
    </row>
    <row r="30" spans="1:16">
      <c r="A30" s="12"/>
      <c r="B30" s="25">
        <v>331.65</v>
      </c>
      <c r="C30" s="20" t="s">
        <v>29</v>
      </c>
      <c r="D30" s="47">
        <v>0</v>
      </c>
      <c r="E30" s="47">
        <v>123084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123084</v>
      </c>
      <c r="O30" s="48">
        <f t="shared" si="2"/>
        <v>1.5298299691756985</v>
      </c>
      <c r="P30" s="9"/>
    </row>
    <row r="31" spans="1:16">
      <c r="A31" s="12"/>
      <c r="B31" s="25">
        <v>331.7</v>
      </c>
      <c r="C31" s="20" t="s">
        <v>27</v>
      </c>
      <c r="D31" s="47">
        <v>35637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35637</v>
      </c>
      <c r="O31" s="48">
        <f t="shared" si="2"/>
        <v>0.44293775479765335</v>
      </c>
      <c r="P31" s="9"/>
    </row>
    <row r="32" spans="1:16">
      <c r="A32" s="12"/>
      <c r="B32" s="25">
        <v>334.2</v>
      </c>
      <c r="C32" s="20" t="s">
        <v>28</v>
      </c>
      <c r="D32" s="47">
        <v>112608</v>
      </c>
      <c r="E32" s="47">
        <v>9959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5"/>
        <v>122567</v>
      </c>
      <c r="O32" s="48">
        <f t="shared" si="2"/>
        <v>1.5234040966491</v>
      </c>
      <c r="P32" s="9"/>
    </row>
    <row r="33" spans="1:16">
      <c r="A33" s="12"/>
      <c r="B33" s="25">
        <v>334.34</v>
      </c>
      <c r="C33" s="20" t="s">
        <v>267</v>
      </c>
      <c r="D33" s="47">
        <v>90909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5"/>
        <v>90909</v>
      </c>
      <c r="O33" s="48">
        <f t="shared" si="2"/>
        <v>1.1299219449139903</v>
      </c>
      <c r="P33" s="9"/>
    </row>
    <row r="34" spans="1:16">
      <c r="A34" s="12"/>
      <c r="B34" s="25">
        <v>334.39</v>
      </c>
      <c r="C34" s="20" t="s">
        <v>30</v>
      </c>
      <c r="D34" s="47">
        <v>0</v>
      </c>
      <c r="E34" s="47">
        <v>25309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ref="N34:N49" si="7">SUM(D34:M34)</f>
        <v>25309</v>
      </c>
      <c r="O34" s="48">
        <f t="shared" si="2"/>
        <v>0.31456945411156406</v>
      </c>
      <c r="P34" s="9"/>
    </row>
    <row r="35" spans="1:16">
      <c r="A35" s="12"/>
      <c r="B35" s="25">
        <v>334.49</v>
      </c>
      <c r="C35" s="20" t="s">
        <v>31</v>
      </c>
      <c r="D35" s="47">
        <v>0</v>
      </c>
      <c r="E35" s="47">
        <v>0</v>
      </c>
      <c r="F35" s="47">
        <v>0</v>
      </c>
      <c r="G35" s="47">
        <v>1064420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1064420</v>
      </c>
      <c r="O35" s="48">
        <f t="shared" si="2"/>
        <v>13.229839912498758</v>
      </c>
      <c r="P35" s="9"/>
    </row>
    <row r="36" spans="1:16">
      <c r="A36" s="12"/>
      <c r="B36" s="25">
        <v>334.7</v>
      </c>
      <c r="C36" s="20" t="s">
        <v>33</v>
      </c>
      <c r="D36" s="47">
        <v>35986</v>
      </c>
      <c r="E36" s="47">
        <v>70650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106636</v>
      </c>
      <c r="O36" s="48">
        <f t="shared" si="2"/>
        <v>1.325395247091578</v>
      </c>
      <c r="P36" s="9"/>
    </row>
    <row r="37" spans="1:16">
      <c r="A37" s="12"/>
      <c r="B37" s="25">
        <v>334.82</v>
      </c>
      <c r="C37" s="20" t="s">
        <v>156</v>
      </c>
      <c r="D37" s="47">
        <v>0</v>
      </c>
      <c r="E37" s="47">
        <v>100336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>SUM(D37:M37)</f>
        <v>100336</v>
      </c>
      <c r="O37" s="48">
        <f t="shared" ref="O37:O68" si="8">(N37/O$123)</f>
        <v>1.2470915780053693</v>
      </c>
      <c r="P37" s="9"/>
    </row>
    <row r="38" spans="1:16">
      <c r="A38" s="12"/>
      <c r="B38" s="25">
        <v>335.12</v>
      </c>
      <c r="C38" s="20" t="s">
        <v>178</v>
      </c>
      <c r="D38" s="47">
        <v>1301710</v>
      </c>
      <c r="E38" s="47">
        <v>670207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1971917</v>
      </c>
      <c r="O38" s="48">
        <f t="shared" si="8"/>
        <v>24.50925971959829</v>
      </c>
      <c r="P38" s="9"/>
    </row>
    <row r="39" spans="1:16">
      <c r="A39" s="12"/>
      <c r="B39" s="25">
        <v>335.13</v>
      </c>
      <c r="C39" s="20" t="s">
        <v>179</v>
      </c>
      <c r="D39" s="47">
        <v>20187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20187</v>
      </c>
      <c r="O39" s="48">
        <f t="shared" si="8"/>
        <v>0.25090732822909417</v>
      </c>
      <c r="P39" s="9"/>
    </row>
    <row r="40" spans="1:16">
      <c r="A40" s="12"/>
      <c r="B40" s="25">
        <v>335.14</v>
      </c>
      <c r="C40" s="20" t="s">
        <v>180</v>
      </c>
      <c r="D40" s="47">
        <v>0</v>
      </c>
      <c r="E40" s="47">
        <v>19193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19193</v>
      </c>
      <c r="O40" s="48">
        <f t="shared" si="8"/>
        <v>0.2385527493288257</v>
      </c>
      <c r="P40" s="9"/>
    </row>
    <row r="41" spans="1:16">
      <c r="A41" s="12"/>
      <c r="B41" s="25">
        <v>335.15</v>
      </c>
      <c r="C41" s="20" t="s">
        <v>181</v>
      </c>
      <c r="D41" s="47">
        <v>25260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25260</v>
      </c>
      <c r="O41" s="48">
        <f t="shared" si="8"/>
        <v>0.31396042557422693</v>
      </c>
      <c r="P41" s="9"/>
    </row>
    <row r="42" spans="1:16">
      <c r="A42" s="12"/>
      <c r="B42" s="25">
        <v>335.16</v>
      </c>
      <c r="C42" s="20" t="s">
        <v>182</v>
      </c>
      <c r="D42" s="47">
        <v>25000</v>
      </c>
      <c r="E42" s="47">
        <v>198250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223250</v>
      </c>
      <c r="O42" s="48">
        <f t="shared" si="8"/>
        <v>2.7748085910311224</v>
      </c>
      <c r="P42" s="9"/>
    </row>
    <row r="43" spans="1:16">
      <c r="A43" s="12"/>
      <c r="B43" s="25">
        <v>335.18</v>
      </c>
      <c r="C43" s="20" t="s">
        <v>183</v>
      </c>
      <c r="D43" s="47">
        <v>4838709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4838709</v>
      </c>
      <c r="O43" s="48">
        <f t="shared" si="8"/>
        <v>60.141058466739587</v>
      </c>
      <c r="P43" s="9"/>
    </row>
    <row r="44" spans="1:16">
      <c r="A44" s="12"/>
      <c r="B44" s="25">
        <v>335.23</v>
      </c>
      <c r="C44" s="20" t="s">
        <v>140</v>
      </c>
      <c r="D44" s="47">
        <v>21345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21345</v>
      </c>
      <c r="O44" s="48">
        <f t="shared" si="8"/>
        <v>0.26530028835636871</v>
      </c>
      <c r="P44" s="9"/>
    </row>
    <row r="45" spans="1:16">
      <c r="A45" s="12"/>
      <c r="B45" s="25">
        <v>335.49</v>
      </c>
      <c r="C45" s="20" t="s">
        <v>42</v>
      </c>
      <c r="D45" s="47">
        <v>0</v>
      </c>
      <c r="E45" s="47">
        <v>1368510</v>
      </c>
      <c r="F45" s="47">
        <v>600133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1968643</v>
      </c>
      <c r="O45" s="48">
        <f t="shared" si="8"/>
        <v>24.468566669981108</v>
      </c>
      <c r="P45" s="9"/>
    </row>
    <row r="46" spans="1:16">
      <c r="A46" s="12"/>
      <c r="B46" s="25">
        <v>335.5</v>
      </c>
      <c r="C46" s="20" t="s">
        <v>43</v>
      </c>
      <c r="D46" s="47">
        <v>0</v>
      </c>
      <c r="E46" s="47">
        <v>518521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518521</v>
      </c>
      <c r="O46" s="48">
        <f t="shared" si="8"/>
        <v>6.4447772695634882</v>
      </c>
      <c r="P46" s="9"/>
    </row>
    <row r="47" spans="1:16">
      <c r="A47" s="12"/>
      <c r="B47" s="25">
        <v>335.7</v>
      </c>
      <c r="C47" s="20" t="s">
        <v>45</v>
      </c>
      <c r="D47" s="47">
        <v>0</v>
      </c>
      <c r="E47" s="47">
        <v>35906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 t="shared" si="7"/>
        <v>35906</v>
      </c>
      <c r="O47" s="48">
        <f t="shared" si="8"/>
        <v>0.44628119717609627</v>
      </c>
      <c r="P47" s="9"/>
    </row>
    <row r="48" spans="1:16">
      <c r="A48" s="12"/>
      <c r="B48" s="25">
        <v>335.9</v>
      </c>
      <c r="C48" s="20" t="s">
        <v>184</v>
      </c>
      <c r="D48" s="47">
        <v>0</v>
      </c>
      <c r="E48" s="47">
        <v>63037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 t="shared" si="7"/>
        <v>63037</v>
      </c>
      <c r="O48" s="48">
        <f t="shared" si="8"/>
        <v>0.78349656955354474</v>
      </c>
      <c r="P48" s="9"/>
    </row>
    <row r="49" spans="1:16">
      <c r="A49" s="12"/>
      <c r="B49" s="25">
        <v>336</v>
      </c>
      <c r="C49" s="20" t="s">
        <v>146</v>
      </c>
      <c r="D49" s="47">
        <v>1980</v>
      </c>
      <c r="E49" s="47">
        <v>766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f t="shared" si="7"/>
        <v>2746</v>
      </c>
      <c r="O49" s="48">
        <f t="shared" si="8"/>
        <v>3.4130456398528387E-2</v>
      </c>
      <c r="P49" s="9"/>
    </row>
    <row r="50" spans="1:16">
      <c r="A50" s="12"/>
      <c r="B50" s="25">
        <v>337.3</v>
      </c>
      <c r="C50" s="20" t="s">
        <v>47</v>
      </c>
      <c r="D50" s="47">
        <v>0</v>
      </c>
      <c r="E50" s="47">
        <v>776500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776500</v>
      </c>
      <c r="O50" s="48">
        <f t="shared" si="8"/>
        <v>9.6512379437207922</v>
      </c>
      <c r="P50" s="9"/>
    </row>
    <row r="51" spans="1:16">
      <c r="A51" s="12"/>
      <c r="B51" s="25">
        <v>337.6</v>
      </c>
      <c r="C51" s="20" t="s">
        <v>49</v>
      </c>
      <c r="D51" s="47">
        <v>0</v>
      </c>
      <c r="E51" s="47">
        <v>7875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>SUM(D51:M51)</f>
        <v>7875</v>
      </c>
      <c r="O51" s="48">
        <f t="shared" si="8"/>
        <v>9.787958635776077E-2</v>
      </c>
      <c r="P51" s="9"/>
    </row>
    <row r="52" spans="1:16" ht="15.75">
      <c r="A52" s="29" t="s">
        <v>55</v>
      </c>
      <c r="B52" s="30"/>
      <c r="C52" s="31"/>
      <c r="D52" s="32">
        <f t="shared" ref="D52:M52" si="9">SUM(D53:D95)</f>
        <v>3871711</v>
      </c>
      <c r="E52" s="32">
        <f t="shared" si="9"/>
        <v>2212580</v>
      </c>
      <c r="F52" s="32">
        <f t="shared" si="9"/>
        <v>0</v>
      </c>
      <c r="G52" s="32">
        <f t="shared" si="9"/>
        <v>0</v>
      </c>
      <c r="H52" s="32">
        <f t="shared" si="9"/>
        <v>0</v>
      </c>
      <c r="I52" s="32">
        <f t="shared" si="9"/>
        <v>4042363</v>
      </c>
      <c r="J52" s="32">
        <f t="shared" si="9"/>
        <v>0</v>
      </c>
      <c r="K52" s="32">
        <f t="shared" si="9"/>
        <v>0</v>
      </c>
      <c r="L52" s="32">
        <f t="shared" si="9"/>
        <v>0</v>
      </c>
      <c r="M52" s="32">
        <f t="shared" si="9"/>
        <v>0</v>
      </c>
      <c r="N52" s="32">
        <f>SUM(D52:M52)</f>
        <v>10126654</v>
      </c>
      <c r="O52" s="46">
        <f t="shared" si="8"/>
        <v>125.86574028040171</v>
      </c>
      <c r="P52" s="10"/>
    </row>
    <row r="53" spans="1:16">
      <c r="A53" s="12"/>
      <c r="B53" s="25">
        <v>341.1</v>
      </c>
      <c r="C53" s="20" t="s">
        <v>185</v>
      </c>
      <c r="D53" s="47">
        <v>472030</v>
      </c>
      <c r="E53" s="47">
        <v>63233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>SUM(D53:M53)</f>
        <v>535263</v>
      </c>
      <c r="O53" s="48">
        <f t="shared" si="8"/>
        <v>6.6528661628716321</v>
      </c>
      <c r="P53" s="9"/>
    </row>
    <row r="54" spans="1:16">
      <c r="A54" s="12"/>
      <c r="B54" s="25">
        <v>341.15</v>
      </c>
      <c r="C54" s="20" t="s">
        <v>186</v>
      </c>
      <c r="D54" s="47">
        <v>0</v>
      </c>
      <c r="E54" s="47">
        <v>193773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ref="N54:N95" si="10">SUM(D54:M54)</f>
        <v>193773</v>
      </c>
      <c r="O54" s="48">
        <f t="shared" si="8"/>
        <v>2.4084344237844286</v>
      </c>
      <c r="P54" s="9"/>
    </row>
    <row r="55" spans="1:16">
      <c r="A55" s="12"/>
      <c r="B55" s="25">
        <v>341.16</v>
      </c>
      <c r="C55" s="20" t="s">
        <v>187</v>
      </c>
      <c r="D55" s="47">
        <v>0</v>
      </c>
      <c r="E55" s="47">
        <v>204357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204357</v>
      </c>
      <c r="O55" s="48">
        <f t="shared" si="8"/>
        <v>2.5399845878492591</v>
      </c>
      <c r="P55" s="9"/>
    </row>
    <row r="56" spans="1:16">
      <c r="A56" s="12"/>
      <c r="B56" s="25">
        <v>341.3</v>
      </c>
      <c r="C56" s="20" t="s">
        <v>188</v>
      </c>
      <c r="D56" s="47">
        <v>337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337</v>
      </c>
      <c r="O56" s="48">
        <f t="shared" si="8"/>
        <v>4.1886248384210003E-3</v>
      </c>
      <c r="P56" s="9"/>
    </row>
    <row r="57" spans="1:16">
      <c r="A57" s="12"/>
      <c r="B57" s="25">
        <v>341.52</v>
      </c>
      <c r="C57" s="20" t="s">
        <v>189</v>
      </c>
      <c r="D57" s="47">
        <v>89441</v>
      </c>
      <c r="E57" s="47">
        <v>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89441</v>
      </c>
      <c r="O57" s="48">
        <f t="shared" si="8"/>
        <v>1.1116759471015214</v>
      </c>
      <c r="P57" s="9"/>
    </row>
    <row r="58" spans="1:16">
      <c r="A58" s="12"/>
      <c r="B58" s="25">
        <v>341.8</v>
      </c>
      <c r="C58" s="20" t="s">
        <v>190</v>
      </c>
      <c r="D58" s="47">
        <v>9640</v>
      </c>
      <c r="E58" s="47">
        <v>10249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19889</v>
      </c>
      <c r="O58" s="48">
        <f t="shared" si="8"/>
        <v>0.24720344038977826</v>
      </c>
      <c r="P58" s="9"/>
    </row>
    <row r="59" spans="1:16">
      <c r="A59" s="12"/>
      <c r="B59" s="25">
        <v>341.9</v>
      </c>
      <c r="C59" s="20" t="s">
        <v>191</v>
      </c>
      <c r="D59" s="47">
        <v>198338</v>
      </c>
      <c r="E59" s="47">
        <v>100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198438</v>
      </c>
      <c r="O59" s="48">
        <f t="shared" si="8"/>
        <v>2.4664164263696926</v>
      </c>
      <c r="P59" s="9"/>
    </row>
    <row r="60" spans="1:16">
      <c r="A60" s="12"/>
      <c r="B60" s="25">
        <v>342.1</v>
      </c>
      <c r="C60" s="20" t="s">
        <v>65</v>
      </c>
      <c r="D60" s="47">
        <v>160240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160240</v>
      </c>
      <c r="O60" s="48">
        <f t="shared" si="8"/>
        <v>1.9916476086308044</v>
      </c>
      <c r="P60" s="9"/>
    </row>
    <row r="61" spans="1:16">
      <c r="A61" s="12"/>
      <c r="B61" s="25">
        <v>342.2</v>
      </c>
      <c r="C61" s="20" t="s">
        <v>66</v>
      </c>
      <c r="D61" s="47">
        <v>0</v>
      </c>
      <c r="E61" s="47">
        <v>1575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1575</v>
      </c>
      <c r="O61" s="48">
        <f t="shared" si="8"/>
        <v>1.9575917271552154E-2</v>
      </c>
      <c r="P61" s="9"/>
    </row>
    <row r="62" spans="1:16">
      <c r="A62" s="12"/>
      <c r="B62" s="25">
        <v>342.4</v>
      </c>
      <c r="C62" s="20" t="s">
        <v>68</v>
      </c>
      <c r="D62" s="47">
        <v>0</v>
      </c>
      <c r="E62" s="47">
        <v>392564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392564</v>
      </c>
      <c r="O62" s="48">
        <f t="shared" si="8"/>
        <v>4.8792383414537142</v>
      </c>
      <c r="P62" s="9"/>
    </row>
    <row r="63" spans="1:16">
      <c r="A63" s="12"/>
      <c r="B63" s="25">
        <v>342.5</v>
      </c>
      <c r="C63" s="20" t="s">
        <v>69</v>
      </c>
      <c r="D63" s="47">
        <v>0</v>
      </c>
      <c r="E63" s="47">
        <v>115939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115939</v>
      </c>
      <c r="O63" s="48">
        <f t="shared" si="8"/>
        <v>1.4410236651088795</v>
      </c>
      <c r="P63" s="9"/>
    </row>
    <row r="64" spans="1:16">
      <c r="A64" s="12"/>
      <c r="B64" s="25">
        <v>342.6</v>
      </c>
      <c r="C64" s="20" t="s">
        <v>70</v>
      </c>
      <c r="D64" s="47">
        <v>1701579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1701579</v>
      </c>
      <c r="O64" s="48">
        <f t="shared" si="8"/>
        <v>21.149187133339961</v>
      </c>
      <c r="P64" s="9"/>
    </row>
    <row r="65" spans="1:16">
      <c r="A65" s="12"/>
      <c r="B65" s="25">
        <v>343.3</v>
      </c>
      <c r="C65" s="20" t="s">
        <v>71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1584454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1584454</v>
      </c>
      <c r="O65" s="48">
        <f t="shared" si="8"/>
        <v>19.69342249179676</v>
      </c>
      <c r="P65" s="9"/>
    </row>
    <row r="66" spans="1:16">
      <c r="A66" s="12"/>
      <c r="B66" s="25">
        <v>343.4</v>
      </c>
      <c r="C66" s="20" t="s">
        <v>72</v>
      </c>
      <c r="D66" s="47">
        <v>6250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6250</v>
      </c>
      <c r="O66" s="48">
        <f t="shared" si="8"/>
        <v>7.7682211395048231E-2</v>
      </c>
      <c r="P66" s="9"/>
    </row>
    <row r="67" spans="1:16">
      <c r="A67" s="12"/>
      <c r="B67" s="25">
        <v>343.5</v>
      </c>
      <c r="C67" s="20" t="s">
        <v>73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2457909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2457909</v>
      </c>
      <c r="O67" s="48">
        <f t="shared" si="8"/>
        <v>30.549729044446654</v>
      </c>
      <c r="P67" s="9"/>
    </row>
    <row r="68" spans="1:16">
      <c r="A68" s="12"/>
      <c r="B68" s="25">
        <v>343.9</v>
      </c>
      <c r="C68" s="20" t="s">
        <v>258</v>
      </c>
      <c r="D68" s="47">
        <v>59824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si="10"/>
        <v>59824</v>
      </c>
      <c r="O68" s="48">
        <f t="shared" si="8"/>
        <v>0.74356169831957841</v>
      </c>
      <c r="P68" s="9"/>
    </row>
    <row r="69" spans="1:16">
      <c r="A69" s="12"/>
      <c r="B69" s="25">
        <v>344.9</v>
      </c>
      <c r="C69" s="20" t="s">
        <v>192</v>
      </c>
      <c r="D69" s="47">
        <v>400</v>
      </c>
      <c r="E69" s="47">
        <v>68200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0"/>
        <v>68600</v>
      </c>
      <c r="O69" s="48">
        <f t="shared" ref="O69:O100" si="11">(N69/O$123)</f>
        <v>0.85263995227204936</v>
      </c>
      <c r="P69" s="9"/>
    </row>
    <row r="70" spans="1:16">
      <c r="A70" s="12"/>
      <c r="B70" s="25">
        <v>346.4</v>
      </c>
      <c r="C70" s="20" t="s">
        <v>76</v>
      </c>
      <c r="D70" s="47">
        <v>0</v>
      </c>
      <c r="E70" s="47">
        <v>49869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0"/>
        <v>49869</v>
      </c>
      <c r="O70" s="48">
        <f t="shared" si="11"/>
        <v>0.61982947200954563</v>
      </c>
      <c r="P70" s="9"/>
    </row>
    <row r="71" spans="1:16">
      <c r="A71" s="12"/>
      <c r="B71" s="25">
        <v>347.1</v>
      </c>
      <c r="C71" s="20" t="s">
        <v>78</v>
      </c>
      <c r="D71" s="47">
        <v>1430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0"/>
        <v>1430</v>
      </c>
      <c r="O71" s="48">
        <f t="shared" si="11"/>
        <v>1.7773689967187034E-2</v>
      </c>
      <c r="P71" s="9"/>
    </row>
    <row r="72" spans="1:16">
      <c r="A72" s="12"/>
      <c r="B72" s="25">
        <v>348.11</v>
      </c>
      <c r="C72" s="20" t="s">
        <v>193</v>
      </c>
      <c r="D72" s="47">
        <v>0</v>
      </c>
      <c r="E72" s="47">
        <v>910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>SUM(D72:M72)</f>
        <v>910</v>
      </c>
      <c r="O72" s="48">
        <f t="shared" si="11"/>
        <v>1.1310529979119022E-2</v>
      </c>
      <c r="P72" s="9"/>
    </row>
    <row r="73" spans="1:16">
      <c r="A73" s="12"/>
      <c r="B73" s="25">
        <v>348.12</v>
      </c>
      <c r="C73" s="20" t="s">
        <v>194</v>
      </c>
      <c r="D73" s="47">
        <v>0</v>
      </c>
      <c r="E73" s="47">
        <v>4487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ref="N73:N87" si="12">SUM(D73:M73)</f>
        <v>4487</v>
      </c>
      <c r="O73" s="48">
        <f t="shared" si="11"/>
        <v>5.5769613204733025E-2</v>
      </c>
      <c r="P73" s="9"/>
    </row>
    <row r="74" spans="1:16">
      <c r="A74" s="12"/>
      <c r="B74" s="25">
        <v>348.13</v>
      </c>
      <c r="C74" s="20" t="s">
        <v>195</v>
      </c>
      <c r="D74" s="47">
        <v>0</v>
      </c>
      <c r="E74" s="47">
        <v>20281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2"/>
        <v>20281</v>
      </c>
      <c r="O74" s="48">
        <f t="shared" si="11"/>
        <v>0.2520756686884757</v>
      </c>
      <c r="P74" s="9"/>
    </row>
    <row r="75" spans="1:16">
      <c r="A75" s="12"/>
      <c r="B75" s="25">
        <v>348.22</v>
      </c>
      <c r="C75" s="20" t="s">
        <v>197</v>
      </c>
      <c r="D75" s="47">
        <v>0</v>
      </c>
      <c r="E75" s="47">
        <v>3079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2"/>
        <v>3079</v>
      </c>
      <c r="O75" s="48">
        <f t="shared" si="11"/>
        <v>3.826936462165656E-2</v>
      </c>
      <c r="P75" s="9"/>
    </row>
    <row r="76" spans="1:16">
      <c r="A76" s="12"/>
      <c r="B76" s="25">
        <v>348.23</v>
      </c>
      <c r="C76" s="20" t="s">
        <v>198</v>
      </c>
      <c r="D76" s="47">
        <v>0</v>
      </c>
      <c r="E76" s="47">
        <v>39532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2"/>
        <v>39532</v>
      </c>
      <c r="O76" s="48">
        <f t="shared" si="11"/>
        <v>0.49134930893904744</v>
      </c>
      <c r="P76" s="9"/>
    </row>
    <row r="77" spans="1:16">
      <c r="A77" s="12"/>
      <c r="B77" s="25">
        <v>348.31</v>
      </c>
      <c r="C77" s="20" t="s">
        <v>199</v>
      </c>
      <c r="D77" s="47">
        <v>0</v>
      </c>
      <c r="E77" s="47">
        <v>177175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2"/>
        <v>177175</v>
      </c>
      <c r="O77" s="48">
        <f t="shared" si="11"/>
        <v>2.2021353286268273</v>
      </c>
      <c r="P77" s="9"/>
    </row>
    <row r="78" spans="1:16">
      <c r="A78" s="12"/>
      <c r="B78" s="25">
        <v>348.32</v>
      </c>
      <c r="C78" s="20" t="s">
        <v>200</v>
      </c>
      <c r="D78" s="47">
        <v>0</v>
      </c>
      <c r="E78" s="47">
        <v>3086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2"/>
        <v>3086</v>
      </c>
      <c r="O78" s="48">
        <f t="shared" si="11"/>
        <v>3.8356368698419012E-2</v>
      </c>
      <c r="P78" s="9"/>
    </row>
    <row r="79" spans="1:16">
      <c r="A79" s="12"/>
      <c r="B79" s="25">
        <v>348.41</v>
      </c>
      <c r="C79" s="20" t="s">
        <v>201</v>
      </c>
      <c r="D79" s="47">
        <v>0</v>
      </c>
      <c r="E79" s="47">
        <v>162903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2"/>
        <v>162903</v>
      </c>
      <c r="O79" s="48">
        <f t="shared" si="11"/>
        <v>2.0247464452620068</v>
      </c>
      <c r="P79" s="9"/>
    </row>
    <row r="80" spans="1:16">
      <c r="A80" s="12"/>
      <c r="B80" s="25">
        <v>348.42</v>
      </c>
      <c r="C80" s="20" t="s">
        <v>202</v>
      </c>
      <c r="D80" s="47">
        <v>0</v>
      </c>
      <c r="E80" s="47">
        <v>120201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2"/>
        <v>120201</v>
      </c>
      <c r="O80" s="48">
        <f t="shared" si="11"/>
        <v>1.4939967187033907</v>
      </c>
      <c r="P80" s="9"/>
    </row>
    <row r="81" spans="1:16">
      <c r="A81" s="12"/>
      <c r="B81" s="25">
        <v>348.48</v>
      </c>
      <c r="C81" s="20" t="s">
        <v>228</v>
      </c>
      <c r="D81" s="47">
        <v>0</v>
      </c>
      <c r="E81" s="47">
        <v>14656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2"/>
        <v>14656</v>
      </c>
      <c r="O81" s="48">
        <f t="shared" si="11"/>
        <v>0.18216167843293229</v>
      </c>
      <c r="P81" s="9"/>
    </row>
    <row r="82" spans="1:16">
      <c r="A82" s="12"/>
      <c r="B82" s="25">
        <v>348.52</v>
      </c>
      <c r="C82" s="20" t="s">
        <v>204</v>
      </c>
      <c r="D82" s="47">
        <v>0</v>
      </c>
      <c r="E82" s="47">
        <v>44058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2"/>
        <v>44058</v>
      </c>
      <c r="O82" s="48">
        <f t="shared" si="11"/>
        <v>0.54760365914288556</v>
      </c>
      <c r="P82" s="9"/>
    </row>
    <row r="83" spans="1:16">
      <c r="A83" s="12"/>
      <c r="B83" s="25">
        <v>348.53</v>
      </c>
      <c r="C83" s="20" t="s">
        <v>205</v>
      </c>
      <c r="D83" s="47">
        <v>0</v>
      </c>
      <c r="E83" s="47">
        <v>230612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2"/>
        <v>230612</v>
      </c>
      <c r="O83" s="48">
        <f t="shared" si="11"/>
        <v>2.8663120214775777</v>
      </c>
      <c r="P83" s="9"/>
    </row>
    <row r="84" spans="1:16">
      <c r="A84" s="12"/>
      <c r="B84" s="25">
        <v>348.61</v>
      </c>
      <c r="C84" s="20" t="s">
        <v>206</v>
      </c>
      <c r="D84" s="47">
        <v>0</v>
      </c>
      <c r="E84" s="47">
        <v>2535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2"/>
        <v>2535</v>
      </c>
      <c r="O84" s="48">
        <f t="shared" si="11"/>
        <v>3.150790494183156E-2</v>
      </c>
      <c r="P84" s="9"/>
    </row>
    <row r="85" spans="1:16">
      <c r="A85" s="12"/>
      <c r="B85" s="25">
        <v>348.62</v>
      </c>
      <c r="C85" s="20" t="s">
        <v>207</v>
      </c>
      <c r="D85" s="47">
        <v>0</v>
      </c>
      <c r="E85" s="47">
        <v>822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2"/>
        <v>822</v>
      </c>
      <c r="O85" s="48">
        <f t="shared" si="11"/>
        <v>1.0216764442676742E-2</v>
      </c>
      <c r="P85" s="9"/>
    </row>
    <row r="86" spans="1:16">
      <c r="A86" s="12"/>
      <c r="B86" s="25">
        <v>348.71</v>
      </c>
      <c r="C86" s="20" t="s">
        <v>208</v>
      </c>
      <c r="D86" s="47">
        <v>0</v>
      </c>
      <c r="E86" s="47">
        <v>60980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2"/>
        <v>60980</v>
      </c>
      <c r="O86" s="48">
        <f t="shared" si="11"/>
        <v>0.75792980013920652</v>
      </c>
      <c r="P86" s="9"/>
    </row>
    <row r="87" spans="1:16">
      <c r="A87" s="12"/>
      <c r="B87" s="25">
        <v>348.72</v>
      </c>
      <c r="C87" s="20" t="s">
        <v>209</v>
      </c>
      <c r="D87" s="47">
        <v>0</v>
      </c>
      <c r="E87" s="47">
        <v>8624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2"/>
        <v>8624</v>
      </c>
      <c r="O87" s="48">
        <f t="shared" si="11"/>
        <v>0.10718902257134334</v>
      </c>
      <c r="P87" s="9"/>
    </row>
    <row r="88" spans="1:16">
      <c r="A88" s="12"/>
      <c r="B88" s="25">
        <v>348.92099999999999</v>
      </c>
      <c r="C88" s="20" t="s">
        <v>210</v>
      </c>
      <c r="D88" s="47">
        <v>0</v>
      </c>
      <c r="E88" s="47">
        <v>42919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42919</v>
      </c>
      <c r="O88" s="48">
        <f t="shared" si="11"/>
        <v>0.533446852938252</v>
      </c>
      <c r="P88" s="9"/>
    </row>
    <row r="89" spans="1:16">
      <c r="A89" s="12"/>
      <c r="B89" s="25">
        <v>348.92200000000003</v>
      </c>
      <c r="C89" s="20" t="s">
        <v>211</v>
      </c>
      <c r="D89" s="47">
        <v>0</v>
      </c>
      <c r="E89" s="47">
        <v>21460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21460</v>
      </c>
      <c r="O89" s="48">
        <f t="shared" si="11"/>
        <v>0.26672964104603758</v>
      </c>
      <c r="P89" s="9"/>
    </row>
    <row r="90" spans="1:16">
      <c r="A90" s="12"/>
      <c r="B90" s="25">
        <v>348.923</v>
      </c>
      <c r="C90" s="20" t="s">
        <v>212</v>
      </c>
      <c r="D90" s="47">
        <v>0</v>
      </c>
      <c r="E90" s="47">
        <v>21460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21460</v>
      </c>
      <c r="O90" s="48">
        <f t="shared" si="11"/>
        <v>0.26672964104603758</v>
      </c>
      <c r="P90" s="9"/>
    </row>
    <row r="91" spans="1:16">
      <c r="A91" s="12"/>
      <c r="B91" s="25">
        <v>348.93</v>
      </c>
      <c r="C91" s="20" t="s">
        <v>213</v>
      </c>
      <c r="D91" s="47">
        <v>0</v>
      </c>
      <c r="E91" s="47">
        <v>110756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 t="shared" si="10"/>
        <v>110756</v>
      </c>
      <c r="O91" s="48">
        <f t="shared" si="11"/>
        <v>1.3766033608431938</v>
      </c>
      <c r="P91" s="9"/>
    </row>
    <row r="92" spans="1:16">
      <c r="A92" s="12"/>
      <c r="B92" s="25">
        <v>348.93200000000002</v>
      </c>
      <c r="C92" s="20" t="s">
        <v>214</v>
      </c>
      <c r="D92" s="47">
        <v>0</v>
      </c>
      <c r="E92" s="47">
        <v>9486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si="10"/>
        <v>9486</v>
      </c>
      <c r="O92" s="48">
        <f t="shared" si="11"/>
        <v>0.11790295316694839</v>
      </c>
      <c r="P92" s="9"/>
    </row>
    <row r="93" spans="1:16">
      <c r="A93" s="12"/>
      <c r="B93" s="25">
        <v>348.93299999999999</v>
      </c>
      <c r="C93" s="20" t="s">
        <v>268</v>
      </c>
      <c r="D93" s="47">
        <v>0</v>
      </c>
      <c r="E93" s="47">
        <v>75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0"/>
        <v>75</v>
      </c>
      <c r="O93" s="48">
        <f t="shared" si="11"/>
        <v>9.3218653674057874E-4</v>
      </c>
      <c r="P93" s="9"/>
    </row>
    <row r="94" spans="1:16">
      <c r="A94" s="12"/>
      <c r="B94" s="25">
        <v>348.99</v>
      </c>
      <c r="C94" s="20" t="s">
        <v>215</v>
      </c>
      <c r="D94" s="47">
        <v>56737</v>
      </c>
      <c r="E94" s="47">
        <v>3118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0"/>
        <v>59855</v>
      </c>
      <c r="O94" s="48">
        <f t="shared" si="11"/>
        <v>0.74394700208809783</v>
      </c>
      <c r="P94" s="9"/>
    </row>
    <row r="95" spans="1:16">
      <c r="A95" s="12"/>
      <c r="B95" s="25">
        <v>349</v>
      </c>
      <c r="C95" s="20" t="s">
        <v>1</v>
      </c>
      <c r="D95" s="47">
        <v>1115465</v>
      </c>
      <c r="E95" s="47">
        <v>9506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0"/>
        <v>1124971</v>
      </c>
      <c r="O95" s="48">
        <f t="shared" si="11"/>
        <v>13.982437605647808</v>
      </c>
      <c r="P95" s="9"/>
    </row>
    <row r="96" spans="1:16" ht="15.75">
      <c r="A96" s="29" t="s">
        <v>56</v>
      </c>
      <c r="B96" s="30"/>
      <c r="C96" s="31"/>
      <c r="D96" s="32">
        <f t="shared" ref="D96:M96" si="13">SUM(D97:D108)</f>
        <v>44606</v>
      </c>
      <c r="E96" s="32">
        <f t="shared" si="13"/>
        <v>558650</v>
      </c>
      <c r="F96" s="32">
        <f t="shared" si="13"/>
        <v>0</v>
      </c>
      <c r="G96" s="32">
        <f t="shared" si="13"/>
        <v>0</v>
      </c>
      <c r="H96" s="32">
        <f t="shared" si="13"/>
        <v>0</v>
      </c>
      <c r="I96" s="32">
        <f t="shared" si="13"/>
        <v>0</v>
      </c>
      <c r="J96" s="32">
        <f t="shared" si="13"/>
        <v>0</v>
      </c>
      <c r="K96" s="32">
        <f t="shared" si="13"/>
        <v>0</v>
      </c>
      <c r="L96" s="32">
        <f t="shared" si="13"/>
        <v>0</v>
      </c>
      <c r="M96" s="32">
        <f t="shared" si="13"/>
        <v>0</v>
      </c>
      <c r="N96" s="32">
        <f>SUM(D96:M96)</f>
        <v>603256</v>
      </c>
      <c r="O96" s="46">
        <f t="shared" si="11"/>
        <v>7.4979616187729938</v>
      </c>
      <c r="P96" s="10"/>
    </row>
    <row r="97" spans="1:16">
      <c r="A97" s="13"/>
      <c r="B97" s="40">
        <v>351.1</v>
      </c>
      <c r="C97" s="21" t="s">
        <v>103</v>
      </c>
      <c r="D97" s="47">
        <v>0</v>
      </c>
      <c r="E97" s="47">
        <v>33189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>SUM(D97:M97)</f>
        <v>33189</v>
      </c>
      <c r="O97" s="48">
        <f t="shared" si="11"/>
        <v>0.41251118623844091</v>
      </c>
      <c r="P97" s="9"/>
    </row>
    <row r="98" spans="1:16">
      <c r="A98" s="13"/>
      <c r="B98" s="40">
        <v>351.2</v>
      </c>
      <c r="C98" s="21" t="s">
        <v>106</v>
      </c>
      <c r="D98" s="47">
        <v>0</v>
      </c>
      <c r="E98" s="47">
        <v>6460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ref="N98:N108" si="14">SUM(D98:M98)</f>
        <v>6460</v>
      </c>
      <c r="O98" s="48">
        <f t="shared" si="11"/>
        <v>8.0292333697921839E-2</v>
      </c>
      <c r="P98" s="9"/>
    </row>
    <row r="99" spans="1:16">
      <c r="A99" s="13"/>
      <c r="B99" s="40">
        <v>351.3</v>
      </c>
      <c r="C99" s="21" t="s">
        <v>107</v>
      </c>
      <c r="D99" s="47">
        <v>0</v>
      </c>
      <c r="E99" s="47">
        <v>14286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14286</v>
      </c>
      <c r="O99" s="48">
        <f t="shared" si="11"/>
        <v>0.17756289151834542</v>
      </c>
      <c r="P99" s="9"/>
    </row>
    <row r="100" spans="1:16">
      <c r="A100" s="13"/>
      <c r="B100" s="40">
        <v>351.4</v>
      </c>
      <c r="C100" s="21" t="s">
        <v>108</v>
      </c>
      <c r="D100" s="47">
        <v>0</v>
      </c>
      <c r="E100" s="47">
        <v>250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250</v>
      </c>
      <c r="O100" s="48">
        <f t="shared" si="11"/>
        <v>3.1072884558019289E-3</v>
      </c>
      <c r="P100" s="9"/>
    </row>
    <row r="101" spans="1:16">
      <c r="A101" s="13"/>
      <c r="B101" s="40">
        <v>351.5</v>
      </c>
      <c r="C101" s="21" t="s">
        <v>109</v>
      </c>
      <c r="D101" s="47">
        <v>0</v>
      </c>
      <c r="E101" s="47">
        <v>288489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288489</v>
      </c>
      <c r="O101" s="48">
        <f t="shared" ref="O101:O121" si="15">(N101/O$123)</f>
        <v>3.5856741573033708</v>
      </c>
      <c r="P101" s="9"/>
    </row>
    <row r="102" spans="1:16">
      <c r="A102" s="13"/>
      <c r="B102" s="40">
        <v>351.7</v>
      </c>
      <c r="C102" s="21" t="s">
        <v>216</v>
      </c>
      <c r="D102" s="47">
        <v>0</v>
      </c>
      <c r="E102" s="47">
        <v>61836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61836</v>
      </c>
      <c r="O102" s="48">
        <f t="shared" si="15"/>
        <v>0.76856915581187235</v>
      </c>
      <c r="P102" s="9"/>
    </row>
    <row r="103" spans="1:16">
      <c r="A103" s="13"/>
      <c r="B103" s="40">
        <v>351.8</v>
      </c>
      <c r="C103" s="21" t="s">
        <v>217</v>
      </c>
      <c r="D103" s="47">
        <v>0</v>
      </c>
      <c r="E103" s="47">
        <v>54673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f t="shared" si="14"/>
        <v>54673</v>
      </c>
      <c r="O103" s="48">
        <f t="shared" si="15"/>
        <v>0.67953912697623542</v>
      </c>
      <c r="P103" s="9"/>
    </row>
    <row r="104" spans="1:16">
      <c r="A104" s="13"/>
      <c r="B104" s="40">
        <v>351.9</v>
      </c>
      <c r="C104" s="21" t="s">
        <v>218</v>
      </c>
      <c r="D104" s="47">
        <v>12300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 t="shared" si="14"/>
        <v>12300</v>
      </c>
      <c r="O104" s="48">
        <f t="shared" si="15"/>
        <v>0.1528785920254549</v>
      </c>
      <c r="P104" s="9"/>
    </row>
    <row r="105" spans="1:16">
      <c r="A105" s="13"/>
      <c r="B105" s="40">
        <v>352</v>
      </c>
      <c r="C105" s="21" t="s">
        <v>110</v>
      </c>
      <c r="D105" s="47">
        <v>32190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si="14"/>
        <v>32190</v>
      </c>
      <c r="O105" s="48">
        <f t="shared" si="15"/>
        <v>0.40009446156905637</v>
      </c>
      <c r="P105" s="9"/>
    </row>
    <row r="106" spans="1:16">
      <c r="A106" s="13"/>
      <c r="B106" s="40">
        <v>354</v>
      </c>
      <c r="C106" s="21" t="s">
        <v>111</v>
      </c>
      <c r="D106" s="47">
        <v>0</v>
      </c>
      <c r="E106" s="47">
        <v>20164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4"/>
        <v>20164</v>
      </c>
      <c r="O106" s="48">
        <f t="shared" si="15"/>
        <v>0.2506214576911604</v>
      </c>
      <c r="P106" s="9"/>
    </row>
    <row r="107" spans="1:16">
      <c r="A107" s="13"/>
      <c r="B107" s="40">
        <v>358.2</v>
      </c>
      <c r="C107" s="21" t="s">
        <v>237</v>
      </c>
      <c r="D107" s="47">
        <v>0</v>
      </c>
      <c r="E107" s="47">
        <v>41986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4"/>
        <v>41986</v>
      </c>
      <c r="O107" s="48">
        <f t="shared" si="15"/>
        <v>0.52185045242119921</v>
      </c>
      <c r="P107" s="9"/>
    </row>
    <row r="108" spans="1:16">
      <c r="A108" s="13"/>
      <c r="B108" s="40">
        <v>359</v>
      </c>
      <c r="C108" s="21" t="s">
        <v>112</v>
      </c>
      <c r="D108" s="47">
        <v>116</v>
      </c>
      <c r="E108" s="47">
        <v>37317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4"/>
        <v>37433</v>
      </c>
      <c r="O108" s="48">
        <f t="shared" si="15"/>
        <v>0.46526051506413446</v>
      </c>
      <c r="P108" s="9"/>
    </row>
    <row r="109" spans="1:16" ht="15.75">
      <c r="A109" s="29" t="s">
        <v>5</v>
      </c>
      <c r="B109" s="30"/>
      <c r="C109" s="31"/>
      <c r="D109" s="32">
        <f t="shared" ref="D109:M109" si="16">SUM(D110:D117)</f>
        <v>1306723</v>
      </c>
      <c r="E109" s="32">
        <f t="shared" si="16"/>
        <v>961274</v>
      </c>
      <c r="F109" s="32">
        <f t="shared" si="16"/>
        <v>19760</v>
      </c>
      <c r="G109" s="32">
        <f t="shared" si="16"/>
        <v>180213</v>
      </c>
      <c r="H109" s="32">
        <f t="shared" si="16"/>
        <v>0</v>
      </c>
      <c r="I109" s="32">
        <f t="shared" si="16"/>
        <v>13538367</v>
      </c>
      <c r="J109" s="32">
        <f t="shared" si="16"/>
        <v>0</v>
      </c>
      <c r="K109" s="32">
        <f t="shared" si="16"/>
        <v>0</v>
      </c>
      <c r="L109" s="32">
        <f t="shared" si="16"/>
        <v>0</v>
      </c>
      <c r="M109" s="32">
        <f t="shared" si="16"/>
        <v>0</v>
      </c>
      <c r="N109" s="32">
        <f>SUM(D109:M109)</f>
        <v>16006337</v>
      </c>
      <c r="O109" s="46">
        <f t="shared" si="15"/>
        <v>198.94522471910113</v>
      </c>
      <c r="P109" s="10"/>
    </row>
    <row r="110" spans="1:16">
      <c r="A110" s="12"/>
      <c r="B110" s="25">
        <v>361.1</v>
      </c>
      <c r="C110" s="20" t="s">
        <v>113</v>
      </c>
      <c r="D110" s="47">
        <v>268337</v>
      </c>
      <c r="E110" s="47">
        <v>284173</v>
      </c>
      <c r="F110" s="47">
        <v>19760</v>
      </c>
      <c r="G110" s="47">
        <v>177563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>SUM(D110:M110)</f>
        <v>749833</v>
      </c>
      <c r="O110" s="48">
        <f t="shared" si="15"/>
        <v>9.3197896987173117</v>
      </c>
      <c r="P110" s="9"/>
    </row>
    <row r="111" spans="1:16">
      <c r="A111" s="12"/>
      <c r="B111" s="25">
        <v>361.2</v>
      </c>
      <c r="C111" s="20" t="s">
        <v>229</v>
      </c>
      <c r="D111" s="47">
        <v>69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ref="N111:N117" si="17">SUM(D111:M111)</f>
        <v>69</v>
      </c>
      <c r="O111" s="48">
        <f t="shared" si="15"/>
        <v>8.5761161380133245E-4</v>
      </c>
      <c r="P111" s="9"/>
    </row>
    <row r="112" spans="1:16">
      <c r="A112" s="12"/>
      <c r="B112" s="25">
        <v>362</v>
      </c>
      <c r="C112" s="20" t="s">
        <v>115</v>
      </c>
      <c r="D112" s="47">
        <v>18702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18702</v>
      </c>
      <c r="O112" s="48">
        <f t="shared" si="15"/>
        <v>0.23245003480163071</v>
      </c>
      <c r="P112" s="9"/>
    </row>
    <row r="113" spans="1:119">
      <c r="A113" s="12"/>
      <c r="B113" s="25">
        <v>364</v>
      </c>
      <c r="C113" s="20" t="s">
        <v>219</v>
      </c>
      <c r="D113" s="47">
        <v>26393</v>
      </c>
      <c r="E113" s="47">
        <v>39510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7"/>
        <v>65903</v>
      </c>
      <c r="O113" s="48">
        <f t="shared" si="15"/>
        <v>0.81911852441085808</v>
      </c>
      <c r="P113" s="9"/>
    </row>
    <row r="114" spans="1:119">
      <c r="A114" s="12"/>
      <c r="B114" s="25">
        <v>365</v>
      </c>
      <c r="C114" s="20" t="s">
        <v>220</v>
      </c>
      <c r="D114" s="47">
        <v>19044</v>
      </c>
      <c r="E114" s="47">
        <v>2332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7"/>
        <v>21376</v>
      </c>
      <c r="O114" s="48">
        <f t="shared" si="15"/>
        <v>0.26568559212488813</v>
      </c>
      <c r="P114" s="9"/>
    </row>
    <row r="115" spans="1:119">
      <c r="A115" s="12"/>
      <c r="B115" s="25">
        <v>366</v>
      </c>
      <c r="C115" s="20" t="s">
        <v>118</v>
      </c>
      <c r="D115" s="47">
        <v>228989</v>
      </c>
      <c r="E115" s="47">
        <v>4530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7"/>
        <v>233519</v>
      </c>
      <c r="O115" s="48">
        <f t="shared" si="15"/>
        <v>2.9024435716416428</v>
      </c>
      <c r="P115" s="9"/>
    </row>
    <row r="116" spans="1:119">
      <c r="A116" s="12"/>
      <c r="B116" s="25">
        <v>369.3</v>
      </c>
      <c r="C116" s="20" t="s">
        <v>120</v>
      </c>
      <c r="D116" s="47">
        <v>1847</v>
      </c>
      <c r="E116" s="47">
        <v>82098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7"/>
        <v>83945</v>
      </c>
      <c r="O116" s="48">
        <f t="shared" si="15"/>
        <v>1.0433653176891717</v>
      </c>
      <c r="P116" s="9"/>
    </row>
    <row r="117" spans="1:119">
      <c r="A117" s="12"/>
      <c r="B117" s="25">
        <v>369.9</v>
      </c>
      <c r="C117" s="20" t="s">
        <v>122</v>
      </c>
      <c r="D117" s="47">
        <v>743342</v>
      </c>
      <c r="E117" s="47">
        <v>548631</v>
      </c>
      <c r="F117" s="47">
        <v>0</v>
      </c>
      <c r="G117" s="47">
        <v>2650</v>
      </c>
      <c r="H117" s="47">
        <v>0</v>
      </c>
      <c r="I117" s="47">
        <v>13538367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7"/>
        <v>14832990</v>
      </c>
      <c r="O117" s="48">
        <f t="shared" si="15"/>
        <v>184.36151436810181</v>
      </c>
      <c r="P117" s="9"/>
    </row>
    <row r="118" spans="1:119" ht="15.75">
      <c r="A118" s="29" t="s">
        <v>57</v>
      </c>
      <c r="B118" s="30"/>
      <c r="C118" s="31"/>
      <c r="D118" s="32">
        <f t="shared" ref="D118:M118" si="18">SUM(D119:D120)</f>
        <v>9272177</v>
      </c>
      <c r="E118" s="32">
        <f t="shared" si="18"/>
        <v>7533703</v>
      </c>
      <c r="F118" s="32">
        <f t="shared" si="18"/>
        <v>2319750</v>
      </c>
      <c r="G118" s="32">
        <f t="shared" si="18"/>
        <v>6432450</v>
      </c>
      <c r="H118" s="32">
        <f t="shared" si="18"/>
        <v>0</v>
      </c>
      <c r="I118" s="32">
        <f t="shared" si="18"/>
        <v>15401</v>
      </c>
      <c r="J118" s="32">
        <f t="shared" si="18"/>
        <v>0</v>
      </c>
      <c r="K118" s="32">
        <f t="shared" si="18"/>
        <v>0</v>
      </c>
      <c r="L118" s="32">
        <f t="shared" si="18"/>
        <v>0</v>
      </c>
      <c r="M118" s="32">
        <f t="shared" si="18"/>
        <v>0</v>
      </c>
      <c r="N118" s="32">
        <f>SUM(D118:M118)</f>
        <v>25573481</v>
      </c>
      <c r="O118" s="46">
        <f t="shared" si="15"/>
        <v>317.85672914387987</v>
      </c>
      <c r="P118" s="9"/>
    </row>
    <row r="119" spans="1:119">
      <c r="A119" s="12"/>
      <c r="B119" s="25">
        <v>381</v>
      </c>
      <c r="C119" s="20" t="s">
        <v>123</v>
      </c>
      <c r="D119" s="47">
        <v>9272177</v>
      </c>
      <c r="E119" s="47">
        <v>7533703</v>
      </c>
      <c r="F119" s="47">
        <v>2319750</v>
      </c>
      <c r="G119" s="47">
        <v>6432450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f>SUM(D119:M119)</f>
        <v>25558080</v>
      </c>
      <c r="O119" s="48">
        <f t="shared" si="15"/>
        <v>317.66530774584868</v>
      </c>
      <c r="P119" s="9"/>
    </row>
    <row r="120" spans="1:119" ht="15.75" thickBot="1">
      <c r="A120" s="12"/>
      <c r="B120" s="25">
        <v>389.1</v>
      </c>
      <c r="C120" s="20" t="s">
        <v>221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15401</v>
      </c>
      <c r="J120" s="47">
        <v>0</v>
      </c>
      <c r="K120" s="47">
        <v>0</v>
      </c>
      <c r="L120" s="47">
        <v>0</v>
      </c>
      <c r="M120" s="47">
        <v>0</v>
      </c>
      <c r="N120" s="47">
        <f>SUM(D120:M120)</f>
        <v>15401</v>
      </c>
      <c r="O120" s="48">
        <f t="shared" si="15"/>
        <v>0.19142139803122205</v>
      </c>
      <c r="P120" s="9"/>
    </row>
    <row r="121" spans="1:119" ht="16.5" thickBot="1">
      <c r="A121" s="14" t="s">
        <v>84</v>
      </c>
      <c r="B121" s="23"/>
      <c r="C121" s="22"/>
      <c r="D121" s="15">
        <f t="shared" ref="D121:M121" si="19">SUM(D5,D12,D26,D52,D96,D109,D118)</f>
        <v>62829412</v>
      </c>
      <c r="E121" s="15">
        <f t="shared" si="19"/>
        <v>49742938</v>
      </c>
      <c r="F121" s="15">
        <f t="shared" si="19"/>
        <v>4368952</v>
      </c>
      <c r="G121" s="15">
        <f t="shared" si="19"/>
        <v>10221609</v>
      </c>
      <c r="H121" s="15">
        <f t="shared" si="19"/>
        <v>0</v>
      </c>
      <c r="I121" s="15">
        <f t="shared" si="19"/>
        <v>17679829</v>
      </c>
      <c r="J121" s="15">
        <f t="shared" si="19"/>
        <v>0</v>
      </c>
      <c r="K121" s="15">
        <f t="shared" si="19"/>
        <v>0</v>
      </c>
      <c r="L121" s="15">
        <f t="shared" si="19"/>
        <v>0</v>
      </c>
      <c r="M121" s="15">
        <f t="shared" si="19"/>
        <v>0</v>
      </c>
      <c r="N121" s="15">
        <f>SUM(D121:M121)</f>
        <v>144842740</v>
      </c>
      <c r="O121" s="38">
        <f t="shared" si="15"/>
        <v>1800.2726956348811</v>
      </c>
      <c r="P121" s="6"/>
      <c r="Q121" s="2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  <c r="BM121" s="5"/>
      <c r="BN121" s="5"/>
      <c r="BO121" s="5"/>
      <c r="BP121" s="5"/>
      <c r="BQ121" s="5"/>
      <c r="BR121" s="5"/>
      <c r="BS121" s="5"/>
      <c r="BT121" s="5"/>
      <c r="BU121" s="5"/>
      <c r="BV121" s="5"/>
      <c r="BW121" s="5"/>
      <c r="BX121" s="5"/>
      <c r="BY121" s="5"/>
      <c r="BZ121" s="5"/>
      <c r="CA121" s="5"/>
      <c r="CB121" s="5"/>
      <c r="CC121" s="5"/>
      <c r="CD121" s="5"/>
      <c r="CE121" s="5"/>
      <c r="CF121" s="5"/>
      <c r="CG121" s="5"/>
      <c r="CH121" s="5"/>
      <c r="CI121" s="5"/>
      <c r="CJ121" s="5"/>
      <c r="CK121" s="5"/>
      <c r="CL121" s="5"/>
      <c r="CM121" s="5"/>
      <c r="CN121" s="5"/>
      <c r="CO121" s="5"/>
      <c r="CP121" s="5"/>
      <c r="CQ121" s="5"/>
      <c r="CR121" s="5"/>
      <c r="CS121" s="5"/>
      <c r="CT121" s="5"/>
      <c r="CU121" s="5"/>
      <c r="CV121" s="5"/>
      <c r="CW121" s="5"/>
      <c r="CX121" s="5"/>
      <c r="CY121" s="5"/>
      <c r="CZ121" s="5"/>
      <c r="DA121" s="5"/>
      <c r="DB121" s="5"/>
      <c r="DC121" s="5"/>
      <c r="DD121" s="5"/>
      <c r="DE121" s="5"/>
      <c r="DF121" s="5"/>
      <c r="DG121" s="5"/>
      <c r="DH121" s="5"/>
      <c r="DI121" s="5"/>
      <c r="DJ121" s="5"/>
      <c r="DK121" s="5"/>
      <c r="DL121" s="5"/>
      <c r="DM121" s="5"/>
      <c r="DN121" s="5"/>
      <c r="DO121" s="5"/>
    </row>
    <row r="122" spans="1:119">
      <c r="A122" s="16"/>
      <c r="B122" s="18"/>
      <c r="C122" s="18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9"/>
    </row>
    <row r="123" spans="1:119">
      <c r="A123" s="41"/>
      <c r="B123" s="42"/>
      <c r="C123" s="42"/>
      <c r="D123" s="43"/>
      <c r="E123" s="43"/>
      <c r="F123" s="43"/>
      <c r="G123" s="43"/>
      <c r="H123" s="43"/>
      <c r="I123" s="43"/>
      <c r="J123" s="43"/>
      <c r="K123" s="43"/>
      <c r="L123" s="49" t="s">
        <v>269</v>
      </c>
      <c r="M123" s="49"/>
      <c r="N123" s="49"/>
      <c r="O123" s="44">
        <v>80456</v>
      </c>
    </row>
    <row r="124" spans="1:119">
      <c r="A124" s="50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2"/>
    </row>
    <row r="125" spans="1:119" ht="15.75" customHeight="1" thickBot="1">
      <c r="A125" s="53" t="s">
        <v>151</v>
      </c>
      <c r="B125" s="54"/>
      <c r="C125" s="54"/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5"/>
    </row>
  </sheetData>
  <mergeCells count="10">
    <mergeCell ref="L123:N123"/>
    <mergeCell ref="A124:O124"/>
    <mergeCell ref="A125:O12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262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39419901</v>
      </c>
      <c r="E5" s="27">
        <f t="shared" si="0"/>
        <v>28272105</v>
      </c>
      <c r="F5" s="27">
        <f t="shared" si="0"/>
        <v>1393074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69085080</v>
      </c>
      <c r="O5" s="33">
        <f t="shared" ref="O5:O36" si="2">(N5/O$119)</f>
        <v>887.51531969013763</v>
      </c>
      <c r="P5" s="6"/>
    </row>
    <row r="6" spans="1:133">
      <c r="A6" s="12"/>
      <c r="B6" s="25">
        <v>311</v>
      </c>
      <c r="C6" s="20" t="s">
        <v>3</v>
      </c>
      <c r="D6" s="47">
        <v>39419901</v>
      </c>
      <c r="E6" s="47">
        <v>11909671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51329572</v>
      </c>
      <c r="O6" s="48">
        <f t="shared" si="2"/>
        <v>659.41562929561542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5296556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5296556</v>
      </c>
      <c r="O7" s="48">
        <f t="shared" si="2"/>
        <v>68.043267686694676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457786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457786</v>
      </c>
      <c r="O8" s="48">
        <f t="shared" si="2"/>
        <v>5.8810395549903012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1238072</v>
      </c>
      <c r="F9" s="47">
        <v>935288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2173360</v>
      </c>
      <c r="O9" s="48">
        <f t="shared" si="2"/>
        <v>27.920504618388765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9127257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9127257</v>
      </c>
      <c r="O10" s="48">
        <f t="shared" si="2"/>
        <v>117.25513546845492</v>
      </c>
      <c r="P10" s="9"/>
    </row>
    <row r="11" spans="1:133">
      <c r="A11" s="12"/>
      <c r="B11" s="25">
        <v>315</v>
      </c>
      <c r="C11" s="20" t="s">
        <v>176</v>
      </c>
      <c r="D11" s="47">
        <v>0</v>
      </c>
      <c r="E11" s="47">
        <v>700549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700549</v>
      </c>
      <c r="O11" s="48">
        <f t="shared" si="2"/>
        <v>8.9997430659934992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SUM(D13:D25)</f>
        <v>25904</v>
      </c>
      <c r="E12" s="32">
        <f t="shared" si="3"/>
        <v>2969728</v>
      </c>
      <c r="F12" s="32">
        <f t="shared" si="3"/>
        <v>0</v>
      </c>
      <c r="G12" s="32">
        <f t="shared" si="3"/>
        <v>2179026</v>
      </c>
      <c r="H12" s="32">
        <f t="shared" si="3"/>
        <v>0</v>
      </c>
      <c r="I12" s="32">
        <f t="shared" si="3"/>
        <v>99769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5274427</v>
      </c>
      <c r="O12" s="46">
        <f t="shared" si="2"/>
        <v>67.758983055202265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1544224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1544224</v>
      </c>
      <c r="O13" s="48">
        <f t="shared" si="2"/>
        <v>19.838182962706028</v>
      </c>
      <c r="P13" s="9"/>
    </row>
    <row r="14" spans="1:133">
      <c r="A14" s="12"/>
      <c r="B14" s="25">
        <v>324.11</v>
      </c>
      <c r="C14" s="20" t="s">
        <v>137</v>
      </c>
      <c r="D14" s="47">
        <v>0</v>
      </c>
      <c r="E14" s="47">
        <v>0</v>
      </c>
      <c r="F14" s="47">
        <v>0</v>
      </c>
      <c r="G14" s="47">
        <v>285268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3" si="4">SUM(D14:M14)</f>
        <v>285268</v>
      </c>
      <c r="O14" s="48">
        <f t="shared" si="2"/>
        <v>3.6647525083182386</v>
      </c>
      <c r="P14" s="9"/>
    </row>
    <row r="15" spans="1:133">
      <c r="A15" s="12"/>
      <c r="B15" s="25">
        <v>324.12</v>
      </c>
      <c r="C15" s="20" t="s">
        <v>138</v>
      </c>
      <c r="D15" s="47">
        <v>0</v>
      </c>
      <c r="E15" s="47">
        <v>0</v>
      </c>
      <c r="F15" s="47">
        <v>0</v>
      </c>
      <c r="G15" s="47">
        <v>53223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53223</v>
      </c>
      <c r="O15" s="48">
        <f t="shared" si="2"/>
        <v>0.68373993139862022</v>
      </c>
      <c r="P15" s="9"/>
    </row>
    <row r="16" spans="1:133">
      <c r="A16" s="12"/>
      <c r="B16" s="25">
        <v>324.20999999999998</v>
      </c>
      <c r="C16" s="20" t="s">
        <v>19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88139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88139</v>
      </c>
      <c r="O16" s="48">
        <f t="shared" si="2"/>
        <v>1.1322953199470716</v>
      </c>
      <c r="P16" s="9"/>
    </row>
    <row r="17" spans="1:16">
      <c r="A17" s="12"/>
      <c r="B17" s="25">
        <v>324.22000000000003</v>
      </c>
      <c r="C17" s="20" t="s">
        <v>177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8010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8010</v>
      </c>
      <c r="O17" s="48">
        <f t="shared" si="2"/>
        <v>0.10290206960342237</v>
      </c>
      <c r="P17" s="9"/>
    </row>
    <row r="18" spans="1:16">
      <c r="A18" s="12"/>
      <c r="B18" s="25">
        <v>324.31</v>
      </c>
      <c r="C18" s="20" t="s">
        <v>20</v>
      </c>
      <c r="D18" s="47">
        <v>0</v>
      </c>
      <c r="E18" s="47">
        <v>0</v>
      </c>
      <c r="F18" s="47">
        <v>0</v>
      </c>
      <c r="G18" s="47">
        <v>887695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887695</v>
      </c>
      <c r="O18" s="48">
        <f t="shared" si="2"/>
        <v>11.403951645019976</v>
      </c>
      <c r="P18" s="9"/>
    </row>
    <row r="19" spans="1:16">
      <c r="A19" s="12"/>
      <c r="B19" s="25">
        <v>324.32</v>
      </c>
      <c r="C19" s="20" t="s">
        <v>234</v>
      </c>
      <c r="D19" s="47">
        <v>0</v>
      </c>
      <c r="E19" s="47">
        <v>0</v>
      </c>
      <c r="F19" s="47">
        <v>0</v>
      </c>
      <c r="G19" s="47">
        <v>205732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205732</v>
      </c>
      <c r="O19" s="48">
        <f t="shared" si="2"/>
        <v>2.6429773512673269</v>
      </c>
      <c r="P19" s="9"/>
    </row>
    <row r="20" spans="1:16">
      <c r="A20" s="12"/>
      <c r="B20" s="25">
        <v>324.61</v>
      </c>
      <c r="C20" s="20" t="s">
        <v>225</v>
      </c>
      <c r="D20" s="47">
        <v>0</v>
      </c>
      <c r="E20" s="47">
        <v>0</v>
      </c>
      <c r="F20" s="47">
        <v>0</v>
      </c>
      <c r="G20" s="47">
        <v>452046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452046</v>
      </c>
      <c r="O20" s="48">
        <f t="shared" si="2"/>
        <v>5.8072994951246768</v>
      </c>
      <c r="P20" s="9"/>
    </row>
    <row r="21" spans="1:16">
      <c r="A21" s="12"/>
      <c r="B21" s="25">
        <v>324.70999999999998</v>
      </c>
      <c r="C21" s="20" t="s">
        <v>226</v>
      </c>
      <c r="D21" s="47">
        <v>0</v>
      </c>
      <c r="E21" s="47">
        <v>0</v>
      </c>
      <c r="F21" s="47">
        <v>0</v>
      </c>
      <c r="G21" s="47">
        <v>249276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249276</v>
      </c>
      <c r="O21" s="48">
        <f t="shared" si="2"/>
        <v>3.2023740702200638</v>
      </c>
      <c r="P21" s="9"/>
    </row>
    <row r="22" spans="1:16">
      <c r="A22" s="12"/>
      <c r="B22" s="25">
        <v>324.72000000000003</v>
      </c>
      <c r="C22" s="20" t="s">
        <v>227</v>
      </c>
      <c r="D22" s="47">
        <v>0</v>
      </c>
      <c r="E22" s="47">
        <v>0</v>
      </c>
      <c r="F22" s="47">
        <v>0</v>
      </c>
      <c r="G22" s="47">
        <v>45786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45786</v>
      </c>
      <c r="O22" s="48">
        <f t="shared" si="2"/>
        <v>0.58819902108143518</v>
      </c>
      <c r="P22" s="9"/>
    </row>
    <row r="23" spans="1:16">
      <c r="A23" s="12"/>
      <c r="B23" s="25">
        <v>325.2</v>
      </c>
      <c r="C23" s="20" t="s">
        <v>22</v>
      </c>
      <c r="D23" s="47">
        <v>0</v>
      </c>
      <c r="E23" s="47">
        <v>801838</v>
      </c>
      <c r="F23" s="47">
        <v>0</v>
      </c>
      <c r="G23" s="47">
        <v>0</v>
      </c>
      <c r="H23" s="47">
        <v>0</v>
      </c>
      <c r="I23" s="47">
        <v>1040</v>
      </c>
      <c r="J23" s="47">
        <v>0</v>
      </c>
      <c r="K23" s="47">
        <v>0</v>
      </c>
      <c r="L23" s="47">
        <v>0</v>
      </c>
      <c r="M23" s="47">
        <v>0</v>
      </c>
      <c r="N23" s="47">
        <f t="shared" si="4"/>
        <v>802878</v>
      </c>
      <c r="O23" s="48">
        <f t="shared" si="2"/>
        <v>10.314333063552626</v>
      </c>
      <c r="P23" s="9"/>
    </row>
    <row r="24" spans="1:16">
      <c r="A24" s="12"/>
      <c r="B24" s="25">
        <v>329</v>
      </c>
      <c r="C24" s="20" t="s">
        <v>23</v>
      </c>
      <c r="D24" s="47">
        <v>25904</v>
      </c>
      <c r="E24" s="47">
        <v>605276</v>
      </c>
      <c r="F24" s="47">
        <v>0</v>
      </c>
      <c r="G24" s="47">
        <v>0</v>
      </c>
      <c r="H24" s="47">
        <v>0</v>
      </c>
      <c r="I24" s="47">
        <v>2580</v>
      </c>
      <c r="J24" s="47">
        <v>0</v>
      </c>
      <c r="K24" s="47">
        <v>0</v>
      </c>
      <c r="L24" s="47">
        <v>0</v>
      </c>
      <c r="M24" s="47">
        <v>0</v>
      </c>
      <c r="N24" s="47">
        <f t="shared" ref="N24:N31" si="5">SUM(D24:M24)</f>
        <v>633760</v>
      </c>
      <c r="O24" s="48">
        <f t="shared" si="2"/>
        <v>8.1417247979856366</v>
      </c>
      <c r="P24" s="9"/>
    </row>
    <row r="25" spans="1:16">
      <c r="A25" s="12"/>
      <c r="B25" s="25">
        <v>367</v>
      </c>
      <c r="C25" s="20" t="s">
        <v>119</v>
      </c>
      <c r="D25" s="47">
        <v>0</v>
      </c>
      <c r="E25" s="47">
        <v>18390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f t="shared" si="5"/>
        <v>18390</v>
      </c>
      <c r="O25" s="48">
        <f t="shared" si="2"/>
        <v>0.23625081897714573</v>
      </c>
      <c r="P25" s="9"/>
    </row>
    <row r="26" spans="1:16" ht="15.75">
      <c r="A26" s="29" t="s">
        <v>26</v>
      </c>
      <c r="B26" s="30"/>
      <c r="C26" s="31"/>
      <c r="D26" s="32">
        <f t="shared" ref="D26:M26" si="6">SUM(D27:D48)</f>
        <v>6284586</v>
      </c>
      <c r="E26" s="32">
        <f t="shared" si="6"/>
        <v>3604855</v>
      </c>
      <c r="F26" s="32">
        <f t="shared" si="6"/>
        <v>642982</v>
      </c>
      <c r="G26" s="32">
        <f t="shared" si="6"/>
        <v>580489</v>
      </c>
      <c r="H26" s="32">
        <f t="shared" si="6"/>
        <v>0</v>
      </c>
      <c r="I26" s="32">
        <f t="shared" si="6"/>
        <v>0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45">
        <f t="shared" si="5"/>
        <v>11112912</v>
      </c>
      <c r="O26" s="46">
        <f t="shared" si="2"/>
        <v>142.76425020233552</v>
      </c>
      <c r="P26" s="10"/>
    </row>
    <row r="27" spans="1:16">
      <c r="A27" s="12"/>
      <c r="B27" s="25">
        <v>331.1</v>
      </c>
      <c r="C27" s="20" t="s">
        <v>24</v>
      </c>
      <c r="D27" s="47">
        <v>113062</v>
      </c>
      <c r="E27" s="47">
        <v>0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113062</v>
      </c>
      <c r="O27" s="48">
        <f t="shared" si="2"/>
        <v>1.4524736321475828</v>
      </c>
      <c r="P27" s="9"/>
    </row>
    <row r="28" spans="1:16">
      <c r="A28" s="12"/>
      <c r="B28" s="25">
        <v>331.2</v>
      </c>
      <c r="C28" s="20" t="s">
        <v>25</v>
      </c>
      <c r="D28" s="47">
        <v>34702</v>
      </c>
      <c r="E28" s="47">
        <v>1109305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1144007</v>
      </c>
      <c r="O28" s="48">
        <f t="shared" si="2"/>
        <v>14.696715098726893</v>
      </c>
      <c r="P28" s="9"/>
    </row>
    <row r="29" spans="1:16">
      <c r="A29" s="12"/>
      <c r="B29" s="25">
        <v>331.65</v>
      </c>
      <c r="C29" s="20" t="s">
        <v>29</v>
      </c>
      <c r="D29" s="47">
        <v>0</v>
      </c>
      <c r="E29" s="47">
        <v>134083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134083</v>
      </c>
      <c r="O29" s="48">
        <f t="shared" si="2"/>
        <v>1.7225241196798602</v>
      </c>
      <c r="P29" s="9"/>
    </row>
    <row r="30" spans="1:16">
      <c r="A30" s="12"/>
      <c r="B30" s="25">
        <v>331.7</v>
      </c>
      <c r="C30" s="20" t="s">
        <v>27</v>
      </c>
      <c r="D30" s="47">
        <v>21470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21470</v>
      </c>
      <c r="O30" s="48">
        <f t="shared" si="2"/>
        <v>0.27581865597821198</v>
      </c>
      <c r="P30" s="9"/>
    </row>
    <row r="31" spans="1:16">
      <c r="A31" s="12"/>
      <c r="B31" s="25">
        <v>334.2</v>
      </c>
      <c r="C31" s="20" t="s">
        <v>28</v>
      </c>
      <c r="D31" s="47">
        <v>145758</v>
      </c>
      <c r="E31" s="47">
        <v>9248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si="5"/>
        <v>155006</v>
      </c>
      <c r="O31" s="48">
        <f t="shared" si="2"/>
        <v>1.9913156305802855</v>
      </c>
      <c r="P31" s="9"/>
    </row>
    <row r="32" spans="1:16">
      <c r="A32" s="12"/>
      <c r="B32" s="25">
        <v>334.49</v>
      </c>
      <c r="C32" s="20" t="s">
        <v>31</v>
      </c>
      <c r="D32" s="47">
        <v>0</v>
      </c>
      <c r="E32" s="47">
        <v>0</v>
      </c>
      <c r="F32" s="47">
        <v>0</v>
      </c>
      <c r="G32" s="47">
        <v>580489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ref="N32:N46" si="7">SUM(D32:M32)</f>
        <v>580489</v>
      </c>
      <c r="O32" s="48">
        <f t="shared" si="2"/>
        <v>7.4573682249714164</v>
      </c>
      <c r="P32" s="9"/>
    </row>
    <row r="33" spans="1:16">
      <c r="A33" s="12"/>
      <c r="B33" s="25">
        <v>334.7</v>
      </c>
      <c r="C33" s="20" t="s">
        <v>33</v>
      </c>
      <c r="D33" s="47">
        <v>35590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35590</v>
      </c>
      <c r="O33" s="48">
        <f t="shared" si="2"/>
        <v>0.45721406456751584</v>
      </c>
      <c r="P33" s="9"/>
    </row>
    <row r="34" spans="1:16">
      <c r="A34" s="12"/>
      <c r="B34" s="25">
        <v>334.81</v>
      </c>
      <c r="C34" s="20" t="s">
        <v>263</v>
      </c>
      <c r="D34" s="47">
        <v>11932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11932</v>
      </c>
      <c r="O34" s="48">
        <f t="shared" si="2"/>
        <v>0.15328682827815676</v>
      </c>
      <c r="P34" s="9"/>
    </row>
    <row r="35" spans="1:16">
      <c r="A35" s="12"/>
      <c r="B35" s="25">
        <v>334.89</v>
      </c>
      <c r="C35" s="20" t="s">
        <v>34</v>
      </c>
      <c r="D35" s="47">
        <v>0</v>
      </c>
      <c r="E35" s="47">
        <v>16706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16706</v>
      </c>
      <c r="O35" s="48">
        <f t="shared" si="2"/>
        <v>0.21461697562980947</v>
      </c>
      <c r="P35" s="9"/>
    </row>
    <row r="36" spans="1:16">
      <c r="A36" s="12"/>
      <c r="B36" s="25">
        <v>335.12</v>
      </c>
      <c r="C36" s="20" t="s">
        <v>178</v>
      </c>
      <c r="D36" s="47">
        <v>1245069</v>
      </c>
      <c r="E36" s="47">
        <v>628308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1873377</v>
      </c>
      <c r="O36" s="48">
        <f t="shared" si="2"/>
        <v>24.066712914787836</v>
      </c>
      <c r="P36" s="9"/>
    </row>
    <row r="37" spans="1:16">
      <c r="A37" s="12"/>
      <c r="B37" s="25">
        <v>335.13</v>
      </c>
      <c r="C37" s="20" t="s">
        <v>179</v>
      </c>
      <c r="D37" s="47">
        <v>28398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28398</v>
      </c>
      <c r="O37" s="48">
        <f t="shared" ref="O37:O68" si="8">(N37/O$119)</f>
        <v>0.36482059582996107</v>
      </c>
      <c r="P37" s="9"/>
    </row>
    <row r="38" spans="1:16">
      <c r="A38" s="12"/>
      <c r="B38" s="25">
        <v>335.14</v>
      </c>
      <c r="C38" s="20" t="s">
        <v>180</v>
      </c>
      <c r="D38" s="47">
        <v>0</v>
      </c>
      <c r="E38" s="47">
        <v>17539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17539</v>
      </c>
      <c r="O38" s="48">
        <f t="shared" si="8"/>
        <v>0.2253182770005524</v>
      </c>
      <c r="P38" s="9"/>
    </row>
    <row r="39" spans="1:16">
      <c r="A39" s="12"/>
      <c r="B39" s="25">
        <v>335.15</v>
      </c>
      <c r="C39" s="20" t="s">
        <v>181</v>
      </c>
      <c r="D39" s="47">
        <v>20800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20800</v>
      </c>
      <c r="O39" s="48">
        <f t="shared" si="8"/>
        <v>0.2672113667604476</v>
      </c>
      <c r="P39" s="9"/>
    </row>
    <row r="40" spans="1:16">
      <c r="A40" s="12"/>
      <c r="B40" s="25">
        <v>335.16</v>
      </c>
      <c r="C40" s="20" t="s">
        <v>182</v>
      </c>
      <c r="D40" s="47">
        <v>25000</v>
      </c>
      <c r="E40" s="47">
        <v>198250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223250</v>
      </c>
      <c r="O40" s="48">
        <f t="shared" si="8"/>
        <v>2.8680258475610541</v>
      </c>
      <c r="P40" s="9"/>
    </row>
    <row r="41" spans="1:16">
      <c r="A41" s="12"/>
      <c r="B41" s="25">
        <v>335.18</v>
      </c>
      <c r="C41" s="20" t="s">
        <v>183</v>
      </c>
      <c r="D41" s="47">
        <v>4566984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4566984</v>
      </c>
      <c r="O41" s="48">
        <f t="shared" si="8"/>
        <v>58.670674837168072</v>
      </c>
      <c r="P41" s="9"/>
    </row>
    <row r="42" spans="1:16">
      <c r="A42" s="12"/>
      <c r="B42" s="25">
        <v>335.23</v>
      </c>
      <c r="C42" s="20" t="s">
        <v>140</v>
      </c>
      <c r="D42" s="47">
        <v>21709</v>
      </c>
      <c r="E42" s="47">
        <v>0</v>
      </c>
      <c r="F42" s="47">
        <v>0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21709</v>
      </c>
      <c r="O42" s="48">
        <f t="shared" si="8"/>
        <v>0.27888901735589217</v>
      </c>
      <c r="P42" s="9"/>
    </row>
    <row r="43" spans="1:16">
      <c r="A43" s="12"/>
      <c r="B43" s="25">
        <v>335.49</v>
      </c>
      <c r="C43" s="20" t="s">
        <v>42</v>
      </c>
      <c r="D43" s="47">
        <v>0</v>
      </c>
      <c r="E43" s="47">
        <v>1054552</v>
      </c>
      <c r="F43" s="47">
        <v>642982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1697534</v>
      </c>
      <c r="O43" s="48">
        <f t="shared" si="8"/>
        <v>21.807710589535077</v>
      </c>
      <c r="P43" s="9"/>
    </row>
    <row r="44" spans="1:16">
      <c r="A44" s="12"/>
      <c r="B44" s="25">
        <v>335.5</v>
      </c>
      <c r="C44" s="20" t="s">
        <v>43</v>
      </c>
      <c r="D44" s="47">
        <v>0</v>
      </c>
      <c r="E44" s="47">
        <v>396686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396686</v>
      </c>
      <c r="O44" s="48">
        <f t="shared" si="8"/>
        <v>5.0961061651314861</v>
      </c>
      <c r="P44" s="9"/>
    </row>
    <row r="45" spans="1:16">
      <c r="A45" s="12"/>
      <c r="B45" s="25">
        <v>335.7</v>
      </c>
      <c r="C45" s="20" t="s">
        <v>45</v>
      </c>
      <c r="D45" s="47">
        <v>0</v>
      </c>
      <c r="E45" s="47">
        <v>33291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33291</v>
      </c>
      <c r="O45" s="48">
        <f t="shared" si="8"/>
        <v>0.42767950052029136</v>
      </c>
      <c r="P45" s="9"/>
    </row>
    <row r="46" spans="1:16">
      <c r="A46" s="12"/>
      <c r="B46" s="25">
        <v>336</v>
      </c>
      <c r="C46" s="20" t="s">
        <v>146</v>
      </c>
      <c r="D46" s="47">
        <v>2016</v>
      </c>
      <c r="E46" s="47">
        <v>762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2778</v>
      </c>
      <c r="O46" s="48">
        <f t="shared" si="8"/>
        <v>3.568813350290978E-2</v>
      </c>
      <c r="P46" s="9"/>
    </row>
    <row r="47" spans="1:16">
      <c r="A47" s="12"/>
      <c r="B47" s="25">
        <v>337.1</v>
      </c>
      <c r="C47" s="20" t="s">
        <v>158</v>
      </c>
      <c r="D47" s="47">
        <v>12096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12096</v>
      </c>
      <c r="O47" s="48">
        <f t="shared" si="8"/>
        <v>0.15539368713146029</v>
      </c>
      <c r="P47" s="9"/>
    </row>
    <row r="48" spans="1:16">
      <c r="A48" s="12"/>
      <c r="B48" s="25">
        <v>337.6</v>
      </c>
      <c r="C48" s="20" t="s">
        <v>49</v>
      </c>
      <c r="D48" s="47">
        <v>0</v>
      </c>
      <c r="E48" s="47">
        <v>6125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6125</v>
      </c>
      <c r="O48" s="48">
        <f t="shared" si="8"/>
        <v>7.8686039490756796E-2</v>
      </c>
      <c r="P48" s="9"/>
    </row>
    <row r="49" spans="1:16" ht="15.75">
      <c r="A49" s="29" t="s">
        <v>55</v>
      </c>
      <c r="B49" s="30"/>
      <c r="C49" s="31"/>
      <c r="D49" s="32">
        <f t="shared" ref="D49:M49" si="9">SUM(D50:D89)</f>
        <v>3738918</v>
      </c>
      <c r="E49" s="32">
        <f t="shared" si="9"/>
        <v>2154792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3688268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9581978</v>
      </c>
      <c r="O49" s="46">
        <f t="shared" si="8"/>
        <v>123.09679988694904</v>
      </c>
      <c r="P49" s="10"/>
    </row>
    <row r="50" spans="1:16">
      <c r="A50" s="12"/>
      <c r="B50" s="25">
        <v>341.1</v>
      </c>
      <c r="C50" s="20" t="s">
        <v>185</v>
      </c>
      <c r="D50" s="47">
        <v>440709</v>
      </c>
      <c r="E50" s="47">
        <v>237807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678516</v>
      </c>
      <c r="O50" s="48">
        <f t="shared" si="8"/>
        <v>8.7166917177323011</v>
      </c>
      <c r="P50" s="9"/>
    </row>
    <row r="51" spans="1:16">
      <c r="A51" s="12"/>
      <c r="B51" s="25">
        <v>341.16</v>
      </c>
      <c r="C51" s="20" t="s">
        <v>187</v>
      </c>
      <c r="D51" s="47">
        <v>0</v>
      </c>
      <c r="E51" s="47">
        <v>189070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89" si="10">SUM(D51:M51)</f>
        <v>189070</v>
      </c>
      <c r="O51" s="48">
        <f t="shared" si="8"/>
        <v>2.4289256304518183</v>
      </c>
      <c r="P51" s="9"/>
    </row>
    <row r="52" spans="1:16">
      <c r="A52" s="12"/>
      <c r="B52" s="25">
        <v>341.3</v>
      </c>
      <c r="C52" s="20" t="s">
        <v>188</v>
      </c>
      <c r="D52" s="47">
        <v>479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479</v>
      </c>
      <c r="O52" s="48">
        <f t="shared" si="8"/>
        <v>6.1535694556853074E-3</v>
      </c>
      <c r="P52" s="9"/>
    </row>
    <row r="53" spans="1:16">
      <c r="A53" s="12"/>
      <c r="B53" s="25">
        <v>341.52</v>
      </c>
      <c r="C53" s="20" t="s">
        <v>189</v>
      </c>
      <c r="D53" s="47">
        <v>95370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95370</v>
      </c>
      <c r="O53" s="48">
        <f t="shared" si="8"/>
        <v>1.2251898099973022</v>
      </c>
      <c r="P53" s="9"/>
    </row>
    <row r="54" spans="1:16">
      <c r="A54" s="12"/>
      <c r="B54" s="25">
        <v>341.8</v>
      </c>
      <c r="C54" s="20" t="s">
        <v>190</v>
      </c>
      <c r="D54" s="47">
        <v>8993</v>
      </c>
      <c r="E54" s="47">
        <v>13533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22526</v>
      </c>
      <c r="O54" s="48">
        <f t="shared" si="8"/>
        <v>0.28938477152143471</v>
      </c>
      <c r="P54" s="9"/>
    </row>
    <row r="55" spans="1:16">
      <c r="A55" s="12"/>
      <c r="B55" s="25">
        <v>341.9</v>
      </c>
      <c r="C55" s="20" t="s">
        <v>191</v>
      </c>
      <c r="D55" s="47">
        <v>206332</v>
      </c>
      <c r="E55" s="47">
        <v>100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206432</v>
      </c>
      <c r="O55" s="48">
        <f t="shared" si="8"/>
        <v>2.6519700414948422</v>
      </c>
      <c r="P55" s="9"/>
    </row>
    <row r="56" spans="1:16">
      <c r="A56" s="12"/>
      <c r="B56" s="25">
        <v>342.1</v>
      </c>
      <c r="C56" s="20" t="s">
        <v>65</v>
      </c>
      <c r="D56" s="47">
        <v>169193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169193</v>
      </c>
      <c r="O56" s="48">
        <f t="shared" si="8"/>
        <v>2.1735717680913655</v>
      </c>
      <c r="P56" s="9"/>
    </row>
    <row r="57" spans="1:16">
      <c r="A57" s="12"/>
      <c r="B57" s="25">
        <v>342.2</v>
      </c>
      <c r="C57" s="20" t="s">
        <v>66</v>
      </c>
      <c r="D57" s="47">
        <v>0</v>
      </c>
      <c r="E57" s="47">
        <v>490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490</v>
      </c>
      <c r="O57" s="48">
        <f t="shared" si="8"/>
        <v>6.2948831592605442E-3</v>
      </c>
      <c r="P57" s="9"/>
    </row>
    <row r="58" spans="1:16">
      <c r="A58" s="12"/>
      <c r="B58" s="25">
        <v>342.4</v>
      </c>
      <c r="C58" s="20" t="s">
        <v>68</v>
      </c>
      <c r="D58" s="47">
        <v>0</v>
      </c>
      <c r="E58" s="47">
        <v>375983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375983</v>
      </c>
      <c r="O58" s="48">
        <f t="shared" si="8"/>
        <v>4.8301409283025656</v>
      </c>
      <c r="P58" s="9"/>
    </row>
    <row r="59" spans="1:16">
      <c r="A59" s="12"/>
      <c r="B59" s="25">
        <v>342.5</v>
      </c>
      <c r="C59" s="20" t="s">
        <v>69</v>
      </c>
      <c r="D59" s="47">
        <v>0</v>
      </c>
      <c r="E59" s="47">
        <v>129700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129700</v>
      </c>
      <c r="O59" s="48">
        <f t="shared" si="8"/>
        <v>1.6662170321552909</v>
      </c>
      <c r="P59" s="9"/>
    </row>
    <row r="60" spans="1:16">
      <c r="A60" s="12"/>
      <c r="B60" s="25">
        <v>342.6</v>
      </c>
      <c r="C60" s="20" t="s">
        <v>70</v>
      </c>
      <c r="D60" s="47">
        <v>1671060</v>
      </c>
      <c r="E60" s="47">
        <v>0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1671060</v>
      </c>
      <c r="O60" s="48">
        <f t="shared" si="8"/>
        <v>21.467607045130457</v>
      </c>
      <c r="P60" s="9"/>
    </row>
    <row r="61" spans="1:16">
      <c r="A61" s="12"/>
      <c r="B61" s="25">
        <v>343.3</v>
      </c>
      <c r="C61" s="20" t="s">
        <v>71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1424013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1424013</v>
      </c>
      <c r="O61" s="48">
        <f t="shared" si="8"/>
        <v>18.293868269934869</v>
      </c>
      <c r="P61" s="9"/>
    </row>
    <row r="62" spans="1:16">
      <c r="A62" s="12"/>
      <c r="B62" s="25">
        <v>343.4</v>
      </c>
      <c r="C62" s="20" t="s">
        <v>72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3350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3350</v>
      </c>
      <c r="O62" s="48">
        <f t="shared" si="8"/>
        <v>4.3036446088822088E-2</v>
      </c>
      <c r="P62" s="9"/>
    </row>
    <row r="63" spans="1:16">
      <c r="A63" s="12"/>
      <c r="B63" s="25">
        <v>343.5</v>
      </c>
      <c r="C63" s="20" t="s">
        <v>73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2260191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2260191</v>
      </c>
      <c r="O63" s="48">
        <f t="shared" si="8"/>
        <v>29.035996454310709</v>
      </c>
      <c r="P63" s="9"/>
    </row>
    <row r="64" spans="1:16">
      <c r="A64" s="12"/>
      <c r="B64" s="25">
        <v>344.9</v>
      </c>
      <c r="C64" s="20" t="s">
        <v>192</v>
      </c>
      <c r="D64" s="47">
        <v>100</v>
      </c>
      <c r="E64" s="47">
        <v>61630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61730</v>
      </c>
      <c r="O64" s="48">
        <f t="shared" si="8"/>
        <v>0.79302681106357831</v>
      </c>
      <c r="P64" s="9"/>
    </row>
    <row r="65" spans="1:16">
      <c r="A65" s="12"/>
      <c r="B65" s="25">
        <v>346.4</v>
      </c>
      <c r="C65" s="20" t="s">
        <v>76</v>
      </c>
      <c r="D65" s="47">
        <v>0</v>
      </c>
      <c r="E65" s="47">
        <v>55366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55366</v>
      </c>
      <c r="O65" s="48">
        <f t="shared" si="8"/>
        <v>0.71127041019514137</v>
      </c>
      <c r="P65" s="9"/>
    </row>
    <row r="66" spans="1:16">
      <c r="A66" s="12"/>
      <c r="B66" s="25">
        <v>347.1</v>
      </c>
      <c r="C66" s="20" t="s">
        <v>78</v>
      </c>
      <c r="D66" s="47">
        <v>590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590</v>
      </c>
      <c r="O66" s="48">
        <f t="shared" si="8"/>
        <v>7.5795531917626962E-3</v>
      </c>
      <c r="P66" s="9"/>
    </row>
    <row r="67" spans="1:16">
      <c r="A67" s="12"/>
      <c r="B67" s="25">
        <v>348.11</v>
      </c>
      <c r="C67" s="20" t="s">
        <v>193</v>
      </c>
      <c r="D67" s="47">
        <v>0</v>
      </c>
      <c r="E67" s="47">
        <v>830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>SUM(D67:M67)</f>
        <v>830</v>
      </c>
      <c r="O67" s="48">
        <f t="shared" si="8"/>
        <v>1.0662761269767861E-2</v>
      </c>
      <c r="P67" s="9"/>
    </row>
    <row r="68" spans="1:16">
      <c r="A68" s="12"/>
      <c r="B68" s="25">
        <v>348.12</v>
      </c>
      <c r="C68" s="20" t="s">
        <v>194</v>
      </c>
      <c r="D68" s="47">
        <v>0</v>
      </c>
      <c r="E68" s="47">
        <v>4467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 t="shared" ref="N68:N82" si="11">SUM(D68:M68)</f>
        <v>4467</v>
      </c>
      <c r="O68" s="48">
        <f t="shared" si="8"/>
        <v>5.7386210351871123E-2</v>
      </c>
      <c r="P68" s="9"/>
    </row>
    <row r="69" spans="1:16">
      <c r="A69" s="12"/>
      <c r="B69" s="25">
        <v>348.13</v>
      </c>
      <c r="C69" s="20" t="s">
        <v>195</v>
      </c>
      <c r="D69" s="47">
        <v>0</v>
      </c>
      <c r="E69" s="47">
        <v>20914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si="11"/>
        <v>20914</v>
      </c>
      <c r="O69" s="48">
        <f t="shared" ref="O69:O100" si="12">(N69/O$119)</f>
        <v>0.26867589059750002</v>
      </c>
      <c r="P69" s="9"/>
    </row>
    <row r="70" spans="1:16">
      <c r="A70" s="12"/>
      <c r="B70" s="25">
        <v>348.22</v>
      </c>
      <c r="C70" s="20" t="s">
        <v>197</v>
      </c>
      <c r="D70" s="47">
        <v>0</v>
      </c>
      <c r="E70" s="47">
        <v>4508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4508</v>
      </c>
      <c r="O70" s="48">
        <f t="shared" si="12"/>
        <v>5.7912925065197005E-2</v>
      </c>
      <c r="P70" s="9"/>
    </row>
    <row r="71" spans="1:16">
      <c r="A71" s="12"/>
      <c r="B71" s="25">
        <v>348.23</v>
      </c>
      <c r="C71" s="20" t="s">
        <v>198</v>
      </c>
      <c r="D71" s="47">
        <v>0</v>
      </c>
      <c r="E71" s="47">
        <v>36090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36090</v>
      </c>
      <c r="O71" s="48">
        <f t="shared" si="12"/>
        <v>0.46363741473002662</v>
      </c>
      <c r="P71" s="9"/>
    </row>
    <row r="72" spans="1:16">
      <c r="A72" s="12"/>
      <c r="B72" s="25">
        <v>348.31</v>
      </c>
      <c r="C72" s="20" t="s">
        <v>199</v>
      </c>
      <c r="D72" s="47">
        <v>0</v>
      </c>
      <c r="E72" s="47">
        <v>154966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154966</v>
      </c>
      <c r="O72" s="48">
        <f t="shared" si="12"/>
        <v>1.9908017625672847</v>
      </c>
      <c r="P72" s="9"/>
    </row>
    <row r="73" spans="1:16">
      <c r="A73" s="12"/>
      <c r="B73" s="25">
        <v>348.32</v>
      </c>
      <c r="C73" s="20" t="s">
        <v>200</v>
      </c>
      <c r="D73" s="47">
        <v>0</v>
      </c>
      <c r="E73" s="47">
        <v>1172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1172</v>
      </c>
      <c r="O73" s="48">
        <f t="shared" si="12"/>
        <v>1.5056332780925219E-2</v>
      </c>
      <c r="P73" s="9"/>
    </row>
    <row r="74" spans="1:16">
      <c r="A74" s="12"/>
      <c r="B74" s="25">
        <v>348.41</v>
      </c>
      <c r="C74" s="20" t="s">
        <v>201</v>
      </c>
      <c r="D74" s="47">
        <v>0</v>
      </c>
      <c r="E74" s="47">
        <v>169591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169591</v>
      </c>
      <c r="O74" s="48">
        <f t="shared" si="12"/>
        <v>2.1786847548207242</v>
      </c>
      <c r="P74" s="9"/>
    </row>
    <row r="75" spans="1:16">
      <c r="A75" s="12"/>
      <c r="B75" s="25">
        <v>348.42</v>
      </c>
      <c r="C75" s="20" t="s">
        <v>202</v>
      </c>
      <c r="D75" s="47">
        <v>0</v>
      </c>
      <c r="E75" s="47">
        <v>101797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101797</v>
      </c>
      <c r="O75" s="48">
        <f t="shared" si="12"/>
        <v>1.3077555529862155</v>
      </c>
      <c r="P75" s="9"/>
    </row>
    <row r="76" spans="1:16">
      <c r="A76" s="12"/>
      <c r="B76" s="25">
        <v>348.48</v>
      </c>
      <c r="C76" s="20" t="s">
        <v>228</v>
      </c>
      <c r="D76" s="47">
        <v>0</v>
      </c>
      <c r="E76" s="47">
        <v>15931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15931</v>
      </c>
      <c r="O76" s="48">
        <f t="shared" si="12"/>
        <v>0.20466078287791781</v>
      </c>
      <c r="P76" s="9"/>
    </row>
    <row r="77" spans="1:16">
      <c r="A77" s="12"/>
      <c r="B77" s="25">
        <v>348.52</v>
      </c>
      <c r="C77" s="20" t="s">
        <v>204</v>
      </c>
      <c r="D77" s="47">
        <v>0</v>
      </c>
      <c r="E77" s="47">
        <v>49389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49389</v>
      </c>
      <c r="O77" s="48">
        <f t="shared" si="12"/>
        <v>0.63448568235248781</v>
      </c>
      <c r="P77" s="9"/>
    </row>
    <row r="78" spans="1:16">
      <c r="A78" s="12"/>
      <c r="B78" s="25">
        <v>348.53</v>
      </c>
      <c r="C78" s="20" t="s">
        <v>205</v>
      </c>
      <c r="D78" s="47">
        <v>0</v>
      </c>
      <c r="E78" s="47">
        <v>228817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228817</v>
      </c>
      <c r="O78" s="48">
        <f t="shared" si="12"/>
        <v>2.9395434282704489</v>
      </c>
      <c r="P78" s="9"/>
    </row>
    <row r="79" spans="1:16">
      <c r="A79" s="12"/>
      <c r="B79" s="25">
        <v>348.61</v>
      </c>
      <c r="C79" s="20" t="s">
        <v>206</v>
      </c>
      <c r="D79" s="47">
        <v>0</v>
      </c>
      <c r="E79" s="47">
        <v>1755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1755</v>
      </c>
      <c r="O79" s="48">
        <f t="shared" si="12"/>
        <v>2.2545959070412763E-2</v>
      </c>
      <c r="P79" s="9"/>
    </row>
    <row r="80" spans="1:16">
      <c r="A80" s="12"/>
      <c r="B80" s="25">
        <v>348.62</v>
      </c>
      <c r="C80" s="20" t="s">
        <v>207</v>
      </c>
      <c r="D80" s="47">
        <v>0</v>
      </c>
      <c r="E80" s="47">
        <v>1160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1160</v>
      </c>
      <c r="O80" s="48">
        <f t="shared" si="12"/>
        <v>1.4902172377024962E-2</v>
      </c>
      <c r="P80" s="9"/>
    </row>
    <row r="81" spans="1:16">
      <c r="A81" s="12"/>
      <c r="B81" s="25">
        <v>348.71</v>
      </c>
      <c r="C81" s="20" t="s">
        <v>208</v>
      </c>
      <c r="D81" s="47">
        <v>0</v>
      </c>
      <c r="E81" s="47">
        <v>58820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58820</v>
      </c>
      <c r="O81" s="48">
        <f t="shared" si="12"/>
        <v>0.75564291311776566</v>
      </c>
      <c r="P81" s="9"/>
    </row>
    <row r="82" spans="1:16">
      <c r="A82" s="12"/>
      <c r="B82" s="25">
        <v>348.72</v>
      </c>
      <c r="C82" s="20" t="s">
        <v>209</v>
      </c>
      <c r="D82" s="47">
        <v>0</v>
      </c>
      <c r="E82" s="47">
        <v>6975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6975</v>
      </c>
      <c r="O82" s="48">
        <f t="shared" si="12"/>
        <v>8.9605734767025089E-2</v>
      </c>
      <c r="P82" s="9"/>
    </row>
    <row r="83" spans="1:16">
      <c r="A83" s="12"/>
      <c r="B83" s="25">
        <v>348.92099999999999</v>
      </c>
      <c r="C83" s="20" t="s">
        <v>210</v>
      </c>
      <c r="D83" s="47">
        <v>0</v>
      </c>
      <c r="E83" s="47">
        <v>49117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0"/>
        <v>49117</v>
      </c>
      <c r="O83" s="48">
        <f t="shared" si="12"/>
        <v>0.63099137986408194</v>
      </c>
      <c r="P83" s="9"/>
    </row>
    <row r="84" spans="1:16">
      <c r="A84" s="12"/>
      <c r="B84" s="25">
        <v>348.92200000000003</v>
      </c>
      <c r="C84" s="20" t="s">
        <v>211</v>
      </c>
      <c r="D84" s="47">
        <v>0</v>
      </c>
      <c r="E84" s="47">
        <v>24559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24559</v>
      </c>
      <c r="O84" s="48">
        <f t="shared" si="12"/>
        <v>0.31550211328220346</v>
      </c>
      <c r="P84" s="9"/>
    </row>
    <row r="85" spans="1:16">
      <c r="A85" s="12"/>
      <c r="B85" s="25">
        <v>348.923</v>
      </c>
      <c r="C85" s="20" t="s">
        <v>212</v>
      </c>
      <c r="D85" s="47">
        <v>0</v>
      </c>
      <c r="E85" s="47">
        <v>24559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24559</v>
      </c>
      <c r="O85" s="48">
        <f t="shared" si="12"/>
        <v>0.31550211328220346</v>
      </c>
      <c r="P85" s="9"/>
    </row>
    <row r="86" spans="1:16">
      <c r="A86" s="12"/>
      <c r="B86" s="25">
        <v>348.93</v>
      </c>
      <c r="C86" s="20" t="s">
        <v>213</v>
      </c>
      <c r="D86" s="47">
        <v>0</v>
      </c>
      <c r="E86" s="47">
        <v>117372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117372</v>
      </c>
      <c r="O86" s="48">
        <f t="shared" si="12"/>
        <v>1.5078429105484257</v>
      </c>
      <c r="P86" s="9"/>
    </row>
    <row r="87" spans="1:16">
      <c r="A87" s="12"/>
      <c r="B87" s="25">
        <v>348.93200000000002</v>
      </c>
      <c r="C87" s="20" t="s">
        <v>214</v>
      </c>
      <c r="D87" s="47">
        <v>0</v>
      </c>
      <c r="E87" s="47">
        <v>6159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6159</v>
      </c>
      <c r="O87" s="48">
        <f t="shared" si="12"/>
        <v>7.912282730180753E-2</v>
      </c>
      <c r="P87" s="9"/>
    </row>
    <row r="88" spans="1:16">
      <c r="A88" s="12"/>
      <c r="B88" s="25">
        <v>348.99</v>
      </c>
      <c r="C88" s="20" t="s">
        <v>215</v>
      </c>
      <c r="D88" s="47">
        <v>61916</v>
      </c>
      <c r="E88" s="47">
        <v>3782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65698</v>
      </c>
      <c r="O88" s="48">
        <f t="shared" si="12"/>
        <v>0.84400251795326375</v>
      </c>
      <c r="P88" s="9"/>
    </row>
    <row r="89" spans="1:16">
      <c r="A89" s="12"/>
      <c r="B89" s="25">
        <v>349</v>
      </c>
      <c r="C89" s="20" t="s">
        <v>1</v>
      </c>
      <c r="D89" s="47">
        <v>1084176</v>
      </c>
      <c r="E89" s="47">
        <v>8383</v>
      </c>
      <c r="F89" s="47">
        <v>0</v>
      </c>
      <c r="G89" s="47">
        <v>0</v>
      </c>
      <c r="H89" s="47">
        <v>0</v>
      </c>
      <c r="I89" s="47">
        <v>714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1093273</v>
      </c>
      <c r="O89" s="48">
        <f t="shared" si="12"/>
        <v>14.044950604437251</v>
      </c>
      <c r="P89" s="9"/>
    </row>
    <row r="90" spans="1:16" ht="15.75">
      <c r="A90" s="29" t="s">
        <v>56</v>
      </c>
      <c r="B90" s="30"/>
      <c r="C90" s="31"/>
      <c r="D90" s="32">
        <f t="shared" ref="D90:M90" si="13">SUM(D91:D102)</f>
        <v>48043</v>
      </c>
      <c r="E90" s="32">
        <f t="shared" si="13"/>
        <v>546678</v>
      </c>
      <c r="F90" s="32">
        <f t="shared" si="13"/>
        <v>0</v>
      </c>
      <c r="G90" s="32">
        <f t="shared" si="13"/>
        <v>0</v>
      </c>
      <c r="H90" s="32">
        <f t="shared" si="13"/>
        <v>0</v>
      </c>
      <c r="I90" s="32">
        <f t="shared" si="13"/>
        <v>0</v>
      </c>
      <c r="J90" s="32">
        <f t="shared" si="13"/>
        <v>0</v>
      </c>
      <c r="K90" s="32">
        <f t="shared" si="13"/>
        <v>0</v>
      </c>
      <c r="L90" s="32">
        <f t="shared" si="13"/>
        <v>0</v>
      </c>
      <c r="M90" s="32">
        <f t="shared" si="13"/>
        <v>0</v>
      </c>
      <c r="N90" s="32">
        <f>SUM(D90:M90)</f>
        <v>594721</v>
      </c>
      <c r="O90" s="46">
        <f t="shared" si="12"/>
        <v>7.640202463997122</v>
      </c>
      <c r="P90" s="10"/>
    </row>
    <row r="91" spans="1:16">
      <c r="A91" s="13"/>
      <c r="B91" s="40">
        <v>351.1</v>
      </c>
      <c r="C91" s="21" t="s">
        <v>103</v>
      </c>
      <c r="D91" s="47">
        <v>0</v>
      </c>
      <c r="E91" s="47">
        <v>32449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f>SUM(D91:M91)</f>
        <v>32449</v>
      </c>
      <c r="O91" s="48">
        <f t="shared" si="12"/>
        <v>0.41686257884662326</v>
      </c>
      <c r="P91" s="9"/>
    </row>
    <row r="92" spans="1:16">
      <c r="A92" s="13"/>
      <c r="B92" s="40">
        <v>351.2</v>
      </c>
      <c r="C92" s="21" t="s">
        <v>106</v>
      </c>
      <c r="D92" s="47">
        <v>0</v>
      </c>
      <c r="E92" s="47">
        <v>11250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 t="shared" ref="N92:N102" si="14">SUM(D92:M92)</f>
        <v>11250</v>
      </c>
      <c r="O92" s="48">
        <f t="shared" si="12"/>
        <v>0.14452537865649209</v>
      </c>
      <c r="P92" s="9"/>
    </row>
    <row r="93" spans="1:16">
      <c r="A93" s="13"/>
      <c r="B93" s="40">
        <v>351.3</v>
      </c>
      <c r="C93" s="21" t="s">
        <v>107</v>
      </c>
      <c r="D93" s="47">
        <v>0</v>
      </c>
      <c r="E93" s="47">
        <v>15102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si="14"/>
        <v>15102</v>
      </c>
      <c r="O93" s="48">
        <f t="shared" si="12"/>
        <v>0.19401086830847497</v>
      </c>
      <c r="P93" s="9"/>
    </row>
    <row r="94" spans="1:16">
      <c r="A94" s="13"/>
      <c r="B94" s="40">
        <v>351.4</v>
      </c>
      <c r="C94" s="21" t="s">
        <v>108</v>
      </c>
      <c r="D94" s="47">
        <v>0</v>
      </c>
      <c r="E94" s="47">
        <v>100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100</v>
      </c>
      <c r="O94" s="48">
        <f t="shared" si="12"/>
        <v>1.2846700325021519E-3</v>
      </c>
      <c r="P94" s="9"/>
    </row>
    <row r="95" spans="1:16">
      <c r="A95" s="13"/>
      <c r="B95" s="40">
        <v>351.5</v>
      </c>
      <c r="C95" s="21" t="s">
        <v>109</v>
      </c>
      <c r="D95" s="47">
        <v>0</v>
      </c>
      <c r="E95" s="47">
        <v>256949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256949</v>
      </c>
      <c r="O95" s="48">
        <f t="shared" si="12"/>
        <v>3.3009468018139541</v>
      </c>
      <c r="P95" s="9"/>
    </row>
    <row r="96" spans="1:16">
      <c r="A96" s="13"/>
      <c r="B96" s="40">
        <v>351.7</v>
      </c>
      <c r="C96" s="21" t="s">
        <v>216</v>
      </c>
      <c r="D96" s="47">
        <v>0</v>
      </c>
      <c r="E96" s="47">
        <v>63967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63967</v>
      </c>
      <c r="O96" s="48">
        <f t="shared" si="12"/>
        <v>0.82176487969065148</v>
      </c>
      <c r="P96" s="9"/>
    </row>
    <row r="97" spans="1:16">
      <c r="A97" s="13"/>
      <c r="B97" s="40">
        <v>351.8</v>
      </c>
      <c r="C97" s="21" t="s">
        <v>217</v>
      </c>
      <c r="D97" s="47">
        <v>0</v>
      </c>
      <c r="E97" s="47">
        <v>54844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54844</v>
      </c>
      <c r="O97" s="48">
        <f t="shared" si="12"/>
        <v>0.70456443262548019</v>
      </c>
      <c r="P97" s="9"/>
    </row>
    <row r="98" spans="1:16">
      <c r="A98" s="13"/>
      <c r="B98" s="40">
        <v>351.9</v>
      </c>
      <c r="C98" s="21" t="s">
        <v>218</v>
      </c>
      <c r="D98" s="47">
        <v>11330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11330</v>
      </c>
      <c r="O98" s="48">
        <f t="shared" si="12"/>
        <v>0.14555311468249379</v>
      </c>
      <c r="P98" s="9"/>
    </row>
    <row r="99" spans="1:16">
      <c r="A99" s="13"/>
      <c r="B99" s="40">
        <v>352</v>
      </c>
      <c r="C99" s="21" t="s">
        <v>110</v>
      </c>
      <c r="D99" s="47">
        <v>36594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36594</v>
      </c>
      <c r="O99" s="48">
        <f t="shared" si="12"/>
        <v>0.47011215169383747</v>
      </c>
      <c r="P99" s="9"/>
    </row>
    <row r="100" spans="1:16">
      <c r="A100" s="13"/>
      <c r="B100" s="40">
        <v>354</v>
      </c>
      <c r="C100" s="21" t="s">
        <v>111</v>
      </c>
      <c r="D100" s="47">
        <v>0</v>
      </c>
      <c r="E100" s="47">
        <v>500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500</v>
      </c>
      <c r="O100" s="48">
        <f t="shared" si="12"/>
        <v>6.4233501625107587E-3</v>
      </c>
      <c r="P100" s="9"/>
    </row>
    <row r="101" spans="1:16">
      <c r="A101" s="13"/>
      <c r="B101" s="40">
        <v>358.2</v>
      </c>
      <c r="C101" s="21" t="s">
        <v>237</v>
      </c>
      <c r="D101" s="47">
        <v>0</v>
      </c>
      <c r="E101" s="47">
        <v>72502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72502</v>
      </c>
      <c r="O101" s="48">
        <f t="shared" ref="O101:O117" si="15">(N101/O$119)</f>
        <v>0.93141146696471011</v>
      </c>
      <c r="P101" s="9"/>
    </row>
    <row r="102" spans="1:16">
      <c r="A102" s="13"/>
      <c r="B102" s="40">
        <v>359</v>
      </c>
      <c r="C102" s="21" t="s">
        <v>112</v>
      </c>
      <c r="D102" s="47">
        <v>119</v>
      </c>
      <c r="E102" s="47">
        <v>39015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39134</v>
      </c>
      <c r="O102" s="48">
        <f t="shared" si="15"/>
        <v>0.50274277051939209</v>
      </c>
      <c r="P102" s="9"/>
    </row>
    <row r="103" spans="1:16" ht="15.75">
      <c r="A103" s="29" t="s">
        <v>5</v>
      </c>
      <c r="B103" s="30"/>
      <c r="C103" s="31"/>
      <c r="D103" s="32">
        <f t="shared" ref="D103:M103" si="16">SUM(D104:D111)</f>
        <v>1043252</v>
      </c>
      <c r="E103" s="32">
        <f t="shared" si="16"/>
        <v>812317</v>
      </c>
      <c r="F103" s="32">
        <f t="shared" si="16"/>
        <v>13647</v>
      </c>
      <c r="G103" s="32">
        <f t="shared" si="16"/>
        <v>144610</v>
      </c>
      <c r="H103" s="32">
        <f t="shared" si="16"/>
        <v>0</v>
      </c>
      <c r="I103" s="32">
        <f t="shared" si="16"/>
        <v>139230</v>
      </c>
      <c r="J103" s="32">
        <f t="shared" si="16"/>
        <v>0</v>
      </c>
      <c r="K103" s="32">
        <f t="shared" si="16"/>
        <v>0</v>
      </c>
      <c r="L103" s="32">
        <f t="shared" si="16"/>
        <v>0</v>
      </c>
      <c r="M103" s="32">
        <f t="shared" si="16"/>
        <v>0</v>
      </c>
      <c r="N103" s="32">
        <f>SUM(D103:M103)</f>
        <v>2153056</v>
      </c>
      <c r="O103" s="46">
        <f t="shared" si="15"/>
        <v>27.659665214989531</v>
      </c>
      <c r="P103" s="10"/>
    </row>
    <row r="104" spans="1:16">
      <c r="A104" s="12"/>
      <c r="B104" s="25">
        <v>361.1</v>
      </c>
      <c r="C104" s="20" t="s">
        <v>113</v>
      </c>
      <c r="D104" s="47">
        <v>165185</v>
      </c>
      <c r="E104" s="47">
        <v>208122</v>
      </c>
      <c r="F104" s="47">
        <v>13647</v>
      </c>
      <c r="G104" s="47">
        <v>97765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484719</v>
      </c>
      <c r="O104" s="48">
        <f t="shared" si="15"/>
        <v>6.2270397348441051</v>
      </c>
      <c r="P104" s="9"/>
    </row>
    <row r="105" spans="1:16">
      <c r="A105" s="12"/>
      <c r="B105" s="25">
        <v>361.2</v>
      </c>
      <c r="C105" s="20" t="s">
        <v>229</v>
      </c>
      <c r="D105" s="47">
        <v>16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ref="N105:N111" si="17">SUM(D105:M105)</f>
        <v>16</v>
      </c>
      <c r="O105" s="48">
        <f t="shared" si="15"/>
        <v>2.0554720520034428E-4</v>
      </c>
      <c r="P105" s="9"/>
    </row>
    <row r="106" spans="1:16">
      <c r="A106" s="12"/>
      <c r="B106" s="25">
        <v>362</v>
      </c>
      <c r="C106" s="20" t="s">
        <v>115</v>
      </c>
      <c r="D106" s="47">
        <v>16660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16660</v>
      </c>
      <c r="O106" s="48">
        <f t="shared" si="15"/>
        <v>0.21402602741485849</v>
      </c>
      <c r="P106" s="9"/>
    </row>
    <row r="107" spans="1:16">
      <c r="A107" s="12"/>
      <c r="B107" s="25">
        <v>364</v>
      </c>
      <c r="C107" s="20" t="s">
        <v>219</v>
      </c>
      <c r="D107" s="47">
        <v>16948</v>
      </c>
      <c r="E107" s="47">
        <v>83882</v>
      </c>
      <c r="F107" s="47">
        <v>0</v>
      </c>
      <c r="G107" s="47">
        <v>0</v>
      </c>
      <c r="H107" s="47">
        <v>0</v>
      </c>
      <c r="I107" s="47">
        <v>60055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160885</v>
      </c>
      <c r="O107" s="48">
        <f t="shared" si="15"/>
        <v>2.0668413817910869</v>
      </c>
      <c r="P107" s="9"/>
    </row>
    <row r="108" spans="1:16">
      <c r="A108" s="12"/>
      <c r="B108" s="25">
        <v>365</v>
      </c>
      <c r="C108" s="20" t="s">
        <v>220</v>
      </c>
      <c r="D108" s="47">
        <v>92</v>
      </c>
      <c r="E108" s="47">
        <v>142</v>
      </c>
      <c r="F108" s="47">
        <v>0</v>
      </c>
      <c r="G108" s="47">
        <v>0</v>
      </c>
      <c r="H108" s="47">
        <v>0</v>
      </c>
      <c r="I108" s="47">
        <v>14916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15150</v>
      </c>
      <c r="O108" s="48">
        <f t="shared" si="15"/>
        <v>0.19462750992407601</v>
      </c>
      <c r="P108" s="9"/>
    </row>
    <row r="109" spans="1:16">
      <c r="A109" s="12"/>
      <c r="B109" s="25">
        <v>366</v>
      </c>
      <c r="C109" s="20" t="s">
        <v>118</v>
      </c>
      <c r="D109" s="47">
        <v>89772</v>
      </c>
      <c r="E109" s="47">
        <v>34515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124287</v>
      </c>
      <c r="O109" s="48">
        <f t="shared" si="15"/>
        <v>1.5966778432959494</v>
      </c>
      <c r="P109" s="9"/>
    </row>
    <row r="110" spans="1:16">
      <c r="A110" s="12"/>
      <c r="B110" s="25">
        <v>369.3</v>
      </c>
      <c r="C110" s="20" t="s">
        <v>120</v>
      </c>
      <c r="D110" s="47">
        <v>23556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23556</v>
      </c>
      <c r="O110" s="48">
        <f t="shared" si="15"/>
        <v>0.30261687285620686</v>
      </c>
      <c r="P110" s="9"/>
    </row>
    <row r="111" spans="1:16">
      <c r="A111" s="12"/>
      <c r="B111" s="25">
        <v>369.9</v>
      </c>
      <c r="C111" s="20" t="s">
        <v>122</v>
      </c>
      <c r="D111" s="47">
        <v>731023</v>
      </c>
      <c r="E111" s="47">
        <v>485656</v>
      </c>
      <c r="F111" s="47">
        <v>0</v>
      </c>
      <c r="G111" s="47">
        <v>46845</v>
      </c>
      <c r="H111" s="47">
        <v>0</v>
      </c>
      <c r="I111" s="47">
        <v>64259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1327783</v>
      </c>
      <c r="O111" s="48">
        <f t="shared" si="15"/>
        <v>17.057630297658047</v>
      </c>
      <c r="P111" s="9"/>
    </row>
    <row r="112" spans="1:16" ht="15.75">
      <c r="A112" s="29" t="s">
        <v>57</v>
      </c>
      <c r="B112" s="30"/>
      <c r="C112" s="31"/>
      <c r="D112" s="32">
        <f t="shared" ref="D112:M112" si="18">SUM(D113:D116)</f>
        <v>7282246</v>
      </c>
      <c r="E112" s="32">
        <f t="shared" si="18"/>
        <v>3799639</v>
      </c>
      <c r="F112" s="32">
        <f t="shared" si="18"/>
        <v>2323150</v>
      </c>
      <c r="G112" s="32">
        <f t="shared" si="18"/>
        <v>7917630</v>
      </c>
      <c r="H112" s="32">
        <f t="shared" si="18"/>
        <v>0</v>
      </c>
      <c r="I112" s="32">
        <f t="shared" si="18"/>
        <v>1133806</v>
      </c>
      <c r="J112" s="32">
        <f t="shared" si="18"/>
        <v>0</v>
      </c>
      <c r="K112" s="32">
        <f t="shared" si="18"/>
        <v>0</v>
      </c>
      <c r="L112" s="32">
        <f t="shared" si="18"/>
        <v>0</v>
      </c>
      <c r="M112" s="32">
        <f t="shared" si="18"/>
        <v>0</v>
      </c>
      <c r="N112" s="32">
        <f t="shared" ref="N112:N117" si="19">SUM(D112:M112)</f>
        <v>22456471</v>
      </c>
      <c r="O112" s="46">
        <f t="shared" si="15"/>
        <v>288.49155329453629</v>
      </c>
      <c r="P112" s="9"/>
    </row>
    <row r="113" spans="1:119">
      <c r="A113" s="12"/>
      <c r="B113" s="25">
        <v>381</v>
      </c>
      <c r="C113" s="20" t="s">
        <v>123</v>
      </c>
      <c r="D113" s="47">
        <v>7282246</v>
      </c>
      <c r="E113" s="47">
        <v>3799639</v>
      </c>
      <c r="F113" s="47">
        <v>2323150</v>
      </c>
      <c r="G113" s="47">
        <v>7917630</v>
      </c>
      <c r="H113" s="47">
        <v>0</v>
      </c>
      <c r="I113" s="47">
        <v>694165</v>
      </c>
      <c r="J113" s="47">
        <v>0</v>
      </c>
      <c r="K113" s="47">
        <v>0</v>
      </c>
      <c r="L113" s="47">
        <v>0</v>
      </c>
      <c r="M113" s="47">
        <v>0</v>
      </c>
      <c r="N113" s="47">
        <f t="shared" si="19"/>
        <v>22016830</v>
      </c>
      <c r="O113" s="48">
        <f t="shared" si="15"/>
        <v>282.84361711694351</v>
      </c>
      <c r="P113" s="9"/>
    </row>
    <row r="114" spans="1:119">
      <c r="A114" s="12"/>
      <c r="B114" s="25">
        <v>389.1</v>
      </c>
      <c r="C114" s="20" t="s">
        <v>221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18851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9"/>
        <v>18851</v>
      </c>
      <c r="O114" s="48">
        <f t="shared" si="15"/>
        <v>0.24217314782698063</v>
      </c>
      <c r="P114" s="9"/>
    </row>
    <row r="115" spans="1:119">
      <c r="A115" s="12"/>
      <c r="B115" s="25">
        <v>389.3</v>
      </c>
      <c r="C115" s="20" t="s">
        <v>222</v>
      </c>
      <c r="D115" s="47">
        <v>0</v>
      </c>
      <c r="E115" s="47">
        <v>0</v>
      </c>
      <c r="F115" s="47">
        <v>0</v>
      </c>
      <c r="G115" s="47">
        <v>0</v>
      </c>
      <c r="H115" s="47">
        <v>0</v>
      </c>
      <c r="I115" s="47">
        <v>90909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90909</v>
      </c>
      <c r="O115" s="48">
        <f t="shared" si="15"/>
        <v>1.1678806798473813</v>
      </c>
      <c r="P115" s="9"/>
    </row>
    <row r="116" spans="1:119" ht="15.75" thickBot="1">
      <c r="A116" s="12"/>
      <c r="B116" s="25">
        <v>389.4</v>
      </c>
      <c r="C116" s="20" t="s">
        <v>260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329881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329881</v>
      </c>
      <c r="O116" s="48">
        <f t="shared" si="15"/>
        <v>4.2378823499184231</v>
      </c>
      <c r="P116" s="9"/>
    </row>
    <row r="117" spans="1:119" ht="16.5" thickBot="1">
      <c r="A117" s="14" t="s">
        <v>84</v>
      </c>
      <c r="B117" s="23"/>
      <c r="C117" s="22"/>
      <c r="D117" s="15">
        <f t="shared" ref="D117:M117" si="20">SUM(D5,D12,D26,D49,D90,D103,D112)</f>
        <v>57842850</v>
      </c>
      <c r="E117" s="15">
        <f t="shared" si="20"/>
        <v>42160114</v>
      </c>
      <c r="F117" s="15">
        <f t="shared" si="20"/>
        <v>4372853</v>
      </c>
      <c r="G117" s="15">
        <f t="shared" si="20"/>
        <v>10821755</v>
      </c>
      <c r="H117" s="15">
        <f t="shared" si="20"/>
        <v>0</v>
      </c>
      <c r="I117" s="15">
        <f t="shared" si="20"/>
        <v>5061073</v>
      </c>
      <c r="J117" s="15">
        <f t="shared" si="20"/>
        <v>0</v>
      </c>
      <c r="K117" s="15">
        <f t="shared" si="20"/>
        <v>0</v>
      </c>
      <c r="L117" s="15">
        <f t="shared" si="20"/>
        <v>0</v>
      </c>
      <c r="M117" s="15">
        <f t="shared" si="20"/>
        <v>0</v>
      </c>
      <c r="N117" s="15">
        <f t="shared" si="19"/>
        <v>120258645</v>
      </c>
      <c r="O117" s="38">
        <f t="shared" si="15"/>
        <v>1544.9267738081473</v>
      </c>
      <c r="P117" s="6"/>
      <c r="Q117" s="2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</row>
    <row r="118" spans="1:119">
      <c r="A118" s="16"/>
      <c r="B118" s="18"/>
      <c r="C118" s="18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9"/>
    </row>
    <row r="119" spans="1:119">
      <c r="A119" s="41"/>
      <c r="B119" s="42"/>
      <c r="C119" s="42"/>
      <c r="D119" s="43"/>
      <c r="E119" s="43"/>
      <c r="F119" s="43"/>
      <c r="G119" s="43"/>
      <c r="H119" s="43"/>
      <c r="I119" s="43"/>
      <c r="J119" s="43"/>
      <c r="K119" s="43"/>
      <c r="L119" s="49" t="s">
        <v>264</v>
      </c>
      <c r="M119" s="49"/>
      <c r="N119" s="49"/>
      <c r="O119" s="44">
        <v>77841</v>
      </c>
    </row>
    <row r="120" spans="1:119">
      <c r="A120" s="50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2"/>
    </row>
    <row r="121" spans="1:119" ht="15.75" customHeight="1" thickBot="1">
      <c r="A121" s="53" t="s">
        <v>151</v>
      </c>
      <c r="B121" s="54"/>
      <c r="C121" s="54"/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5"/>
    </row>
  </sheetData>
  <mergeCells count="10">
    <mergeCell ref="L119:N119"/>
    <mergeCell ref="A120:O120"/>
    <mergeCell ref="A121:O12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C12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56" t="s">
        <v>135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8"/>
      <c r="P1" s="7"/>
      <c r="Q1"/>
    </row>
    <row r="2" spans="1:133" ht="24" thickBot="1">
      <c r="A2" s="59" t="s">
        <v>233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7"/>
      <c r="Q2"/>
    </row>
    <row r="3" spans="1:133" ht="18" customHeight="1">
      <c r="A3" s="62" t="s">
        <v>128</v>
      </c>
      <c r="B3" s="63"/>
      <c r="C3" s="64"/>
      <c r="D3" s="68" t="s">
        <v>51</v>
      </c>
      <c r="E3" s="69"/>
      <c r="F3" s="69"/>
      <c r="G3" s="69"/>
      <c r="H3" s="70"/>
      <c r="I3" s="68" t="s">
        <v>52</v>
      </c>
      <c r="J3" s="70"/>
      <c r="K3" s="68" t="s">
        <v>54</v>
      </c>
      <c r="L3" s="70"/>
      <c r="M3" s="36"/>
      <c r="N3" s="37"/>
      <c r="O3" s="71" t="s">
        <v>133</v>
      </c>
      <c r="P3" s="11"/>
      <c r="Q3"/>
    </row>
    <row r="4" spans="1:133" ht="32.25" customHeight="1" thickBot="1">
      <c r="A4" s="65"/>
      <c r="B4" s="66"/>
      <c r="C4" s="67"/>
      <c r="D4" s="34" t="s">
        <v>6</v>
      </c>
      <c r="E4" s="34" t="s">
        <v>129</v>
      </c>
      <c r="F4" s="34" t="s">
        <v>130</v>
      </c>
      <c r="G4" s="34" t="s">
        <v>131</v>
      </c>
      <c r="H4" s="34" t="s">
        <v>7</v>
      </c>
      <c r="I4" s="34" t="s">
        <v>8</v>
      </c>
      <c r="J4" s="35" t="s">
        <v>132</v>
      </c>
      <c r="K4" s="35" t="s">
        <v>9</v>
      </c>
      <c r="L4" s="35" t="s">
        <v>10</v>
      </c>
      <c r="M4" s="35" t="s">
        <v>11</v>
      </c>
      <c r="N4" s="35" t="s">
        <v>53</v>
      </c>
      <c r="O4" s="7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2</v>
      </c>
      <c r="B5" s="26"/>
      <c r="C5" s="26"/>
      <c r="D5" s="27">
        <f t="shared" ref="D5:M5" si="0">SUM(D6:D11)</f>
        <v>37434365</v>
      </c>
      <c r="E5" s="27">
        <f t="shared" si="0"/>
        <v>26651076</v>
      </c>
      <c r="F5" s="27">
        <f t="shared" si="0"/>
        <v>1379677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3" si="1">SUM(D5:M5)</f>
        <v>65465118</v>
      </c>
      <c r="O5" s="33">
        <f t="shared" ref="O5:O36" si="2">(N5/O$121)</f>
        <v>855.35065851364061</v>
      </c>
      <c r="P5" s="6"/>
    </row>
    <row r="6" spans="1:133">
      <c r="A6" s="12"/>
      <c r="B6" s="25">
        <v>311</v>
      </c>
      <c r="C6" s="20" t="s">
        <v>3</v>
      </c>
      <c r="D6" s="47">
        <v>37434365</v>
      </c>
      <c r="E6" s="47">
        <v>11319591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f t="shared" si="1"/>
        <v>48753956</v>
      </c>
      <c r="O6" s="48">
        <f t="shared" si="2"/>
        <v>637.00684645134311</v>
      </c>
      <c r="P6" s="9"/>
    </row>
    <row r="7" spans="1:133">
      <c r="A7" s="12"/>
      <c r="B7" s="25">
        <v>312.10000000000002</v>
      </c>
      <c r="C7" s="20" t="s">
        <v>12</v>
      </c>
      <c r="D7" s="47">
        <v>0</v>
      </c>
      <c r="E7" s="47">
        <v>4953678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f t="shared" si="1"/>
        <v>4953678</v>
      </c>
      <c r="O7" s="48">
        <f t="shared" si="2"/>
        <v>64.723502665412354</v>
      </c>
      <c r="P7" s="9"/>
    </row>
    <row r="8" spans="1:133">
      <c r="A8" s="12"/>
      <c r="B8" s="25">
        <v>312.3</v>
      </c>
      <c r="C8" s="20" t="s">
        <v>13</v>
      </c>
      <c r="D8" s="47">
        <v>0</v>
      </c>
      <c r="E8" s="47">
        <v>0</v>
      </c>
      <c r="F8" s="47">
        <v>435744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f t="shared" si="1"/>
        <v>435744</v>
      </c>
      <c r="O8" s="48">
        <f t="shared" si="2"/>
        <v>5.6933207902163687</v>
      </c>
      <c r="P8" s="9"/>
    </row>
    <row r="9" spans="1:133">
      <c r="A9" s="12"/>
      <c r="B9" s="25">
        <v>312.41000000000003</v>
      </c>
      <c r="C9" s="20" t="s">
        <v>14</v>
      </c>
      <c r="D9" s="47">
        <v>0</v>
      </c>
      <c r="E9" s="47">
        <v>1126728</v>
      </c>
      <c r="F9" s="47">
        <v>943933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f t="shared" si="1"/>
        <v>2070661</v>
      </c>
      <c r="O9" s="48">
        <f t="shared" si="2"/>
        <v>27.054732413504755</v>
      </c>
      <c r="P9" s="9"/>
    </row>
    <row r="10" spans="1:133">
      <c r="A10" s="12"/>
      <c r="B10" s="25">
        <v>312.60000000000002</v>
      </c>
      <c r="C10" s="20" t="s">
        <v>15</v>
      </c>
      <c r="D10" s="47">
        <v>0</v>
      </c>
      <c r="E10" s="47">
        <v>8528832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f t="shared" si="1"/>
        <v>8528832</v>
      </c>
      <c r="O10" s="48">
        <f t="shared" si="2"/>
        <v>111.43555973659454</v>
      </c>
      <c r="P10" s="9"/>
    </row>
    <row r="11" spans="1:133">
      <c r="A11" s="12"/>
      <c r="B11" s="25">
        <v>315</v>
      </c>
      <c r="C11" s="20" t="s">
        <v>176</v>
      </c>
      <c r="D11" s="47">
        <v>0</v>
      </c>
      <c r="E11" s="47">
        <v>722247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f t="shared" si="1"/>
        <v>722247</v>
      </c>
      <c r="O11" s="48">
        <f t="shared" si="2"/>
        <v>9.4366964565694573</v>
      </c>
      <c r="P11" s="9"/>
    </row>
    <row r="12" spans="1:133" ht="15.75">
      <c r="A12" s="29" t="s">
        <v>17</v>
      </c>
      <c r="B12" s="30"/>
      <c r="C12" s="31"/>
      <c r="D12" s="32">
        <f t="shared" ref="D12:M12" si="3">SUM(D13:D24)</f>
        <v>21162</v>
      </c>
      <c r="E12" s="32">
        <f t="shared" si="3"/>
        <v>2099181</v>
      </c>
      <c r="F12" s="32">
        <f t="shared" si="3"/>
        <v>0</v>
      </c>
      <c r="G12" s="32">
        <f t="shared" si="3"/>
        <v>1594502</v>
      </c>
      <c r="H12" s="32">
        <f t="shared" si="3"/>
        <v>0</v>
      </c>
      <c r="I12" s="32">
        <f t="shared" si="3"/>
        <v>84074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5">
        <f t="shared" si="1"/>
        <v>3798919</v>
      </c>
      <c r="O12" s="46">
        <f t="shared" si="2"/>
        <v>49.635713912407233</v>
      </c>
      <c r="P12" s="10"/>
    </row>
    <row r="13" spans="1:133">
      <c r="A13" s="12"/>
      <c r="B13" s="25">
        <v>322</v>
      </c>
      <c r="C13" s="20" t="s">
        <v>0</v>
      </c>
      <c r="D13" s="47">
        <v>0</v>
      </c>
      <c r="E13" s="47">
        <v>1359140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f t="shared" si="1"/>
        <v>1359140</v>
      </c>
      <c r="O13" s="48">
        <f t="shared" si="2"/>
        <v>17.758179157520644</v>
      </c>
      <c r="P13" s="9"/>
    </row>
    <row r="14" spans="1:133">
      <c r="A14" s="12"/>
      <c r="B14" s="25">
        <v>324.11</v>
      </c>
      <c r="C14" s="20" t="s">
        <v>137</v>
      </c>
      <c r="D14" s="47">
        <v>0</v>
      </c>
      <c r="E14" s="47">
        <v>0</v>
      </c>
      <c r="F14" s="47">
        <v>0</v>
      </c>
      <c r="G14" s="47">
        <v>250066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f t="shared" ref="N14:N22" si="4">SUM(D14:M14)</f>
        <v>250066</v>
      </c>
      <c r="O14" s="48">
        <f t="shared" si="2"/>
        <v>3.26729904881363</v>
      </c>
      <c r="P14" s="9"/>
    </row>
    <row r="15" spans="1:133">
      <c r="A15" s="12"/>
      <c r="B15" s="25">
        <v>324.12</v>
      </c>
      <c r="C15" s="20" t="s">
        <v>138</v>
      </c>
      <c r="D15" s="47">
        <v>0</v>
      </c>
      <c r="E15" s="47">
        <v>0</v>
      </c>
      <c r="F15" s="47">
        <v>0</v>
      </c>
      <c r="G15" s="47">
        <v>16068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f t="shared" si="4"/>
        <v>16068</v>
      </c>
      <c r="O15" s="48">
        <f t="shared" si="2"/>
        <v>0.2099404201944183</v>
      </c>
      <c r="P15" s="9"/>
    </row>
    <row r="16" spans="1:133">
      <c r="A16" s="12"/>
      <c r="B16" s="25">
        <v>324.20999999999998</v>
      </c>
      <c r="C16" s="20" t="s">
        <v>19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80569</v>
      </c>
      <c r="J16" s="47">
        <v>0</v>
      </c>
      <c r="K16" s="47">
        <v>0</v>
      </c>
      <c r="L16" s="47">
        <v>0</v>
      </c>
      <c r="M16" s="47">
        <v>0</v>
      </c>
      <c r="N16" s="47">
        <f t="shared" si="4"/>
        <v>80569</v>
      </c>
      <c r="O16" s="48">
        <f t="shared" si="2"/>
        <v>1.0526941569980139</v>
      </c>
      <c r="P16" s="9"/>
    </row>
    <row r="17" spans="1:16">
      <c r="A17" s="12"/>
      <c r="B17" s="25">
        <v>324.31</v>
      </c>
      <c r="C17" s="20" t="s">
        <v>20</v>
      </c>
      <c r="D17" s="47">
        <v>0</v>
      </c>
      <c r="E17" s="47">
        <v>0</v>
      </c>
      <c r="F17" s="47">
        <v>0</v>
      </c>
      <c r="G17" s="47">
        <v>579083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f t="shared" si="4"/>
        <v>579083</v>
      </c>
      <c r="O17" s="48">
        <f t="shared" si="2"/>
        <v>7.5661518762412463</v>
      </c>
      <c r="P17" s="9"/>
    </row>
    <row r="18" spans="1:16">
      <c r="A18" s="12"/>
      <c r="B18" s="25">
        <v>324.32</v>
      </c>
      <c r="C18" s="20" t="s">
        <v>234</v>
      </c>
      <c r="D18" s="47">
        <v>0</v>
      </c>
      <c r="E18" s="47">
        <v>0</v>
      </c>
      <c r="F18" s="47">
        <v>0</v>
      </c>
      <c r="G18" s="47">
        <v>41677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f t="shared" si="4"/>
        <v>41677</v>
      </c>
      <c r="O18" s="48">
        <f t="shared" si="2"/>
        <v>0.54454113097104628</v>
      </c>
      <c r="P18" s="9"/>
    </row>
    <row r="19" spans="1:16">
      <c r="A19" s="12"/>
      <c r="B19" s="25">
        <v>324.61</v>
      </c>
      <c r="C19" s="20" t="s">
        <v>225</v>
      </c>
      <c r="D19" s="47">
        <v>0</v>
      </c>
      <c r="E19" s="47">
        <v>0</v>
      </c>
      <c r="F19" s="47">
        <v>0</v>
      </c>
      <c r="G19" s="47">
        <v>483818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f t="shared" si="4"/>
        <v>483818</v>
      </c>
      <c r="O19" s="48">
        <f t="shared" si="2"/>
        <v>6.3214435037106718</v>
      </c>
      <c r="P19" s="9"/>
    </row>
    <row r="20" spans="1:16">
      <c r="A20" s="12"/>
      <c r="B20" s="25">
        <v>324.70999999999998</v>
      </c>
      <c r="C20" s="20" t="s">
        <v>226</v>
      </c>
      <c r="D20" s="47">
        <v>0</v>
      </c>
      <c r="E20" s="47">
        <v>0</v>
      </c>
      <c r="F20" s="47">
        <v>0</v>
      </c>
      <c r="G20" s="47">
        <v>211796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f t="shared" si="4"/>
        <v>211796</v>
      </c>
      <c r="O20" s="48">
        <f t="shared" si="2"/>
        <v>2.767272917319954</v>
      </c>
      <c r="P20" s="9"/>
    </row>
    <row r="21" spans="1:16">
      <c r="A21" s="12"/>
      <c r="B21" s="25">
        <v>324.72000000000003</v>
      </c>
      <c r="C21" s="20" t="s">
        <v>227</v>
      </c>
      <c r="D21" s="47">
        <v>0</v>
      </c>
      <c r="E21" s="47">
        <v>0</v>
      </c>
      <c r="F21" s="47">
        <v>0</v>
      </c>
      <c r="G21" s="47">
        <v>11994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f t="shared" si="4"/>
        <v>11994</v>
      </c>
      <c r="O21" s="48">
        <f t="shared" si="2"/>
        <v>0.15671056757604265</v>
      </c>
      <c r="P21" s="9"/>
    </row>
    <row r="22" spans="1:16">
      <c r="A22" s="12"/>
      <c r="B22" s="25">
        <v>325.2</v>
      </c>
      <c r="C22" s="20" t="s">
        <v>22</v>
      </c>
      <c r="D22" s="47">
        <v>0</v>
      </c>
      <c r="E22" s="47">
        <v>185406</v>
      </c>
      <c r="F22" s="47">
        <v>0</v>
      </c>
      <c r="G22" s="47">
        <v>0</v>
      </c>
      <c r="H22" s="47">
        <v>0</v>
      </c>
      <c r="I22" s="47">
        <v>1465</v>
      </c>
      <c r="J22" s="47">
        <v>0</v>
      </c>
      <c r="K22" s="47">
        <v>0</v>
      </c>
      <c r="L22" s="47">
        <v>0</v>
      </c>
      <c r="M22" s="47">
        <v>0</v>
      </c>
      <c r="N22" s="47">
        <f t="shared" si="4"/>
        <v>186871</v>
      </c>
      <c r="O22" s="48">
        <f t="shared" si="2"/>
        <v>2.4416091773805793</v>
      </c>
      <c r="P22" s="9"/>
    </row>
    <row r="23" spans="1:16">
      <c r="A23" s="12"/>
      <c r="B23" s="25">
        <v>329</v>
      </c>
      <c r="C23" s="20" t="s">
        <v>23</v>
      </c>
      <c r="D23" s="47">
        <v>21162</v>
      </c>
      <c r="E23" s="47">
        <v>535125</v>
      </c>
      <c r="F23" s="47">
        <v>0</v>
      </c>
      <c r="G23" s="47">
        <v>0</v>
      </c>
      <c r="H23" s="47">
        <v>0</v>
      </c>
      <c r="I23" s="47">
        <v>2040</v>
      </c>
      <c r="J23" s="47">
        <v>0</v>
      </c>
      <c r="K23" s="47">
        <v>0</v>
      </c>
      <c r="L23" s="47">
        <v>0</v>
      </c>
      <c r="M23" s="47">
        <v>0</v>
      </c>
      <c r="N23" s="47">
        <f t="shared" ref="N23:N30" si="5">SUM(D23:M23)</f>
        <v>558327</v>
      </c>
      <c r="O23" s="48">
        <f t="shared" si="2"/>
        <v>7.2949592348698653</v>
      </c>
      <c r="P23" s="9"/>
    </row>
    <row r="24" spans="1:16">
      <c r="A24" s="12"/>
      <c r="B24" s="25">
        <v>367</v>
      </c>
      <c r="C24" s="20" t="s">
        <v>119</v>
      </c>
      <c r="D24" s="47">
        <v>0</v>
      </c>
      <c r="E24" s="47">
        <v>19510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f t="shared" si="5"/>
        <v>19510</v>
      </c>
      <c r="O24" s="48">
        <f t="shared" si="2"/>
        <v>0.25491272081112154</v>
      </c>
      <c r="P24" s="9"/>
    </row>
    <row r="25" spans="1:16" ht="15.75">
      <c r="A25" s="29" t="s">
        <v>26</v>
      </c>
      <c r="B25" s="30"/>
      <c r="C25" s="31"/>
      <c r="D25" s="32">
        <f t="shared" ref="D25:M25" si="6">SUM(D26:D48)</f>
        <v>5869467</v>
      </c>
      <c r="E25" s="32">
        <f t="shared" si="6"/>
        <v>3524379</v>
      </c>
      <c r="F25" s="32">
        <f t="shared" si="6"/>
        <v>666541</v>
      </c>
      <c r="G25" s="32">
        <f t="shared" si="6"/>
        <v>7233244</v>
      </c>
      <c r="H25" s="32">
        <f t="shared" si="6"/>
        <v>0</v>
      </c>
      <c r="I25" s="32">
        <f t="shared" si="6"/>
        <v>0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45">
        <f t="shared" si="5"/>
        <v>17293631</v>
      </c>
      <c r="O25" s="46">
        <f t="shared" si="2"/>
        <v>225.9542045573325</v>
      </c>
      <c r="P25" s="10"/>
    </row>
    <row r="26" spans="1:16">
      <c r="A26" s="12"/>
      <c r="B26" s="25">
        <v>331.1</v>
      </c>
      <c r="C26" s="20" t="s">
        <v>24</v>
      </c>
      <c r="D26" s="47">
        <v>27419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f t="shared" si="5"/>
        <v>27419</v>
      </c>
      <c r="O26" s="48">
        <f t="shared" si="2"/>
        <v>0.35824971255356958</v>
      </c>
      <c r="P26" s="9"/>
    </row>
    <row r="27" spans="1:16">
      <c r="A27" s="12"/>
      <c r="B27" s="25">
        <v>331.2</v>
      </c>
      <c r="C27" s="20" t="s">
        <v>25</v>
      </c>
      <c r="D27" s="47">
        <v>103370</v>
      </c>
      <c r="E27" s="47">
        <v>106715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f t="shared" si="5"/>
        <v>210085</v>
      </c>
      <c r="O27" s="48">
        <f t="shared" si="2"/>
        <v>2.7449174244799832</v>
      </c>
      <c r="P27" s="9"/>
    </row>
    <row r="28" spans="1:16">
      <c r="A28" s="12"/>
      <c r="B28" s="25">
        <v>331.65</v>
      </c>
      <c r="C28" s="20" t="s">
        <v>29</v>
      </c>
      <c r="D28" s="47">
        <v>0</v>
      </c>
      <c r="E28" s="47">
        <v>152569</v>
      </c>
      <c r="F28" s="47">
        <v>0</v>
      </c>
      <c r="G28" s="47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f t="shared" si="5"/>
        <v>152569</v>
      </c>
      <c r="O28" s="48">
        <f t="shared" si="2"/>
        <v>1.9934279293404411</v>
      </c>
      <c r="P28" s="9"/>
    </row>
    <row r="29" spans="1:16">
      <c r="A29" s="12"/>
      <c r="B29" s="25">
        <v>331.7</v>
      </c>
      <c r="C29" s="20" t="s">
        <v>27</v>
      </c>
      <c r="D29" s="47">
        <v>9157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f t="shared" si="5"/>
        <v>9157</v>
      </c>
      <c r="O29" s="48">
        <f t="shared" si="2"/>
        <v>0.11964304379638341</v>
      </c>
      <c r="P29" s="9"/>
    </row>
    <row r="30" spans="1:16">
      <c r="A30" s="12"/>
      <c r="B30" s="25">
        <v>334.2</v>
      </c>
      <c r="C30" s="20" t="s">
        <v>28</v>
      </c>
      <c r="D30" s="47">
        <v>115193</v>
      </c>
      <c r="E30" s="47">
        <v>450034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f t="shared" si="5"/>
        <v>565227</v>
      </c>
      <c r="O30" s="48">
        <f t="shared" si="2"/>
        <v>7.3851128880526815</v>
      </c>
      <c r="P30" s="9"/>
    </row>
    <row r="31" spans="1:16">
      <c r="A31" s="12"/>
      <c r="B31" s="25">
        <v>334.36</v>
      </c>
      <c r="C31" s="20" t="s">
        <v>235</v>
      </c>
      <c r="D31" s="47">
        <v>0</v>
      </c>
      <c r="E31" s="47">
        <v>567000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f t="shared" ref="N31:N46" si="7">SUM(D31:M31)</f>
        <v>567000</v>
      </c>
      <c r="O31" s="48">
        <f t="shared" si="2"/>
        <v>7.4082784571966132</v>
      </c>
      <c r="P31" s="9"/>
    </row>
    <row r="32" spans="1:16">
      <c r="A32" s="12"/>
      <c r="B32" s="25">
        <v>334.39</v>
      </c>
      <c r="C32" s="20" t="s">
        <v>30</v>
      </c>
      <c r="D32" s="47">
        <v>0</v>
      </c>
      <c r="E32" s="47">
        <v>0</v>
      </c>
      <c r="F32" s="47">
        <v>0</v>
      </c>
      <c r="G32" s="47">
        <v>4263934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f t="shared" si="7"/>
        <v>4263934</v>
      </c>
      <c r="O32" s="48">
        <f t="shared" si="2"/>
        <v>55.711482178321312</v>
      </c>
      <c r="P32" s="9"/>
    </row>
    <row r="33" spans="1:16">
      <c r="A33" s="12"/>
      <c r="B33" s="25">
        <v>334.49</v>
      </c>
      <c r="C33" s="20" t="s">
        <v>31</v>
      </c>
      <c r="D33" s="47">
        <v>0</v>
      </c>
      <c r="E33" s="47">
        <v>0</v>
      </c>
      <c r="F33" s="47">
        <v>0</v>
      </c>
      <c r="G33" s="47">
        <v>2969310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f t="shared" si="7"/>
        <v>2969310</v>
      </c>
      <c r="O33" s="48">
        <f t="shared" si="2"/>
        <v>38.796252743806839</v>
      </c>
      <c r="P33" s="9"/>
    </row>
    <row r="34" spans="1:16">
      <c r="A34" s="12"/>
      <c r="B34" s="25">
        <v>334.7</v>
      </c>
      <c r="C34" s="20" t="s">
        <v>33</v>
      </c>
      <c r="D34" s="47">
        <v>44720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f t="shared" si="7"/>
        <v>44720</v>
      </c>
      <c r="O34" s="48">
        <f t="shared" si="2"/>
        <v>0.58430019859935189</v>
      </c>
      <c r="P34" s="9"/>
    </row>
    <row r="35" spans="1:16">
      <c r="A35" s="12"/>
      <c r="B35" s="25">
        <v>335.12</v>
      </c>
      <c r="C35" s="20" t="s">
        <v>178</v>
      </c>
      <c r="D35" s="47">
        <v>1207863</v>
      </c>
      <c r="E35" s="47">
        <v>600785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f t="shared" si="7"/>
        <v>1808648</v>
      </c>
      <c r="O35" s="48">
        <f t="shared" si="2"/>
        <v>23.631336887216474</v>
      </c>
      <c r="P35" s="9"/>
    </row>
    <row r="36" spans="1:16">
      <c r="A36" s="12"/>
      <c r="B36" s="25">
        <v>335.13</v>
      </c>
      <c r="C36" s="20" t="s">
        <v>179</v>
      </c>
      <c r="D36" s="47">
        <v>31345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f t="shared" si="7"/>
        <v>31345</v>
      </c>
      <c r="O36" s="48">
        <f t="shared" si="2"/>
        <v>0.40954583463990801</v>
      </c>
      <c r="P36" s="9"/>
    </row>
    <row r="37" spans="1:16">
      <c r="A37" s="12"/>
      <c r="B37" s="25">
        <v>335.14</v>
      </c>
      <c r="C37" s="20" t="s">
        <v>180</v>
      </c>
      <c r="D37" s="47">
        <v>0</v>
      </c>
      <c r="E37" s="47">
        <v>20062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f t="shared" si="7"/>
        <v>20062</v>
      </c>
      <c r="O37" s="48">
        <f t="shared" ref="O37:O68" si="8">(N37/O$121)</f>
        <v>0.26212501306574681</v>
      </c>
      <c r="P37" s="9"/>
    </row>
    <row r="38" spans="1:16">
      <c r="A38" s="12"/>
      <c r="B38" s="25">
        <v>335.15</v>
      </c>
      <c r="C38" s="20" t="s">
        <v>181</v>
      </c>
      <c r="D38" s="47">
        <v>22728</v>
      </c>
      <c r="E38" s="47">
        <v>0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f t="shared" si="7"/>
        <v>22728</v>
      </c>
      <c r="O38" s="48">
        <f t="shared" si="8"/>
        <v>0.29695829413609282</v>
      </c>
      <c r="P38" s="9"/>
    </row>
    <row r="39" spans="1:16">
      <c r="A39" s="12"/>
      <c r="B39" s="25">
        <v>335.16</v>
      </c>
      <c r="C39" s="20" t="s">
        <v>182</v>
      </c>
      <c r="D39" s="47">
        <v>25000</v>
      </c>
      <c r="E39" s="47">
        <v>198250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f t="shared" si="7"/>
        <v>223250</v>
      </c>
      <c r="O39" s="48">
        <f t="shared" si="8"/>
        <v>2.9169279816034286</v>
      </c>
      <c r="P39" s="9"/>
    </row>
    <row r="40" spans="1:16">
      <c r="A40" s="12"/>
      <c r="B40" s="25">
        <v>335.18</v>
      </c>
      <c r="C40" s="20" t="s">
        <v>183</v>
      </c>
      <c r="D40" s="47">
        <v>4248581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f t="shared" si="7"/>
        <v>4248581</v>
      </c>
      <c r="O40" s="48">
        <f t="shared" si="8"/>
        <v>55.510883767116127</v>
      </c>
      <c r="P40" s="9"/>
    </row>
    <row r="41" spans="1:16">
      <c r="A41" s="12"/>
      <c r="B41" s="25">
        <v>335.23</v>
      </c>
      <c r="C41" s="20" t="s">
        <v>140</v>
      </c>
      <c r="D41" s="47">
        <v>19901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f t="shared" si="7"/>
        <v>19901</v>
      </c>
      <c r="O41" s="48">
        <f t="shared" si="8"/>
        <v>0.26002142782481447</v>
      </c>
      <c r="P41" s="9"/>
    </row>
    <row r="42" spans="1:16">
      <c r="A42" s="12"/>
      <c r="B42" s="25">
        <v>335.49</v>
      </c>
      <c r="C42" s="20" t="s">
        <v>42</v>
      </c>
      <c r="D42" s="47">
        <v>0</v>
      </c>
      <c r="E42" s="47">
        <v>1069438</v>
      </c>
      <c r="F42" s="47">
        <v>666541</v>
      </c>
      <c r="G42" s="47">
        <v>0</v>
      </c>
      <c r="H42" s="47">
        <v>0</v>
      </c>
      <c r="I42" s="47">
        <v>0</v>
      </c>
      <c r="J42" s="47">
        <v>0</v>
      </c>
      <c r="K42" s="47">
        <v>0</v>
      </c>
      <c r="L42" s="47">
        <v>0</v>
      </c>
      <c r="M42" s="47">
        <v>0</v>
      </c>
      <c r="N42" s="47">
        <f t="shared" si="7"/>
        <v>1735979</v>
      </c>
      <c r="O42" s="48">
        <f t="shared" si="8"/>
        <v>22.681862130239363</v>
      </c>
      <c r="P42" s="9"/>
    </row>
    <row r="43" spans="1:16">
      <c r="A43" s="12"/>
      <c r="B43" s="25">
        <v>335.5</v>
      </c>
      <c r="C43" s="20" t="s">
        <v>43</v>
      </c>
      <c r="D43" s="47">
        <v>0</v>
      </c>
      <c r="E43" s="47">
        <v>16145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f t="shared" si="7"/>
        <v>16145</v>
      </c>
      <c r="O43" s="48">
        <f t="shared" si="8"/>
        <v>0.21094648270095118</v>
      </c>
      <c r="P43" s="9"/>
    </row>
    <row r="44" spans="1:16">
      <c r="A44" s="12"/>
      <c r="B44" s="25">
        <v>335.7</v>
      </c>
      <c r="C44" s="20" t="s">
        <v>45</v>
      </c>
      <c r="D44" s="47">
        <v>0</v>
      </c>
      <c r="E44" s="47">
        <v>35194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f t="shared" si="7"/>
        <v>35194</v>
      </c>
      <c r="O44" s="48">
        <f t="shared" si="8"/>
        <v>0.4598358942197136</v>
      </c>
      <c r="P44" s="9"/>
    </row>
    <row r="45" spans="1:16">
      <c r="A45" s="12"/>
      <c r="B45" s="25">
        <v>335.9</v>
      </c>
      <c r="C45" s="20" t="s">
        <v>184</v>
      </c>
      <c r="D45" s="47">
        <v>0</v>
      </c>
      <c r="E45" s="47">
        <v>227507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f t="shared" si="7"/>
        <v>227507</v>
      </c>
      <c r="O45" s="48">
        <f t="shared" si="8"/>
        <v>2.9725488658931742</v>
      </c>
      <c r="P45" s="9"/>
    </row>
    <row r="46" spans="1:16">
      <c r="A46" s="12"/>
      <c r="B46" s="25">
        <v>336</v>
      </c>
      <c r="C46" s="20" t="s">
        <v>146</v>
      </c>
      <c r="D46" s="47">
        <v>2093</v>
      </c>
      <c r="E46" s="47">
        <v>792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f t="shared" si="7"/>
        <v>2885</v>
      </c>
      <c r="O46" s="48">
        <f t="shared" si="8"/>
        <v>3.7694679627887528E-2</v>
      </c>
      <c r="P46" s="9"/>
    </row>
    <row r="47" spans="1:16">
      <c r="A47" s="12"/>
      <c r="B47" s="25">
        <v>337.1</v>
      </c>
      <c r="C47" s="20" t="s">
        <v>158</v>
      </c>
      <c r="D47" s="47">
        <v>12097</v>
      </c>
      <c r="E47" s="47">
        <v>0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f>SUM(D47:M47)</f>
        <v>12097</v>
      </c>
      <c r="O47" s="48">
        <f t="shared" si="8"/>
        <v>0.15805633950036585</v>
      </c>
      <c r="P47" s="9"/>
    </row>
    <row r="48" spans="1:16">
      <c r="A48" s="12"/>
      <c r="B48" s="25">
        <v>337.6</v>
      </c>
      <c r="C48" s="20" t="s">
        <v>49</v>
      </c>
      <c r="D48" s="47">
        <v>0</v>
      </c>
      <c r="E48" s="47">
        <v>79888</v>
      </c>
      <c r="F48" s="47">
        <v>0</v>
      </c>
      <c r="G48" s="47">
        <v>0</v>
      </c>
      <c r="H48" s="47">
        <v>0</v>
      </c>
      <c r="I48" s="47">
        <v>0</v>
      </c>
      <c r="J48" s="47">
        <v>0</v>
      </c>
      <c r="K48" s="47">
        <v>0</v>
      </c>
      <c r="L48" s="47">
        <v>0</v>
      </c>
      <c r="M48" s="47">
        <v>0</v>
      </c>
      <c r="N48" s="47">
        <f>SUM(D48:M48)</f>
        <v>79888</v>
      </c>
      <c r="O48" s="48">
        <f t="shared" si="8"/>
        <v>1.0437963834012751</v>
      </c>
      <c r="P48" s="9"/>
    </row>
    <row r="49" spans="1:16" ht="15.75">
      <c r="A49" s="29" t="s">
        <v>55</v>
      </c>
      <c r="B49" s="30"/>
      <c r="C49" s="31"/>
      <c r="D49" s="32">
        <f t="shared" ref="D49:M49" si="9">SUM(D50:D90)</f>
        <v>3886230</v>
      </c>
      <c r="E49" s="32">
        <f t="shared" si="9"/>
        <v>2619888</v>
      </c>
      <c r="F49" s="32">
        <f t="shared" si="9"/>
        <v>0</v>
      </c>
      <c r="G49" s="32">
        <f t="shared" si="9"/>
        <v>0</v>
      </c>
      <c r="H49" s="32">
        <f t="shared" si="9"/>
        <v>0</v>
      </c>
      <c r="I49" s="32">
        <f t="shared" si="9"/>
        <v>3621375</v>
      </c>
      <c r="J49" s="32">
        <f t="shared" si="9"/>
        <v>0</v>
      </c>
      <c r="K49" s="32">
        <f t="shared" si="9"/>
        <v>0</v>
      </c>
      <c r="L49" s="32">
        <f t="shared" si="9"/>
        <v>0</v>
      </c>
      <c r="M49" s="32">
        <f t="shared" si="9"/>
        <v>0</v>
      </c>
      <c r="N49" s="32">
        <f>SUM(D49:M49)</f>
        <v>10127493</v>
      </c>
      <c r="O49" s="46">
        <f t="shared" si="8"/>
        <v>132.32325964252118</v>
      </c>
      <c r="P49" s="10"/>
    </row>
    <row r="50" spans="1:16">
      <c r="A50" s="12"/>
      <c r="B50" s="25">
        <v>341.1</v>
      </c>
      <c r="C50" s="20" t="s">
        <v>185</v>
      </c>
      <c r="D50" s="47">
        <v>390788</v>
      </c>
      <c r="E50" s="47">
        <v>207108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f>SUM(D50:M50)</f>
        <v>597896</v>
      </c>
      <c r="O50" s="48">
        <f t="shared" si="8"/>
        <v>7.8119577715062194</v>
      </c>
      <c r="P50" s="9"/>
    </row>
    <row r="51" spans="1:16">
      <c r="A51" s="12"/>
      <c r="B51" s="25">
        <v>341.16</v>
      </c>
      <c r="C51" s="20" t="s">
        <v>187</v>
      </c>
      <c r="D51" s="47">
        <v>0</v>
      </c>
      <c r="E51" s="47">
        <v>164493</v>
      </c>
      <c r="F51" s="47">
        <v>0</v>
      </c>
      <c r="G51" s="47">
        <v>0</v>
      </c>
      <c r="H51" s="47">
        <v>0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f t="shared" ref="N51:N90" si="10">SUM(D51:M51)</f>
        <v>164493</v>
      </c>
      <c r="O51" s="48">
        <f t="shared" si="8"/>
        <v>2.1492238946378177</v>
      </c>
      <c r="P51" s="9"/>
    </row>
    <row r="52" spans="1:16">
      <c r="A52" s="12"/>
      <c r="B52" s="25">
        <v>341.3</v>
      </c>
      <c r="C52" s="20" t="s">
        <v>188</v>
      </c>
      <c r="D52" s="47">
        <v>500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f t="shared" si="10"/>
        <v>500</v>
      </c>
      <c r="O52" s="48">
        <f t="shared" si="8"/>
        <v>6.532873419044633E-3</v>
      </c>
      <c r="P52" s="9"/>
    </row>
    <row r="53" spans="1:16">
      <c r="A53" s="12"/>
      <c r="B53" s="25">
        <v>341.52</v>
      </c>
      <c r="C53" s="20" t="s">
        <v>189</v>
      </c>
      <c r="D53" s="47">
        <v>87430</v>
      </c>
      <c r="E53" s="47">
        <v>0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f t="shared" si="10"/>
        <v>87430</v>
      </c>
      <c r="O53" s="48">
        <f t="shared" si="8"/>
        <v>1.1423382460541445</v>
      </c>
      <c r="P53" s="9"/>
    </row>
    <row r="54" spans="1:16">
      <c r="A54" s="12"/>
      <c r="B54" s="25">
        <v>341.8</v>
      </c>
      <c r="C54" s="20" t="s">
        <v>190</v>
      </c>
      <c r="D54" s="47">
        <v>8580</v>
      </c>
      <c r="E54" s="47">
        <v>10458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f t="shared" si="10"/>
        <v>19038</v>
      </c>
      <c r="O54" s="48">
        <f t="shared" si="8"/>
        <v>0.24874568830354343</v>
      </c>
      <c r="P54" s="9"/>
    </row>
    <row r="55" spans="1:16">
      <c r="A55" s="12"/>
      <c r="B55" s="25">
        <v>341.9</v>
      </c>
      <c r="C55" s="20" t="s">
        <v>191</v>
      </c>
      <c r="D55" s="47">
        <v>212278</v>
      </c>
      <c r="E55" s="47">
        <v>400</v>
      </c>
      <c r="F55" s="47">
        <v>0</v>
      </c>
      <c r="G55" s="47">
        <v>0</v>
      </c>
      <c r="H55" s="47">
        <v>0</v>
      </c>
      <c r="I55" s="47">
        <v>0</v>
      </c>
      <c r="J55" s="47">
        <v>0</v>
      </c>
      <c r="K55" s="47">
        <v>0</v>
      </c>
      <c r="L55" s="47">
        <v>0</v>
      </c>
      <c r="M55" s="47">
        <v>0</v>
      </c>
      <c r="N55" s="47">
        <f t="shared" si="10"/>
        <v>212678</v>
      </c>
      <c r="O55" s="48">
        <f t="shared" si="8"/>
        <v>2.7787969060311486</v>
      </c>
      <c r="P55" s="9"/>
    </row>
    <row r="56" spans="1:16">
      <c r="A56" s="12"/>
      <c r="B56" s="25">
        <v>342.1</v>
      </c>
      <c r="C56" s="20" t="s">
        <v>65</v>
      </c>
      <c r="D56" s="47">
        <v>171236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f t="shared" si="10"/>
        <v>171236</v>
      </c>
      <c r="O56" s="48">
        <f t="shared" si="8"/>
        <v>2.2373262255670534</v>
      </c>
      <c r="P56" s="9"/>
    </row>
    <row r="57" spans="1:16">
      <c r="A57" s="12"/>
      <c r="B57" s="25">
        <v>342.2</v>
      </c>
      <c r="C57" s="20" t="s">
        <v>66</v>
      </c>
      <c r="D57" s="47">
        <v>0</v>
      </c>
      <c r="E57" s="47">
        <v>6045</v>
      </c>
      <c r="F57" s="47">
        <v>0</v>
      </c>
      <c r="G57" s="47">
        <v>0</v>
      </c>
      <c r="H57" s="47">
        <v>0</v>
      </c>
      <c r="I57" s="47">
        <v>0</v>
      </c>
      <c r="J57" s="47">
        <v>0</v>
      </c>
      <c r="K57" s="47">
        <v>0</v>
      </c>
      <c r="L57" s="47">
        <v>0</v>
      </c>
      <c r="M57" s="47">
        <v>0</v>
      </c>
      <c r="N57" s="47">
        <f t="shared" si="10"/>
        <v>6045</v>
      </c>
      <c r="O57" s="48">
        <f t="shared" si="8"/>
        <v>7.898243963624961E-2</v>
      </c>
      <c r="P57" s="9"/>
    </row>
    <row r="58" spans="1:16">
      <c r="A58" s="12"/>
      <c r="B58" s="25">
        <v>342.3</v>
      </c>
      <c r="C58" s="20" t="s">
        <v>67</v>
      </c>
      <c r="D58" s="47">
        <v>21556</v>
      </c>
      <c r="E58" s="47">
        <v>405062</v>
      </c>
      <c r="F58" s="47">
        <v>0</v>
      </c>
      <c r="G58" s="47">
        <v>0</v>
      </c>
      <c r="H58" s="47">
        <v>0</v>
      </c>
      <c r="I58" s="47">
        <v>0</v>
      </c>
      <c r="J58" s="47">
        <v>0</v>
      </c>
      <c r="K58" s="47">
        <v>0</v>
      </c>
      <c r="L58" s="47">
        <v>0</v>
      </c>
      <c r="M58" s="47">
        <v>0</v>
      </c>
      <c r="N58" s="47">
        <f t="shared" si="10"/>
        <v>426618</v>
      </c>
      <c r="O58" s="48">
        <f t="shared" si="8"/>
        <v>5.5740827845719663</v>
      </c>
      <c r="P58" s="9"/>
    </row>
    <row r="59" spans="1:16">
      <c r="A59" s="12"/>
      <c r="B59" s="25">
        <v>342.4</v>
      </c>
      <c r="C59" s="20" t="s">
        <v>68</v>
      </c>
      <c r="D59" s="47">
        <v>0</v>
      </c>
      <c r="E59" s="47">
        <v>364131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f t="shared" si="10"/>
        <v>364131</v>
      </c>
      <c r="O59" s="48">
        <f t="shared" si="8"/>
        <v>4.7576434619002823</v>
      </c>
      <c r="P59" s="9"/>
    </row>
    <row r="60" spans="1:16">
      <c r="A60" s="12"/>
      <c r="B60" s="25">
        <v>342.5</v>
      </c>
      <c r="C60" s="20" t="s">
        <v>69</v>
      </c>
      <c r="D60" s="47">
        <v>0</v>
      </c>
      <c r="E60" s="47">
        <v>160592</v>
      </c>
      <c r="F60" s="47">
        <v>0</v>
      </c>
      <c r="G60" s="47">
        <v>0</v>
      </c>
      <c r="H60" s="47">
        <v>0</v>
      </c>
      <c r="I60" s="47">
        <v>0</v>
      </c>
      <c r="J60" s="47">
        <v>0</v>
      </c>
      <c r="K60" s="47">
        <v>0</v>
      </c>
      <c r="L60" s="47">
        <v>0</v>
      </c>
      <c r="M60" s="47">
        <v>0</v>
      </c>
      <c r="N60" s="47">
        <f t="shared" si="10"/>
        <v>160592</v>
      </c>
      <c r="O60" s="48">
        <f t="shared" si="8"/>
        <v>2.0982544162224315</v>
      </c>
      <c r="P60" s="9"/>
    </row>
    <row r="61" spans="1:16">
      <c r="A61" s="12"/>
      <c r="B61" s="25">
        <v>342.6</v>
      </c>
      <c r="C61" s="20" t="s">
        <v>70</v>
      </c>
      <c r="D61" s="47">
        <v>1939190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f t="shared" si="10"/>
        <v>1939190</v>
      </c>
      <c r="O61" s="48">
        <f t="shared" si="8"/>
        <v>25.336965610954323</v>
      </c>
      <c r="P61" s="9"/>
    </row>
    <row r="62" spans="1:16">
      <c r="A62" s="12"/>
      <c r="B62" s="25">
        <v>343.3</v>
      </c>
      <c r="C62" s="20" t="s">
        <v>71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1369613</v>
      </c>
      <c r="J62" s="47">
        <v>0</v>
      </c>
      <c r="K62" s="47">
        <v>0</v>
      </c>
      <c r="L62" s="47">
        <v>0</v>
      </c>
      <c r="M62" s="47">
        <v>0</v>
      </c>
      <c r="N62" s="47">
        <f t="shared" si="10"/>
        <v>1369613</v>
      </c>
      <c r="O62" s="48">
        <f t="shared" si="8"/>
        <v>17.895016724155951</v>
      </c>
      <c r="P62" s="9"/>
    </row>
    <row r="63" spans="1:16">
      <c r="A63" s="12"/>
      <c r="B63" s="25">
        <v>343.4</v>
      </c>
      <c r="C63" s="20" t="s">
        <v>72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4050</v>
      </c>
      <c r="J63" s="47">
        <v>0</v>
      </c>
      <c r="K63" s="47">
        <v>0</v>
      </c>
      <c r="L63" s="47">
        <v>0</v>
      </c>
      <c r="M63" s="47">
        <v>0</v>
      </c>
      <c r="N63" s="47">
        <f t="shared" si="10"/>
        <v>4050</v>
      </c>
      <c r="O63" s="48">
        <f t="shared" si="8"/>
        <v>5.2916274694261523E-2</v>
      </c>
      <c r="P63" s="9"/>
    </row>
    <row r="64" spans="1:16">
      <c r="A64" s="12"/>
      <c r="B64" s="25">
        <v>343.5</v>
      </c>
      <c r="C64" s="20" t="s">
        <v>73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2246882</v>
      </c>
      <c r="J64" s="47">
        <v>0</v>
      </c>
      <c r="K64" s="47">
        <v>0</v>
      </c>
      <c r="L64" s="47">
        <v>0</v>
      </c>
      <c r="M64" s="47">
        <v>0</v>
      </c>
      <c r="N64" s="47">
        <f t="shared" si="10"/>
        <v>2246882</v>
      </c>
      <c r="O64" s="48">
        <f t="shared" si="8"/>
        <v>29.357191387059686</v>
      </c>
      <c r="P64" s="9"/>
    </row>
    <row r="65" spans="1:16">
      <c r="A65" s="12"/>
      <c r="B65" s="25">
        <v>344.9</v>
      </c>
      <c r="C65" s="20" t="s">
        <v>192</v>
      </c>
      <c r="D65" s="47">
        <v>700</v>
      </c>
      <c r="E65" s="47">
        <v>51350</v>
      </c>
      <c r="F65" s="47">
        <v>0</v>
      </c>
      <c r="G65" s="47">
        <v>0</v>
      </c>
      <c r="H65" s="47">
        <v>0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f t="shared" si="10"/>
        <v>52050</v>
      </c>
      <c r="O65" s="48">
        <f t="shared" si="8"/>
        <v>0.68007212292254626</v>
      </c>
      <c r="P65" s="9"/>
    </row>
    <row r="66" spans="1:16">
      <c r="A66" s="12"/>
      <c r="B66" s="25">
        <v>346.4</v>
      </c>
      <c r="C66" s="20" t="s">
        <v>76</v>
      </c>
      <c r="D66" s="47">
        <v>0</v>
      </c>
      <c r="E66" s="47">
        <v>61111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f t="shared" si="10"/>
        <v>61111</v>
      </c>
      <c r="O66" s="48">
        <f t="shared" si="8"/>
        <v>0.7984608550224731</v>
      </c>
      <c r="P66" s="9"/>
    </row>
    <row r="67" spans="1:16">
      <c r="A67" s="12"/>
      <c r="B67" s="25">
        <v>347.1</v>
      </c>
      <c r="C67" s="20" t="s">
        <v>78</v>
      </c>
      <c r="D67" s="47">
        <v>750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f t="shared" si="10"/>
        <v>750</v>
      </c>
      <c r="O67" s="48">
        <f t="shared" si="8"/>
        <v>9.7993101285669491E-3</v>
      </c>
      <c r="P67" s="9"/>
    </row>
    <row r="68" spans="1:16">
      <c r="A68" s="12"/>
      <c r="B68" s="25">
        <v>348.11</v>
      </c>
      <c r="C68" s="20" t="s">
        <v>193</v>
      </c>
      <c r="D68" s="47">
        <v>0</v>
      </c>
      <c r="E68" s="47">
        <v>2380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f>SUM(D68:M68)</f>
        <v>2380</v>
      </c>
      <c r="O68" s="48">
        <f t="shared" si="8"/>
        <v>3.109647747465245E-2</v>
      </c>
      <c r="P68" s="9"/>
    </row>
    <row r="69" spans="1:16">
      <c r="A69" s="12"/>
      <c r="B69" s="25">
        <v>348.12</v>
      </c>
      <c r="C69" s="20" t="s">
        <v>194</v>
      </c>
      <c r="D69" s="47">
        <v>0</v>
      </c>
      <c r="E69" s="47">
        <v>3462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f t="shared" ref="N69:N83" si="11">SUM(D69:M69)</f>
        <v>3462</v>
      </c>
      <c r="O69" s="48">
        <f t="shared" ref="O69:O100" si="12">(N69/O$121)</f>
        <v>4.5233615553465036E-2</v>
      </c>
      <c r="P69" s="9"/>
    </row>
    <row r="70" spans="1:16">
      <c r="A70" s="12"/>
      <c r="B70" s="25">
        <v>348.13</v>
      </c>
      <c r="C70" s="20" t="s">
        <v>195</v>
      </c>
      <c r="D70" s="47">
        <v>0</v>
      </c>
      <c r="E70" s="47">
        <v>25441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f t="shared" si="11"/>
        <v>25441</v>
      </c>
      <c r="O70" s="48">
        <f t="shared" si="12"/>
        <v>0.332405665307829</v>
      </c>
      <c r="P70" s="9"/>
    </row>
    <row r="71" spans="1:16">
      <c r="A71" s="12"/>
      <c r="B71" s="25">
        <v>348.22</v>
      </c>
      <c r="C71" s="20" t="s">
        <v>197</v>
      </c>
      <c r="D71" s="47">
        <v>0</v>
      </c>
      <c r="E71" s="47">
        <v>3256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f t="shared" si="11"/>
        <v>3256</v>
      </c>
      <c r="O71" s="48">
        <f t="shared" si="12"/>
        <v>4.2542071704818649E-2</v>
      </c>
      <c r="P71" s="9"/>
    </row>
    <row r="72" spans="1:16">
      <c r="A72" s="12"/>
      <c r="B72" s="25">
        <v>348.23</v>
      </c>
      <c r="C72" s="20" t="s">
        <v>198</v>
      </c>
      <c r="D72" s="47">
        <v>0</v>
      </c>
      <c r="E72" s="47">
        <v>43710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f t="shared" si="11"/>
        <v>43710</v>
      </c>
      <c r="O72" s="48">
        <f t="shared" si="12"/>
        <v>0.57110379429288183</v>
      </c>
      <c r="P72" s="9"/>
    </row>
    <row r="73" spans="1:16">
      <c r="A73" s="12"/>
      <c r="B73" s="25">
        <v>348.31</v>
      </c>
      <c r="C73" s="20" t="s">
        <v>199</v>
      </c>
      <c r="D73" s="47">
        <v>0</v>
      </c>
      <c r="E73" s="47">
        <v>153319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f t="shared" si="11"/>
        <v>153319</v>
      </c>
      <c r="O73" s="48">
        <f t="shared" si="12"/>
        <v>2.003227239469008</v>
      </c>
      <c r="P73" s="9"/>
    </row>
    <row r="74" spans="1:16">
      <c r="A74" s="12"/>
      <c r="B74" s="25">
        <v>348.32</v>
      </c>
      <c r="C74" s="20" t="s">
        <v>200</v>
      </c>
      <c r="D74" s="47">
        <v>0</v>
      </c>
      <c r="E74" s="47">
        <v>1328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f t="shared" si="11"/>
        <v>1328</v>
      </c>
      <c r="O74" s="48">
        <f t="shared" si="12"/>
        <v>1.7351311800982545E-2</v>
      </c>
      <c r="P74" s="9"/>
    </row>
    <row r="75" spans="1:16">
      <c r="A75" s="12"/>
      <c r="B75" s="25">
        <v>348.41</v>
      </c>
      <c r="C75" s="20" t="s">
        <v>201</v>
      </c>
      <c r="D75" s="47">
        <v>0</v>
      </c>
      <c r="E75" s="47">
        <v>169885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f t="shared" si="11"/>
        <v>169885</v>
      </c>
      <c r="O75" s="48">
        <f t="shared" si="12"/>
        <v>2.219674401588795</v>
      </c>
      <c r="P75" s="9"/>
    </row>
    <row r="76" spans="1:16">
      <c r="A76" s="12"/>
      <c r="B76" s="25">
        <v>348.42</v>
      </c>
      <c r="C76" s="20" t="s">
        <v>202</v>
      </c>
      <c r="D76" s="47">
        <v>0</v>
      </c>
      <c r="E76" s="47">
        <v>138275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f t="shared" si="11"/>
        <v>138275</v>
      </c>
      <c r="O76" s="48">
        <f t="shared" si="12"/>
        <v>1.806666144036793</v>
      </c>
      <c r="P76" s="9"/>
    </row>
    <row r="77" spans="1:16">
      <c r="A77" s="12"/>
      <c r="B77" s="25">
        <v>348.48</v>
      </c>
      <c r="C77" s="20" t="s">
        <v>228</v>
      </c>
      <c r="D77" s="47">
        <v>0</v>
      </c>
      <c r="E77" s="47">
        <v>22654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f t="shared" si="11"/>
        <v>22654</v>
      </c>
      <c r="O77" s="48">
        <f t="shared" si="12"/>
        <v>0.29599142887007424</v>
      </c>
      <c r="P77" s="9"/>
    </row>
    <row r="78" spans="1:16">
      <c r="A78" s="12"/>
      <c r="B78" s="25">
        <v>348.52</v>
      </c>
      <c r="C78" s="20" t="s">
        <v>204</v>
      </c>
      <c r="D78" s="47">
        <v>0</v>
      </c>
      <c r="E78" s="47">
        <v>48394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f t="shared" si="11"/>
        <v>48394</v>
      </c>
      <c r="O78" s="48">
        <f t="shared" si="12"/>
        <v>0.63230375248249193</v>
      </c>
      <c r="P78" s="9"/>
    </row>
    <row r="79" spans="1:16">
      <c r="A79" s="12"/>
      <c r="B79" s="25">
        <v>348.53</v>
      </c>
      <c r="C79" s="20" t="s">
        <v>205</v>
      </c>
      <c r="D79" s="47">
        <v>0</v>
      </c>
      <c r="E79" s="47">
        <v>243014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f t="shared" si="11"/>
        <v>243014</v>
      </c>
      <c r="O79" s="48">
        <f t="shared" si="12"/>
        <v>3.1751594021114249</v>
      </c>
      <c r="P79" s="9"/>
    </row>
    <row r="80" spans="1:16">
      <c r="A80" s="12"/>
      <c r="B80" s="25">
        <v>348.61</v>
      </c>
      <c r="C80" s="20" t="s">
        <v>206</v>
      </c>
      <c r="D80" s="47">
        <v>0</v>
      </c>
      <c r="E80" s="47">
        <v>1170</v>
      </c>
      <c r="F80" s="47">
        <v>0</v>
      </c>
      <c r="G80" s="47">
        <v>0</v>
      </c>
      <c r="H80" s="47">
        <v>0</v>
      </c>
      <c r="I80" s="47">
        <v>0</v>
      </c>
      <c r="J80" s="47">
        <v>0</v>
      </c>
      <c r="K80" s="47">
        <v>0</v>
      </c>
      <c r="L80" s="47">
        <v>0</v>
      </c>
      <c r="M80" s="47">
        <v>0</v>
      </c>
      <c r="N80" s="47">
        <f t="shared" si="11"/>
        <v>1170</v>
      </c>
      <c r="O80" s="48">
        <f t="shared" si="12"/>
        <v>1.528692380056444E-2</v>
      </c>
      <c r="P80" s="9"/>
    </row>
    <row r="81" spans="1:16">
      <c r="A81" s="12"/>
      <c r="B81" s="25">
        <v>348.62</v>
      </c>
      <c r="C81" s="20" t="s">
        <v>207</v>
      </c>
      <c r="D81" s="47">
        <v>0</v>
      </c>
      <c r="E81" s="47">
        <v>546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f t="shared" si="11"/>
        <v>546</v>
      </c>
      <c r="O81" s="48">
        <f t="shared" si="12"/>
        <v>7.1338977735967389E-3</v>
      </c>
      <c r="P81" s="9"/>
    </row>
    <row r="82" spans="1:16">
      <c r="A82" s="12"/>
      <c r="B82" s="25">
        <v>348.71</v>
      </c>
      <c r="C82" s="20" t="s">
        <v>208</v>
      </c>
      <c r="D82" s="47">
        <v>0</v>
      </c>
      <c r="E82" s="47">
        <v>50455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f t="shared" si="11"/>
        <v>50455</v>
      </c>
      <c r="O82" s="48">
        <f t="shared" si="12"/>
        <v>0.65923225671579389</v>
      </c>
      <c r="P82" s="9"/>
    </row>
    <row r="83" spans="1:16">
      <c r="A83" s="12"/>
      <c r="B83" s="25">
        <v>348.72</v>
      </c>
      <c r="C83" s="20" t="s">
        <v>209</v>
      </c>
      <c r="D83" s="47">
        <v>0</v>
      </c>
      <c r="E83" s="47">
        <v>4099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f t="shared" si="11"/>
        <v>4099</v>
      </c>
      <c r="O83" s="48">
        <f t="shared" si="12"/>
        <v>5.3556496289327897E-2</v>
      </c>
      <c r="P83" s="9"/>
    </row>
    <row r="84" spans="1:16">
      <c r="A84" s="12"/>
      <c r="B84" s="25">
        <v>348.92099999999999</v>
      </c>
      <c r="C84" s="20" t="s">
        <v>210</v>
      </c>
      <c r="D84" s="47">
        <v>0</v>
      </c>
      <c r="E84" s="47">
        <v>62753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f t="shared" si="10"/>
        <v>62753</v>
      </c>
      <c r="O84" s="48">
        <f t="shared" si="12"/>
        <v>0.81991481133061561</v>
      </c>
      <c r="P84" s="9"/>
    </row>
    <row r="85" spans="1:16">
      <c r="A85" s="12"/>
      <c r="B85" s="25">
        <v>348.92200000000003</v>
      </c>
      <c r="C85" s="20" t="s">
        <v>211</v>
      </c>
      <c r="D85" s="47">
        <v>0</v>
      </c>
      <c r="E85" s="47">
        <v>30795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f t="shared" si="10"/>
        <v>30795</v>
      </c>
      <c r="O85" s="48">
        <f t="shared" si="12"/>
        <v>0.40235967387895893</v>
      </c>
      <c r="P85" s="9"/>
    </row>
    <row r="86" spans="1:16">
      <c r="A86" s="12"/>
      <c r="B86" s="25">
        <v>348.923</v>
      </c>
      <c r="C86" s="20" t="s">
        <v>212</v>
      </c>
      <c r="D86" s="47">
        <v>0</v>
      </c>
      <c r="E86" s="47">
        <v>29632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f t="shared" si="10"/>
        <v>29632</v>
      </c>
      <c r="O86" s="48">
        <f t="shared" si="12"/>
        <v>0.38716421030626108</v>
      </c>
      <c r="P86" s="9"/>
    </row>
    <row r="87" spans="1:16">
      <c r="A87" s="12"/>
      <c r="B87" s="25">
        <v>348.92399999999998</v>
      </c>
      <c r="C87" s="20" t="s">
        <v>236</v>
      </c>
      <c r="D87" s="47">
        <v>0</v>
      </c>
      <c r="E87" s="47">
        <v>127539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f t="shared" si="10"/>
        <v>127539</v>
      </c>
      <c r="O87" s="48">
        <f t="shared" si="12"/>
        <v>1.6663922859830669</v>
      </c>
      <c r="P87" s="9"/>
    </row>
    <row r="88" spans="1:16">
      <c r="A88" s="12"/>
      <c r="B88" s="25">
        <v>348.93</v>
      </c>
      <c r="C88" s="20" t="s">
        <v>213</v>
      </c>
      <c r="D88" s="47">
        <v>0</v>
      </c>
      <c r="E88" s="47">
        <v>9947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f t="shared" si="10"/>
        <v>9947</v>
      </c>
      <c r="O88" s="48">
        <f t="shared" si="12"/>
        <v>0.12996498379847393</v>
      </c>
      <c r="P88" s="9"/>
    </row>
    <row r="89" spans="1:16">
      <c r="A89" s="12"/>
      <c r="B89" s="25">
        <v>348.99</v>
      </c>
      <c r="C89" s="20" t="s">
        <v>215</v>
      </c>
      <c r="D89" s="47">
        <v>72550</v>
      </c>
      <c r="E89" s="47">
        <v>5354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f t="shared" si="10"/>
        <v>77904</v>
      </c>
      <c r="O89" s="48">
        <f t="shared" si="12"/>
        <v>1.0178739416745062</v>
      </c>
      <c r="P89" s="9"/>
    </row>
    <row r="90" spans="1:16">
      <c r="A90" s="12"/>
      <c r="B90" s="25">
        <v>349</v>
      </c>
      <c r="C90" s="20" t="s">
        <v>1</v>
      </c>
      <c r="D90" s="47">
        <v>980672</v>
      </c>
      <c r="E90" s="47">
        <v>11730</v>
      </c>
      <c r="F90" s="47">
        <v>0</v>
      </c>
      <c r="G90" s="47">
        <v>0</v>
      </c>
      <c r="H90" s="47">
        <v>0</v>
      </c>
      <c r="I90" s="47">
        <v>830</v>
      </c>
      <c r="J90" s="47">
        <v>0</v>
      </c>
      <c r="K90" s="47">
        <v>0</v>
      </c>
      <c r="L90" s="47">
        <v>0</v>
      </c>
      <c r="M90" s="47">
        <v>0</v>
      </c>
      <c r="N90" s="47">
        <f t="shared" si="10"/>
        <v>993232</v>
      </c>
      <c r="O90" s="48">
        <f t="shared" si="12"/>
        <v>12.977317863489077</v>
      </c>
      <c r="P90" s="9"/>
    </row>
    <row r="91" spans="1:16" ht="15.75">
      <c r="A91" s="29" t="s">
        <v>56</v>
      </c>
      <c r="B91" s="30"/>
      <c r="C91" s="31"/>
      <c r="D91" s="32">
        <f t="shared" ref="D91:M91" si="13">SUM(D92:D102)</f>
        <v>161670</v>
      </c>
      <c r="E91" s="32">
        <f t="shared" si="13"/>
        <v>651253</v>
      </c>
      <c r="F91" s="32">
        <f t="shared" si="13"/>
        <v>0</v>
      </c>
      <c r="G91" s="32">
        <f t="shared" si="13"/>
        <v>0</v>
      </c>
      <c r="H91" s="32">
        <f t="shared" si="13"/>
        <v>0</v>
      </c>
      <c r="I91" s="32">
        <f t="shared" si="13"/>
        <v>0</v>
      </c>
      <c r="J91" s="32">
        <f t="shared" si="13"/>
        <v>0</v>
      </c>
      <c r="K91" s="32">
        <f t="shared" si="13"/>
        <v>0</v>
      </c>
      <c r="L91" s="32">
        <f t="shared" si="13"/>
        <v>0</v>
      </c>
      <c r="M91" s="32">
        <f t="shared" si="13"/>
        <v>0</v>
      </c>
      <c r="N91" s="32">
        <f>SUM(D91:M91)</f>
        <v>812923</v>
      </c>
      <c r="O91" s="46">
        <f t="shared" si="12"/>
        <v>10.62144611686004</v>
      </c>
      <c r="P91" s="10"/>
    </row>
    <row r="92" spans="1:16">
      <c r="A92" s="13"/>
      <c r="B92" s="40">
        <v>351.1</v>
      </c>
      <c r="C92" s="21" t="s">
        <v>103</v>
      </c>
      <c r="D92" s="47">
        <v>0</v>
      </c>
      <c r="E92" s="47">
        <v>53289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f>SUM(D92:M92)</f>
        <v>53289</v>
      </c>
      <c r="O92" s="48">
        <f t="shared" si="12"/>
        <v>0.69626058325493889</v>
      </c>
      <c r="P92" s="9"/>
    </row>
    <row r="93" spans="1:16">
      <c r="A93" s="13"/>
      <c r="B93" s="40">
        <v>351.2</v>
      </c>
      <c r="C93" s="21" t="s">
        <v>106</v>
      </c>
      <c r="D93" s="47">
        <v>0</v>
      </c>
      <c r="E93" s="47">
        <v>3236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f t="shared" ref="N93:N102" si="14">SUM(D93:M93)</f>
        <v>3236</v>
      </c>
      <c r="O93" s="48">
        <f t="shared" si="12"/>
        <v>4.2280756768056864E-2</v>
      </c>
      <c r="P93" s="9"/>
    </row>
    <row r="94" spans="1:16">
      <c r="A94" s="13"/>
      <c r="B94" s="40">
        <v>351.3</v>
      </c>
      <c r="C94" s="21" t="s">
        <v>107</v>
      </c>
      <c r="D94" s="47">
        <v>0</v>
      </c>
      <c r="E94" s="47">
        <v>16682</v>
      </c>
      <c r="F94" s="47">
        <v>0</v>
      </c>
      <c r="G94" s="47">
        <v>0</v>
      </c>
      <c r="H94" s="47">
        <v>0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f t="shared" si="14"/>
        <v>16682</v>
      </c>
      <c r="O94" s="48">
        <f t="shared" si="12"/>
        <v>0.21796278875300512</v>
      </c>
      <c r="P94" s="9"/>
    </row>
    <row r="95" spans="1:16">
      <c r="A95" s="13"/>
      <c r="B95" s="40">
        <v>351.5</v>
      </c>
      <c r="C95" s="21" t="s">
        <v>109</v>
      </c>
      <c r="D95" s="47">
        <v>0</v>
      </c>
      <c r="E95" s="47">
        <v>367961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f t="shared" si="14"/>
        <v>367961</v>
      </c>
      <c r="O95" s="48">
        <f t="shared" si="12"/>
        <v>4.807685272290164</v>
      </c>
      <c r="P95" s="9"/>
    </row>
    <row r="96" spans="1:16">
      <c r="A96" s="13"/>
      <c r="B96" s="40">
        <v>351.7</v>
      </c>
      <c r="C96" s="21" t="s">
        <v>216</v>
      </c>
      <c r="D96" s="47">
        <v>0</v>
      </c>
      <c r="E96" s="47">
        <v>63313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f t="shared" si="14"/>
        <v>63313</v>
      </c>
      <c r="O96" s="48">
        <f t="shared" si="12"/>
        <v>0.82723162955994567</v>
      </c>
      <c r="P96" s="9"/>
    </row>
    <row r="97" spans="1:16">
      <c r="A97" s="13"/>
      <c r="B97" s="40">
        <v>351.8</v>
      </c>
      <c r="C97" s="21" t="s">
        <v>217</v>
      </c>
      <c r="D97" s="47">
        <v>0</v>
      </c>
      <c r="E97" s="47">
        <v>64418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f t="shared" si="14"/>
        <v>64418</v>
      </c>
      <c r="O97" s="48">
        <f t="shared" si="12"/>
        <v>0.84166927981603423</v>
      </c>
      <c r="P97" s="9"/>
    </row>
    <row r="98" spans="1:16">
      <c r="A98" s="13"/>
      <c r="B98" s="40">
        <v>351.9</v>
      </c>
      <c r="C98" s="21" t="s">
        <v>218</v>
      </c>
      <c r="D98" s="47">
        <v>130471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f t="shared" si="14"/>
        <v>130471</v>
      </c>
      <c r="O98" s="48">
        <f t="shared" si="12"/>
        <v>1.7047010557123445</v>
      </c>
      <c r="P98" s="9"/>
    </row>
    <row r="99" spans="1:16">
      <c r="A99" s="13"/>
      <c r="B99" s="40">
        <v>352</v>
      </c>
      <c r="C99" s="21" t="s">
        <v>110</v>
      </c>
      <c r="D99" s="47">
        <v>31199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v>0</v>
      </c>
      <c r="K99" s="47">
        <v>0</v>
      </c>
      <c r="L99" s="47">
        <v>0</v>
      </c>
      <c r="M99" s="47">
        <v>0</v>
      </c>
      <c r="N99" s="47">
        <f t="shared" si="14"/>
        <v>31199</v>
      </c>
      <c r="O99" s="48">
        <f t="shared" si="12"/>
        <v>0.40763823560154699</v>
      </c>
      <c r="P99" s="9"/>
    </row>
    <row r="100" spans="1:16">
      <c r="A100" s="13"/>
      <c r="B100" s="40">
        <v>354</v>
      </c>
      <c r="C100" s="21" t="s">
        <v>111</v>
      </c>
      <c r="D100" s="47">
        <v>0</v>
      </c>
      <c r="E100" s="47">
        <v>1321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f t="shared" si="14"/>
        <v>1321</v>
      </c>
      <c r="O100" s="48">
        <f t="shared" si="12"/>
        <v>1.7259851573115919E-2</v>
      </c>
      <c r="P100" s="9"/>
    </row>
    <row r="101" spans="1:16">
      <c r="A101" s="13"/>
      <c r="B101" s="40">
        <v>358.2</v>
      </c>
      <c r="C101" s="21" t="s">
        <v>237</v>
      </c>
      <c r="D101" s="47">
        <v>0</v>
      </c>
      <c r="E101" s="47">
        <v>40601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f t="shared" si="14"/>
        <v>40601</v>
      </c>
      <c r="O101" s="48">
        <f t="shared" ref="O101:O119" si="15">(N101/O$121)</f>
        <v>0.53048238737326225</v>
      </c>
      <c r="P101" s="9"/>
    </row>
    <row r="102" spans="1:16">
      <c r="A102" s="13"/>
      <c r="B102" s="40">
        <v>359</v>
      </c>
      <c r="C102" s="21" t="s">
        <v>112</v>
      </c>
      <c r="D102" s="47">
        <v>0</v>
      </c>
      <c r="E102" s="47">
        <v>40432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f t="shared" si="14"/>
        <v>40432</v>
      </c>
      <c r="O102" s="48">
        <f t="shared" si="15"/>
        <v>0.52827427615762512</v>
      </c>
      <c r="P102" s="9"/>
    </row>
    <row r="103" spans="1:16" ht="15.75">
      <c r="A103" s="29" t="s">
        <v>5</v>
      </c>
      <c r="B103" s="30"/>
      <c r="C103" s="31"/>
      <c r="D103" s="32">
        <f t="shared" ref="D103:M103" si="16">SUM(D104:D112)</f>
        <v>1573618</v>
      </c>
      <c r="E103" s="32">
        <f t="shared" si="16"/>
        <v>821693</v>
      </c>
      <c r="F103" s="32">
        <f t="shared" si="16"/>
        <v>3207</v>
      </c>
      <c r="G103" s="32">
        <f t="shared" si="16"/>
        <v>58387</v>
      </c>
      <c r="H103" s="32">
        <f t="shared" si="16"/>
        <v>0</v>
      </c>
      <c r="I103" s="32">
        <f t="shared" si="16"/>
        <v>131759</v>
      </c>
      <c r="J103" s="32">
        <f t="shared" si="16"/>
        <v>0</v>
      </c>
      <c r="K103" s="32">
        <f t="shared" si="16"/>
        <v>0</v>
      </c>
      <c r="L103" s="32">
        <f t="shared" si="16"/>
        <v>0</v>
      </c>
      <c r="M103" s="32">
        <f t="shared" si="16"/>
        <v>0</v>
      </c>
      <c r="N103" s="32">
        <f>SUM(D103:M103)</f>
        <v>2588664</v>
      </c>
      <c r="O103" s="46">
        <f t="shared" si="15"/>
        <v>33.822828472875507</v>
      </c>
      <c r="P103" s="10"/>
    </row>
    <row r="104" spans="1:16">
      <c r="A104" s="12"/>
      <c r="B104" s="25">
        <v>361.1</v>
      </c>
      <c r="C104" s="20" t="s">
        <v>113</v>
      </c>
      <c r="D104" s="47">
        <v>104354</v>
      </c>
      <c r="E104" s="47">
        <v>185427</v>
      </c>
      <c r="F104" s="47">
        <v>3207</v>
      </c>
      <c r="G104" s="47">
        <v>58387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f>SUM(D104:M104)</f>
        <v>351375</v>
      </c>
      <c r="O104" s="48">
        <f t="shared" si="15"/>
        <v>4.5909767952336153</v>
      </c>
      <c r="P104" s="9"/>
    </row>
    <row r="105" spans="1:16">
      <c r="A105" s="12"/>
      <c r="B105" s="25">
        <v>361.2</v>
      </c>
      <c r="C105" s="20" t="s">
        <v>229</v>
      </c>
      <c r="D105" s="47">
        <v>15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f t="shared" ref="N105:N112" si="17">SUM(D105:M105)</f>
        <v>15</v>
      </c>
      <c r="O105" s="48">
        <f t="shared" si="15"/>
        <v>1.9598620257133898E-4</v>
      </c>
      <c r="P105" s="9"/>
    </row>
    <row r="106" spans="1:16">
      <c r="A106" s="12"/>
      <c r="B106" s="25">
        <v>361.3</v>
      </c>
      <c r="C106" s="20" t="s">
        <v>114</v>
      </c>
      <c r="D106" s="47">
        <v>31272</v>
      </c>
      <c r="E106" s="47">
        <v>61084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f t="shared" si="17"/>
        <v>92356</v>
      </c>
      <c r="O106" s="48">
        <f t="shared" si="15"/>
        <v>1.2067001149785721</v>
      </c>
      <c r="P106" s="9"/>
    </row>
    <row r="107" spans="1:16">
      <c r="A107" s="12"/>
      <c r="B107" s="25">
        <v>362</v>
      </c>
      <c r="C107" s="20" t="s">
        <v>115</v>
      </c>
      <c r="D107" s="47">
        <v>14906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v>0</v>
      </c>
      <c r="K107" s="47">
        <v>0</v>
      </c>
      <c r="L107" s="47">
        <v>0</v>
      </c>
      <c r="M107" s="47">
        <v>0</v>
      </c>
      <c r="N107" s="47">
        <f t="shared" si="17"/>
        <v>14906</v>
      </c>
      <c r="O107" s="48">
        <f t="shared" si="15"/>
        <v>0.19475802236855858</v>
      </c>
      <c r="P107" s="9"/>
    </row>
    <row r="108" spans="1:16">
      <c r="A108" s="12"/>
      <c r="B108" s="25">
        <v>364</v>
      </c>
      <c r="C108" s="20" t="s">
        <v>219</v>
      </c>
      <c r="D108" s="47">
        <v>221905</v>
      </c>
      <c r="E108" s="47">
        <v>129095</v>
      </c>
      <c r="F108" s="47">
        <v>0</v>
      </c>
      <c r="G108" s="47">
        <v>0</v>
      </c>
      <c r="H108" s="47">
        <v>0</v>
      </c>
      <c r="I108" s="47">
        <v>22767</v>
      </c>
      <c r="J108" s="47">
        <v>0</v>
      </c>
      <c r="K108" s="47">
        <v>0</v>
      </c>
      <c r="L108" s="47">
        <v>0</v>
      </c>
      <c r="M108" s="47">
        <v>0</v>
      </c>
      <c r="N108" s="47">
        <f t="shared" si="17"/>
        <v>373767</v>
      </c>
      <c r="O108" s="48">
        <f t="shared" si="15"/>
        <v>4.88354499843211</v>
      </c>
      <c r="P108" s="9"/>
    </row>
    <row r="109" spans="1:16">
      <c r="A109" s="12"/>
      <c r="B109" s="25">
        <v>365</v>
      </c>
      <c r="C109" s="20" t="s">
        <v>220</v>
      </c>
      <c r="D109" s="47">
        <v>56</v>
      </c>
      <c r="E109" s="47">
        <v>1037</v>
      </c>
      <c r="F109" s="47">
        <v>0</v>
      </c>
      <c r="G109" s="47">
        <v>0</v>
      </c>
      <c r="H109" s="47">
        <v>0</v>
      </c>
      <c r="I109" s="47">
        <v>18747</v>
      </c>
      <c r="J109" s="47">
        <v>0</v>
      </c>
      <c r="K109" s="47">
        <v>0</v>
      </c>
      <c r="L109" s="47">
        <v>0</v>
      </c>
      <c r="M109" s="47">
        <v>0</v>
      </c>
      <c r="N109" s="47">
        <f t="shared" si="17"/>
        <v>19840</v>
      </c>
      <c r="O109" s="48">
        <f t="shared" si="15"/>
        <v>0.25922441726769102</v>
      </c>
      <c r="P109" s="9"/>
    </row>
    <row r="110" spans="1:16">
      <c r="A110" s="12"/>
      <c r="B110" s="25">
        <v>366</v>
      </c>
      <c r="C110" s="20" t="s">
        <v>118</v>
      </c>
      <c r="D110" s="47">
        <v>321805</v>
      </c>
      <c r="E110" s="47">
        <v>13558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f t="shared" si="17"/>
        <v>335363</v>
      </c>
      <c r="O110" s="48">
        <f t="shared" si="15"/>
        <v>4.3817680568621302</v>
      </c>
      <c r="P110" s="9"/>
    </row>
    <row r="111" spans="1:16">
      <c r="A111" s="12"/>
      <c r="B111" s="25">
        <v>369.3</v>
      </c>
      <c r="C111" s="20" t="s">
        <v>120</v>
      </c>
      <c r="D111" s="47">
        <v>4861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f t="shared" si="17"/>
        <v>4861</v>
      </c>
      <c r="O111" s="48">
        <f t="shared" si="15"/>
        <v>6.3512595379951922E-2</v>
      </c>
      <c r="P111" s="9"/>
    </row>
    <row r="112" spans="1:16">
      <c r="A112" s="12"/>
      <c r="B112" s="25">
        <v>369.9</v>
      </c>
      <c r="C112" s="20" t="s">
        <v>122</v>
      </c>
      <c r="D112" s="47">
        <v>874444</v>
      </c>
      <c r="E112" s="47">
        <v>431492</v>
      </c>
      <c r="F112" s="47">
        <v>0</v>
      </c>
      <c r="G112" s="47">
        <v>0</v>
      </c>
      <c r="H112" s="47">
        <v>0</v>
      </c>
      <c r="I112" s="47">
        <v>90245</v>
      </c>
      <c r="J112" s="47">
        <v>0</v>
      </c>
      <c r="K112" s="47">
        <v>0</v>
      </c>
      <c r="L112" s="47">
        <v>0</v>
      </c>
      <c r="M112" s="47">
        <v>0</v>
      </c>
      <c r="N112" s="47">
        <f t="shared" si="17"/>
        <v>1396181</v>
      </c>
      <c r="O112" s="48">
        <f t="shared" si="15"/>
        <v>18.242147486150309</v>
      </c>
      <c r="P112" s="9"/>
    </row>
    <row r="113" spans="1:119" ht="15.75">
      <c r="A113" s="29" t="s">
        <v>57</v>
      </c>
      <c r="B113" s="30"/>
      <c r="C113" s="31"/>
      <c r="D113" s="32">
        <f t="shared" ref="D113:M113" si="18">SUM(D114:D118)</f>
        <v>7683708</v>
      </c>
      <c r="E113" s="32">
        <f t="shared" si="18"/>
        <v>5800908</v>
      </c>
      <c r="F113" s="32">
        <f t="shared" si="18"/>
        <v>2335350</v>
      </c>
      <c r="G113" s="32">
        <f t="shared" si="18"/>
        <v>7765071</v>
      </c>
      <c r="H113" s="32">
        <f t="shared" si="18"/>
        <v>0</v>
      </c>
      <c r="I113" s="32">
        <f t="shared" si="18"/>
        <v>127474</v>
      </c>
      <c r="J113" s="32">
        <f t="shared" si="18"/>
        <v>0</v>
      </c>
      <c r="K113" s="32">
        <f t="shared" si="18"/>
        <v>0</v>
      </c>
      <c r="L113" s="32">
        <f t="shared" si="18"/>
        <v>0</v>
      </c>
      <c r="M113" s="32">
        <f t="shared" si="18"/>
        <v>0</v>
      </c>
      <c r="N113" s="32">
        <f t="shared" ref="N113:N119" si="19">SUM(D113:M113)</f>
        <v>23712511</v>
      </c>
      <c r="O113" s="46">
        <f t="shared" si="15"/>
        <v>309.82166562140691</v>
      </c>
      <c r="P113" s="9"/>
    </row>
    <row r="114" spans="1:119">
      <c r="A114" s="12"/>
      <c r="B114" s="25">
        <v>381</v>
      </c>
      <c r="C114" s="20" t="s">
        <v>123</v>
      </c>
      <c r="D114" s="47">
        <v>4894040</v>
      </c>
      <c r="E114" s="47">
        <v>5800908</v>
      </c>
      <c r="F114" s="47">
        <v>2335350</v>
      </c>
      <c r="G114" s="47">
        <v>7765071</v>
      </c>
      <c r="H114" s="47">
        <v>0</v>
      </c>
      <c r="I114" s="47">
        <v>358</v>
      </c>
      <c r="J114" s="47">
        <v>0</v>
      </c>
      <c r="K114" s="47">
        <v>0</v>
      </c>
      <c r="L114" s="47">
        <v>0</v>
      </c>
      <c r="M114" s="47">
        <v>0</v>
      </c>
      <c r="N114" s="47">
        <f t="shared" si="19"/>
        <v>20795727</v>
      </c>
      <c r="O114" s="48">
        <f t="shared" si="15"/>
        <v>271.71170429601756</v>
      </c>
      <c r="P114" s="9"/>
    </row>
    <row r="115" spans="1:119">
      <c r="A115" s="12"/>
      <c r="B115" s="25">
        <v>383</v>
      </c>
      <c r="C115" s="20" t="s">
        <v>142</v>
      </c>
      <c r="D115" s="47">
        <v>2789668</v>
      </c>
      <c r="E115" s="47">
        <v>0</v>
      </c>
      <c r="F115" s="47">
        <v>0</v>
      </c>
      <c r="G115" s="47">
        <v>0</v>
      </c>
      <c r="H115" s="47">
        <v>0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f t="shared" si="19"/>
        <v>2789668</v>
      </c>
      <c r="O115" s="48">
        <f t="shared" si="15"/>
        <v>36.449095850318805</v>
      </c>
      <c r="P115" s="9"/>
    </row>
    <row r="116" spans="1:119">
      <c r="A116" s="12"/>
      <c r="B116" s="25">
        <v>389.1</v>
      </c>
      <c r="C116" s="20" t="s">
        <v>221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19461</v>
      </c>
      <c r="J116" s="47">
        <v>0</v>
      </c>
      <c r="K116" s="47">
        <v>0</v>
      </c>
      <c r="L116" s="47">
        <v>0</v>
      </c>
      <c r="M116" s="47">
        <v>0</v>
      </c>
      <c r="N116" s="47">
        <f t="shared" si="19"/>
        <v>19461</v>
      </c>
      <c r="O116" s="48">
        <f t="shared" si="15"/>
        <v>0.25427249921605521</v>
      </c>
      <c r="P116" s="9"/>
    </row>
    <row r="117" spans="1:119">
      <c r="A117" s="12"/>
      <c r="B117" s="25">
        <v>389.3</v>
      </c>
      <c r="C117" s="20" t="s">
        <v>222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90909</v>
      </c>
      <c r="J117" s="47">
        <v>0</v>
      </c>
      <c r="K117" s="47">
        <v>0</v>
      </c>
      <c r="L117" s="47">
        <v>0</v>
      </c>
      <c r="M117" s="47">
        <v>0</v>
      </c>
      <c r="N117" s="47">
        <f t="shared" si="19"/>
        <v>90909</v>
      </c>
      <c r="O117" s="48">
        <f t="shared" si="15"/>
        <v>1.187793979303857</v>
      </c>
      <c r="P117" s="9"/>
    </row>
    <row r="118" spans="1:119" ht="15.75" thickBot="1">
      <c r="A118" s="12"/>
      <c r="B118" s="25">
        <v>389.9</v>
      </c>
      <c r="C118" s="20" t="s">
        <v>238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16746</v>
      </c>
      <c r="J118" s="47">
        <v>0</v>
      </c>
      <c r="K118" s="47">
        <v>0</v>
      </c>
      <c r="L118" s="47">
        <v>0</v>
      </c>
      <c r="M118" s="47">
        <v>0</v>
      </c>
      <c r="N118" s="47">
        <f t="shared" si="19"/>
        <v>16746</v>
      </c>
      <c r="O118" s="48">
        <f t="shared" si="15"/>
        <v>0.21879899655064283</v>
      </c>
      <c r="P118" s="9"/>
    </row>
    <row r="119" spans="1:119" ht="16.5" thickBot="1">
      <c r="A119" s="14" t="s">
        <v>84</v>
      </c>
      <c r="B119" s="23"/>
      <c r="C119" s="22"/>
      <c r="D119" s="15">
        <f t="shared" ref="D119:M119" si="20">SUM(D5,D12,D25,D49,D91,D103,D113)</f>
        <v>56630220</v>
      </c>
      <c r="E119" s="15">
        <f t="shared" si="20"/>
        <v>42168378</v>
      </c>
      <c r="F119" s="15">
        <f t="shared" si="20"/>
        <v>4384775</v>
      </c>
      <c r="G119" s="15">
        <f t="shared" si="20"/>
        <v>16651204</v>
      </c>
      <c r="H119" s="15">
        <f t="shared" si="20"/>
        <v>0</v>
      </c>
      <c r="I119" s="15">
        <f t="shared" si="20"/>
        <v>3964682</v>
      </c>
      <c r="J119" s="15">
        <f t="shared" si="20"/>
        <v>0</v>
      </c>
      <c r="K119" s="15">
        <f t="shared" si="20"/>
        <v>0</v>
      </c>
      <c r="L119" s="15">
        <f t="shared" si="20"/>
        <v>0</v>
      </c>
      <c r="M119" s="15">
        <f t="shared" si="20"/>
        <v>0</v>
      </c>
      <c r="N119" s="15">
        <f t="shared" si="19"/>
        <v>123799259</v>
      </c>
      <c r="O119" s="38">
        <f t="shared" si="15"/>
        <v>1617.529776837044</v>
      </c>
      <c r="P119" s="6"/>
      <c r="Q119" s="2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5"/>
      <c r="BT119" s="5"/>
      <c r="BU119" s="5"/>
      <c r="BV119" s="5"/>
      <c r="BW119" s="5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</row>
    <row r="120" spans="1:119">
      <c r="A120" s="16"/>
      <c r="B120" s="18"/>
      <c r="C120" s="18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9"/>
    </row>
    <row r="121" spans="1:119">
      <c r="A121" s="41"/>
      <c r="B121" s="42"/>
      <c r="C121" s="42"/>
      <c r="D121" s="43"/>
      <c r="E121" s="43"/>
      <c r="F121" s="43"/>
      <c r="G121" s="43"/>
      <c r="H121" s="43"/>
      <c r="I121" s="43"/>
      <c r="J121" s="43"/>
      <c r="K121" s="43"/>
      <c r="L121" s="49" t="s">
        <v>239</v>
      </c>
      <c r="M121" s="49"/>
      <c r="N121" s="49"/>
      <c r="O121" s="44">
        <v>76536</v>
      </c>
    </row>
    <row r="122" spans="1:119">
      <c r="A122" s="50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2"/>
    </row>
    <row r="123" spans="1:119" ht="15.75" customHeight="1" thickBot="1">
      <c r="A123" s="53" t="s">
        <v>151</v>
      </c>
      <c r="B123" s="54"/>
      <c r="C123" s="54"/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5"/>
    </row>
  </sheetData>
  <mergeCells count="10">
    <mergeCell ref="L121:N121"/>
    <mergeCell ref="A122:O122"/>
    <mergeCell ref="A123:O12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36</vt:i4>
      </vt:variant>
    </vt:vector>
  </HeadingPairs>
  <TitlesOfParts>
    <vt:vector size="54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'2006'!Print_Area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'2006'!Print_Titles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2024-09-23T16:56:23Z</cp:lastPrinted>
  <dcterms:created xsi:type="dcterms:W3CDTF">2000-08-31T21:26:31Z</dcterms:created>
  <dcterms:modified xsi:type="dcterms:W3CDTF">2024-09-23T16:56:25Z</dcterms:modified>
</cp:coreProperties>
</file>