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40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39" r:id="rId18"/>
    <sheet name="2005" sheetId="42" r:id="rId19"/>
  </sheets>
  <definedNames>
    <definedName name="_xlnm.Print_Area" localSheetId="18">'2005'!$A$1:$O$81</definedName>
    <definedName name="_xlnm.Print_Area" localSheetId="17">'2006'!$A$1:$O$77</definedName>
    <definedName name="_xlnm.Print_Area" localSheetId="16">'2007'!$A$1:$O$70</definedName>
    <definedName name="_xlnm.Print_Area" localSheetId="15">'2008'!$A$1:$O$76</definedName>
    <definedName name="_xlnm.Print_Area" localSheetId="14">'2009'!$A$1:$O$77</definedName>
    <definedName name="_xlnm.Print_Area" localSheetId="13">'2010'!$A$1:$O$78</definedName>
    <definedName name="_xlnm.Print_Area" localSheetId="12">'2011'!$A$1:$O$77</definedName>
    <definedName name="_xlnm.Print_Area" localSheetId="11">'2012'!$A$1:$O$75</definedName>
    <definedName name="_xlnm.Print_Area" localSheetId="10">'2013'!$A$1:$O$78</definedName>
    <definedName name="_xlnm.Print_Area" localSheetId="9">'2014'!$A$1:$O$77</definedName>
    <definedName name="_xlnm.Print_Area" localSheetId="8">'2015'!$A$1:$O$80</definedName>
    <definedName name="_xlnm.Print_Area" localSheetId="7">'2016'!$A$1:$O$80</definedName>
    <definedName name="_xlnm.Print_Area" localSheetId="6">'2017'!$A$1:$O$80</definedName>
    <definedName name="_xlnm.Print_Area" localSheetId="5">'2018'!$A$1:$O$79</definedName>
    <definedName name="_xlnm.Print_Area" localSheetId="4">'2019'!$A$1:$O$79</definedName>
    <definedName name="_xlnm.Print_Area" localSheetId="3">'2020'!$A$1:$O$81</definedName>
    <definedName name="_xlnm.Print_Area" localSheetId="2">'2021'!$A$1:$P$81</definedName>
    <definedName name="_xlnm.Print_Area" localSheetId="1">'2022'!$A$1:$P$77</definedName>
    <definedName name="_xlnm.Print_Area" localSheetId="0">'2023'!$A$1:$P$79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4" i="52" l="1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N52" i="52"/>
  <c r="M52" i="52"/>
  <c r="L52" i="52"/>
  <c r="K52" i="52"/>
  <c r="J52" i="52"/>
  <c r="I52" i="52"/>
  <c r="H52" i="52"/>
  <c r="G52" i="52"/>
  <c r="F52" i="52"/>
  <c r="E52" i="52"/>
  <c r="D52" i="52"/>
  <c r="O51" i="52"/>
  <c r="P51" i="52" s="1"/>
  <c r="O50" i="52"/>
  <c r="P50" i="52" s="1"/>
  <c r="O49" i="52"/>
  <c r="P49" i="52" s="1"/>
  <c r="N48" i="52"/>
  <c r="M48" i="52"/>
  <c r="L48" i="52"/>
  <c r="K48" i="52"/>
  <c r="J48" i="52"/>
  <c r="I48" i="52"/>
  <c r="H48" i="52"/>
  <c r="G48" i="52"/>
  <c r="F48" i="52"/>
  <c r="E48" i="52"/>
  <c r="D48" i="52"/>
  <c r="O47" i="52"/>
  <c r="P47" i="52" s="1"/>
  <c r="O46" i="52"/>
  <c r="P46" i="52" s="1"/>
  <c r="O45" i="52"/>
  <c r="P45" i="52" s="1"/>
  <c r="O44" i="52"/>
  <c r="P44" i="52" s="1"/>
  <c r="O43" i="52"/>
  <c r="P43" i="52" s="1"/>
  <c r="N42" i="52"/>
  <c r="M42" i="52"/>
  <c r="L42" i="52"/>
  <c r="K42" i="52"/>
  <c r="J42" i="52"/>
  <c r="I42" i="52"/>
  <c r="H42" i="52"/>
  <c r="G42" i="52"/>
  <c r="F42" i="52"/>
  <c r="E42" i="52"/>
  <c r="D42" i="52"/>
  <c r="O41" i="52"/>
  <c r="P41" i="52" s="1"/>
  <c r="O40" i="52"/>
  <c r="P40" i="52" s="1"/>
  <c r="O39" i="52"/>
  <c r="P39" i="52" s="1"/>
  <c r="O38" i="52"/>
  <c r="P38" i="52" s="1"/>
  <c r="O37" i="52"/>
  <c r="P37" i="52" s="1"/>
  <c r="N36" i="52"/>
  <c r="M36" i="52"/>
  <c r="L36" i="52"/>
  <c r="K36" i="52"/>
  <c r="J36" i="52"/>
  <c r="I36" i="52"/>
  <c r="H36" i="52"/>
  <c r="G36" i="52"/>
  <c r="F36" i="52"/>
  <c r="E36" i="52"/>
  <c r="D36" i="52"/>
  <c r="O35" i="52"/>
  <c r="P35" i="52" s="1"/>
  <c r="O34" i="52"/>
  <c r="P34" i="52" s="1"/>
  <c r="O33" i="52"/>
  <c r="P33" i="52" s="1"/>
  <c r="N32" i="52"/>
  <c r="M32" i="52"/>
  <c r="L32" i="52"/>
  <c r="K32" i="52"/>
  <c r="J32" i="52"/>
  <c r="I32" i="52"/>
  <c r="H32" i="52"/>
  <c r="G32" i="52"/>
  <c r="F32" i="52"/>
  <c r="E32" i="52"/>
  <c r="D32" i="52"/>
  <c r="O31" i="52"/>
  <c r="P31" i="52" s="1"/>
  <c r="O30" i="52"/>
  <c r="P30" i="52" s="1"/>
  <c r="N29" i="52"/>
  <c r="M29" i="52"/>
  <c r="L29" i="52"/>
  <c r="K29" i="52"/>
  <c r="J29" i="52"/>
  <c r="I29" i="52"/>
  <c r="H29" i="52"/>
  <c r="G29" i="52"/>
  <c r="F29" i="52"/>
  <c r="E29" i="52"/>
  <c r="D29" i="52"/>
  <c r="O28" i="52"/>
  <c r="P28" i="52" s="1"/>
  <c r="O27" i="52"/>
  <c r="P27" i="52" s="1"/>
  <c r="O26" i="52"/>
  <c r="P26" i="52" s="1"/>
  <c r="O25" i="52"/>
  <c r="P25" i="52" s="1"/>
  <c r="O24" i="52"/>
  <c r="P24" i="52" s="1"/>
  <c r="N23" i="52"/>
  <c r="M23" i="52"/>
  <c r="L23" i="52"/>
  <c r="K23" i="52"/>
  <c r="J23" i="52"/>
  <c r="I23" i="52"/>
  <c r="H23" i="52"/>
  <c r="G23" i="52"/>
  <c r="F23" i="52"/>
  <c r="E23" i="52"/>
  <c r="D23" i="52"/>
  <c r="O22" i="52"/>
  <c r="P22" i="52" s="1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N14" i="52"/>
  <c r="M14" i="52"/>
  <c r="L14" i="52"/>
  <c r="K14" i="52"/>
  <c r="J14" i="52"/>
  <c r="I14" i="52"/>
  <c r="H14" i="52"/>
  <c r="G14" i="52"/>
  <c r="F14" i="52"/>
  <c r="E14" i="52"/>
  <c r="D14" i="52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29" i="52" l="1"/>
  <c r="P29" i="52" s="1"/>
  <c r="O52" i="52"/>
  <c r="P52" i="52" s="1"/>
  <c r="O48" i="52"/>
  <c r="P48" i="52" s="1"/>
  <c r="O42" i="52"/>
  <c r="P42" i="52" s="1"/>
  <c r="O36" i="52"/>
  <c r="P36" i="52" s="1"/>
  <c r="O32" i="52"/>
  <c r="P32" i="52" s="1"/>
  <c r="N75" i="52"/>
  <c r="I75" i="52"/>
  <c r="O23" i="52"/>
  <c r="P23" i="52" s="1"/>
  <c r="J75" i="52"/>
  <c r="E75" i="52"/>
  <c r="F75" i="52"/>
  <c r="K75" i="52"/>
  <c r="M75" i="52"/>
  <c r="H75" i="52"/>
  <c r="O14" i="52"/>
  <c r="P14" i="52" s="1"/>
  <c r="L75" i="52"/>
  <c r="D75" i="52"/>
  <c r="G75" i="52"/>
  <c r="O5" i="52"/>
  <c r="P5" i="52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N51" i="51"/>
  <c r="M51" i="51"/>
  <c r="L51" i="51"/>
  <c r="K51" i="51"/>
  <c r="J51" i="51"/>
  <c r="I51" i="51"/>
  <c r="H51" i="51"/>
  <c r="G51" i="51"/>
  <c r="F51" i="51"/>
  <c r="E51" i="51"/>
  <c r="D51" i="51"/>
  <c r="O50" i="51"/>
  <c r="P50" i="51" s="1"/>
  <c r="O49" i="51"/>
  <c r="P49" i="51" s="1"/>
  <c r="N48" i="51"/>
  <c r="M48" i="51"/>
  <c r="L48" i="51"/>
  <c r="K48" i="51"/>
  <c r="J48" i="51"/>
  <c r="I48" i="51"/>
  <c r="H48" i="51"/>
  <c r="G48" i="51"/>
  <c r="F48" i="51"/>
  <c r="E48" i="51"/>
  <c r="D48" i="51"/>
  <c r="O47" i="51"/>
  <c r="P47" i="51" s="1"/>
  <c r="O46" i="51"/>
  <c r="P46" i="51" s="1"/>
  <c r="O45" i="51"/>
  <c r="P45" i="51" s="1"/>
  <c r="O44" i="51"/>
  <c r="P44" i="51" s="1"/>
  <c r="N43" i="51"/>
  <c r="M43" i="51"/>
  <c r="L43" i="51"/>
  <c r="K43" i="51"/>
  <c r="J43" i="51"/>
  <c r="I43" i="51"/>
  <c r="H43" i="51"/>
  <c r="G43" i="51"/>
  <c r="F43" i="51"/>
  <c r="E43" i="51"/>
  <c r="D43" i="5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O33" i="51"/>
  <c r="P33" i="51" s="1"/>
  <c r="N32" i="51"/>
  <c r="M32" i="51"/>
  <c r="L32" i="51"/>
  <c r="K32" i="51"/>
  <c r="J32" i="51"/>
  <c r="I32" i="51"/>
  <c r="H32" i="51"/>
  <c r="G32" i="51"/>
  <c r="F32" i="51"/>
  <c r="E32" i="51"/>
  <c r="D32" i="51"/>
  <c r="O31" i="51"/>
  <c r="P31" i="51" s="1"/>
  <c r="O30" i="51"/>
  <c r="P30" i="51" s="1"/>
  <c r="N29" i="51"/>
  <c r="M29" i="51"/>
  <c r="L29" i="51"/>
  <c r="K29" i="51"/>
  <c r="J29" i="51"/>
  <c r="I29" i="51"/>
  <c r="H29" i="51"/>
  <c r="G29" i="51"/>
  <c r="F29" i="51"/>
  <c r="E29" i="51"/>
  <c r="D29" i="51"/>
  <c r="O28" i="51"/>
  <c r="P28" i="51" s="1"/>
  <c r="O27" i="51"/>
  <c r="P27" i="51" s="1"/>
  <c r="O26" i="51"/>
  <c r="P26" i="51" s="1"/>
  <c r="O25" i="51"/>
  <c r="P25" i="51" s="1"/>
  <c r="O24" i="51"/>
  <c r="P24" i="51" s="1"/>
  <c r="N23" i="51"/>
  <c r="M23" i="51"/>
  <c r="L23" i="51"/>
  <c r="K23" i="51"/>
  <c r="J23" i="51"/>
  <c r="I23" i="51"/>
  <c r="H23" i="51"/>
  <c r="G23" i="51"/>
  <c r="F23" i="51"/>
  <c r="E23" i="51"/>
  <c r="D23" i="5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75" i="52" l="1"/>
  <c r="P75" i="52" s="1"/>
  <c r="O51" i="51"/>
  <c r="P51" i="51" s="1"/>
  <c r="O48" i="51"/>
  <c r="P48" i="51" s="1"/>
  <c r="O43" i="51"/>
  <c r="P43" i="51" s="1"/>
  <c r="O36" i="51"/>
  <c r="P36" i="51" s="1"/>
  <c r="O32" i="51"/>
  <c r="P32" i="51" s="1"/>
  <c r="O29" i="51"/>
  <c r="P29" i="51" s="1"/>
  <c r="O23" i="51"/>
  <c r="P23" i="51" s="1"/>
  <c r="N73" i="51"/>
  <c r="D73" i="51"/>
  <c r="E73" i="51"/>
  <c r="J73" i="51"/>
  <c r="I73" i="51"/>
  <c r="F73" i="51"/>
  <c r="K73" i="51"/>
  <c r="M73" i="51"/>
  <c r="G73" i="51"/>
  <c r="H73" i="51"/>
  <c r="O14" i="51"/>
  <c r="P14" i="51" s="1"/>
  <c r="L73" i="51"/>
  <c r="O5" i="51"/>
  <c r="P5" i="51" s="1"/>
  <c r="O76" i="50"/>
  <c r="P76" i="50" s="1"/>
  <c r="O75" i="50"/>
  <c r="P75" i="50" s="1"/>
  <c r="O74" i="50"/>
  <c r="P74" i="50"/>
  <c r="O73" i="50"/>
  <c r="P73" i="50"/>
  <c r="O72" i="50"/>
  <c r="P72" i="50"/>
  <c r="O71" i="50"/>
  <c r="P71" i="50" s="1"/>
  <c r="O70" i="50"/>
  <c r="P70" i="50" s="1"/>
  <c r="O69" i="50"/>
  <c r="P69" i="50" s="1"/>
  <c r="O68" i="50"/>
  <c r="P68" i="50"/>
  <c r="O67" i="50"/>
  <c r="P67" i="50"/>
  <c r="O66" i="50"/>
  <c r="P66" i="50"/>
  <c r="O65" i="50"/>
  <c r="P65" i="50" s="1"/>
  <c r="O64" i="50"/>
  <c r="P64" i="50" s="1"/>
  <c r="O63" i="50"/>
  <c r="P63" i="50" s="1"/>
  <c r="O62" i="50"/>
  <c r="P62" i="50"/>
  <c r="O61" i="50"/>
  <c r="P61" i="50"/>
  <c r="O60" i="50"/>
  <c r="P60" i="50"/>
  <c r="O59" i="50"/>
  <c r="P59" i="50" s="1"/>
  <c r="O58" i="50"/>
  <c r="P58" i="50" s="1"/>
  <c r="O57" i="50"/>
  <c r="P57" i="50" s="1"/>
  <c r="O56" i="50"/>
  <c r="P56" i="50"/>
  <c r="O55" i="50"/>
  <c r="P55" i="50"/>
  <c r="N54" i="50"/>
  <c r="M54" i="50"/>
  <c r="L54" i="50"/>
  <c r="K54" i="50"/>
  <c r="J54" i="50"/>
  <c r="I54" i="50"/>
  <c r="H54" i="50"/>
  <c r="G54" i="50"/>
  <c r="F54" i="50"/>
  <c r="E54" i="50"/>
  <c r="D54" i="50"/>
  <c r="O53" i="50"/>
  <c r="P53" i="50" s="1"/>
  <c r="O52" i="50"/>
  <c r="P52" i="50"/>
  <c r="O51" i="50"/>
  <c r="P51" i="50" s="1"/>
  <c r="N50" i="50"/>
  <c r="M50" i="50"/>
  <c r="L50" i="50"/>
  <c r="K50" i="50"/>
  <c r="J50" i="50"/>
  <c r="I50" i="50"/>
  <c r="H50" i="50"/>
  <c r="G50" i="50"/>
  <c r="F50" i="50"/>
  <c r="E50" i="50"/>
  <c r="D50" i="50"/>
  <c r="O49" i="50"/>
  <c r="P49" i="50" s="1"/>
  <c r="O48" i="50"/>
  <c r="P48" i="50" s="1"/>
  <c r="O47" i="50"/>
  <c r="P47" i="50"/>
  <c r="O46" i="50"/>
  <c r="P46" i="50"/>
  <c r="N45" i="50"/>
  <c r="M45" i="50"/>
  <c r="L45" i="50"/>
  <c r="K45" i="50"/>
  <c r="J45" i="50"/>
  <c r="I45" i="50"/>
  <c r="H45" i="50"/>
  <c r="G45" i="50"/>
  <c r="F45" i="50"/>
  <c r="E45" i="50"/>
  <c r="D45" i="50"/>
  <c r="O44" i="50"/>
  <c r="P44" i="50" s="1"/>
  <c r="O43" i="50"/>
  <c r="P43" i="50"/>
  <c r="O42" i="50"/>
  <c r="P42" i="50" s="1"/>
  <c r="O41" i="50"/>
  <c r="P41" i="50" s="1"/>
  <c r="O40" i="50"/>
  <c r="P40" i="50" s="1"/>
  <c r="O39" i="50"/>
  <c r="P39" i="50" s="1"/>
  <c r="N38" i="50"/>
  <c r="M38" i="50"/>
  <c r="L38" i="50"/>
  <c r="K38" i="50"/>
  <c r="J38" i="50"/>
  <c r="I38" i="50"/>
  <c r="H38" i="50"/>
  <c r="G38" i="50"/>
  <c r="F38" i="50"/>
  <c r="E38" i="50"/>
  <c r="D38" i="50"/>
  <c r="O37" i="50"/>
  <c r="P37" i="50"/>
  <c r="O36" i="50"/>
  <c r="P36" i="50"/>
  <c r="O35" i="50"/>
  <c r="P35" i="50" s="1"/>
  <c r="O34" i="50"/>
  <c r="P34" i="50" s="1"/>
  <c r="N33" i="50"/>
  <c r="M33" i="50"/>
  <c r="L33" i="50"/>
  <c r="K33" i="50"/>
  <c r="J33" i="50"/>
  <c r="I33" i="50"/>
  <c r="H33" i="50"/>
  <c r="G33" i="50"/>
  <c r="F33" i="50"/>
  <c r="E33" i="50"/>
  <c r="D33" i="50"/>
  <c r="O32" i="50"/>
  <c r="P32" i="50" s="1"/>
  <c r="O31" i="50"/>
  <c r="P31" i="50" s="1"/>
  <c r="N30" i="50"/>
  <c r="M30" i="50"/>
  <c r="L30" i="50"/>
  <c r="K30" i="50"/>
  <c r="J30" i="50"/>
  <c r="I30" i="50"/>
  <c r="O30" i="50" s="1"/>
  <c r="P30" i="50" s="1"/>
  <c r="H30" i="50"/>
  <c r="G30" i="50"/>
  <c r="F30" i="50"/>
  <c r="E30" i="50"/>
  <c r="D30" i="50"/>
  <c r="O29" i="50"/>
  <c r="P29" i="50"/>
  <c r="O28" i="50"/>
  <c r="P28" i="50"/>
  <c r="O27" i="50"/>
  <c r="P27" i="50"/>
  <c r="O26" i="50"/>
  <c r="P26" i="50" s="1"/>
  <c r="O25" i="50"/>
  <c r="P25" i="50" s="1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/>
  <c r="O12" i="50"/>
  <c r="P12" i="50"/>
  <c r="O11" i="50"/>
  <c r="P11" i="50" s="1"/>
  <c r="O10" i="50"/>
  <c r="P10" i="50" s="1"/>
  <c r="O9" i="50"/>
  <c r="P9" i="50" s="1"/>
  <c r="O8" i="50"/>
  <c r="P8" i="50"/>
  <c r="O7" i="50"/>
  <c r="P7" i="50"/>
  <c r="O6" i="50"/>
  <c r="P6" i="50"/>
  <c r="N5" i="50"/>
  <c r="M5" i="50"/>
  <c r="L5" i="50"/>
  <c r="K5" i="50"/>
  <c r="J5" i="50"/>
  <c r="I5" i="50"/>
  <c r="H5" i="50"/>
  <c r="G5" i="50"/>
  <c r="F5" i="50"/>
  <c r="E5" i="50"/>
  <c r="D5" i="50"/>
  <c r="N76" i="48"/>
  <c r="O76" i="48"/>
  <c r="N75" i="48"/>
  <c r="O75" i="48" s="1"/>
  <c r="N74" i="48"/>
  <c r="O74" i="48" s="1"/>
  <c r="N73" i="48"/>
  <c r="O73" i="48" s="1"/>
  <c r="N72" i="48"/>
  <c r="O72" i="48" s="1"/>
  <c r="N71" i="48"/>
  <c r="O71" i="48" s="1"/>
  <c r="N70" i="48"/>
  <c r="O70" i="48" s="1"/>
  <c r="N69" i="48"/>
  <c r="O69" i="48" s="1"/>
  <c r="N68" i="48"/>
  <c r="O68" i="48" s="1"/>
  <c r="N67" i="48"/>
  <c r="O67" i="48" s="1"/>
  <c r="N66" i="48"/>
  <c r="O66" i="48" s="1"/>
  <c r="N65" i="48"/>
  <c r="O65" i="48" s="1"/>
  <c r="N64" i="48"/>
  <c r="O64" i="48" s="1"/>
  <c r="N63" i="48"/>
  <c r="O63" i="48" s="1"/>
  <c r="N62" i="48"/>
  <c r="O62" i="48" s="1"/>
  <c r="N61" i="48"/>
  <c r="O61" i="48" s="1"/>
  <c r="N60" i="48"/>
  <c r="O60" i="48" s="1"/>
  <c r="N59" i="48"/>
  <c r="O59" i="48" s="1"/>
  <c r="N58" i="48"/>
  <c r="O58" i="48" s="1"/>
  <c r="N57" i="48"/>
  <c r="O57" i="48" s="1"/>
  <c r="N56" i="48"/>
  <c r="O56" i="48" s="1"/>
  <c r="N55" i="48"/>
  <c r="O55" i="48" s="1"/>
  <c r="N54" i="48"/>
  <c r="O54" i="48" s="1"/>
  <c r="M53" i="48"/>
  <c r="L53" i="48"/>
  <c r="K53" i="48"/>
  <c r="J53" i="48"/>
  <c r="I53" i="48"/>
  <c r="H53" i="48"/>
  <c r="G53" i="48"/>
  <c r="F53" i="48"/>
  <c r="E53" i="48"/>
  <c r="D53" i="48"/>
  <c r="N52" i="48"/>
  <c r="O52" i="48" s="1"/>
  <c r="N51" i="48"/>
  <c r="O51" i="48" s="1"/>
  <c r="N50" i="48"/>
  <c r="O50" i="48"/>
  <c r="M49" i="48"/>
  <c r="L49" i="48"/>
  <c r="K49" i="48"/>
  <c r="J49" i="48"/>
  <c r="I49" i="48"/>
  <c r="H49" i="48"/>
  <c r="G49" i="48"/>
  <c r="F49" i="48"/>
  <c r="E49" i="48"/>
  <c r="D49" i="48"/>
  <c r="N48" i="48"/>
  <c r="O48" i="48"/>
  <c r="N47" i="48"/>
  <c r="O47" i="48" s="1"/>
  <c r="N46" i="48"/>
  <c r="O46" i="48" s="1"/>
  <c r="N45" i="48"/>
  <c r="O45" i="48" s="1"/>
  <c r="M44" i="48"/>
  <c r="L44" i="48"/>
  <c r="K44" i="48"/>
  <c r="J44" i="48"/>
  <c r="I44" i="48"/>
  <c r="H44" i="48"/>
  <c r="G44" i="48"/>
  <c r="F44" i="48"/>
  <c r="E44" i="48"/>
  <c r="D44" i="48"/>
  <c r="N43" i="48"/>
  <c r="O43" i="48" s="1"/>
  <c r="N42" i="48"/>
  <c r="O42" i="48" s="1"/>
  <c r="N41" i="48"/>
  <c r="O41" i="48" s="1"/>
  <c r="N40" i="48"/>
  <c r="O40" i="48" s="1"/>
  <c r="N39" i="48"/>
  <c r="O39" i="48" s="1"/>
  <c r="N38" i="48"/>
  <c r="O38" i="48" s="1"/>
  <c r="M37" i="48"/>
  <c r="L37" i="48"/>
  <c r="K37" i="48"/>
  <c r="J37" i="48"/>
  <c r="I37" i="48"/>
  <c r="H37" i="48"/>
  <c r="G37" i="48"/>
  <c r="F37" i="48"/>
  <c r="E37" i="48"/>
  <c r="D37" i="48"/>
  <c r="N36" i="48"/>
  <c r="O36" i="48" s="1"/>
  <c r="N35" i="48"/>
  <c r="O35" i="48" s="1"/>
  <c r="N34" i="48"/>
  <c r="O34" i="48" s="1"/>
  <c r="M33" i="48"/>
  <c r="L33" i="48"/>
  <c r="K33" i="48"/>
  <c r="J33" i="48"/>
  <c r="I33" i="48"/>
  <c r="H33" i="48"/>
  <c r="G33" i="48"/>
  <c r="F33" i="48"/>
  <c r="E33" i="48"/>
  <c r="D33" i="48"/>
  <c r="N32" i="48"/>
  <c r="O32" i="48" s="1"/>
  <c r="N31" i="48"/>
  <c r="O31" i="48" s="1"/>
  <c r="M30" i="48"/>
  <c r="N30" i="48" s="1"/>
  <c r="O30" i="48" s="1"/>
  <c r="L30" i="48"/>
  <c r="K30" i="48"/>
  <c r="J30" i="48"/>
  <c r="I30" i="48"/>
  <c r="H30" i="48"/>
  <c r="G30" i="48"/>
  <c r="F30" i="48"/>
  <c r="E30" i="48"/>
  <c r="D30" i="48"/>
  <c r="N29" i="48"/>
  <c r="O29" i="48" s="1"/>
  <c r="N28" i="48"/>
  <c r="O28" i="48"/>
  <c r="N27" i="48"/>
  <c r="O27" i="48" s="1"/>
  <c r="N26" i="48"/>
  <c r="O26" i="48" s="1"/>
  <c r="N25" i="48"/>
  <c r="O25" i="48" s="1"/>
  <c r="N24" i="48"/>
  <c r="O24" i="48" s="1"/>
  <c r="M23" i="48"/>
  <c r="L23" i="48"/>
  <c r="K23" i="48"/>
  <c r="J23" i="48"/>
  <c r="I23" i="48"/>
  <c r="H23" i="48"/>
  <c r="G23" i="48"/>
  <c r="F23" i="48"/>
  <c r="E23" i="48"/>
  <c r="D23" i="48"/>
  <c r="N22" i="48"/>
  <c r="O22" i="48" s="1"/>
  <c r="N21" i="48"/>
  <c r="O21" i="48" s="1"/>
  <c r="N20" i="48"/>
  <c r="O20" i="48" s="1"/>
  <c r="N19" i="48"/>
  <c r="O19" i="48" s="1"/>
  <c r="N18" i="48"/>
  <c r="O18" i="48" s="1"/>
  <c r="N17" i="48"/>
  <c r="O17" i="48" s="1"/>
  <c r="N16" i="48"/>
  <c r="O16" i="48" s="1"/>
  <c r="N15" i="48"/>
  <c r="O15" i="48" s="1"/>
  <c r="M14" i="48"/>
  <c r="M77" i="48" s="1"/>
  <c r="L14" i="48"/>
  <c r="K14" i="48"/>
  <c r="J14" i="48"/>
  <c r="I14" i="48"/>
  <c r="H14" i="48"/>
  <c r="G14" i="48"/>
  <c r="F14" i="48"/>
  <c r="E14" i="48"/>
  <c r="D14" i="48"/>
  <c r="N13" i="48"/>
  <c r="O13" i="48" s="1"/>
  <c r="N12" i="48"/>
  <c r="O12" i="48"/>
  <c r="N11" i="48"/>
  <c r="O11" i="48" s="1"/>
  <c r="N10" i="48"/>
  <c r="O10" i="48" s="1"/>
  <c r="N9" i="48"/>
  <c r="O9" i="48" s="1"/>
  <c r="N8" i="48"/>
  <c r="O8" i="48" s="1"/>
  <c r="N7" i="48"/>
  <c r="O7" i="48" s="1"/>
  <c r="N6" i="48"/>
  <c r="O6" i="48"/>
  <c r="M5" i="48"/>
  <c r="L5" i="48"/>
  <c r="K5" i="48"/>
  <c r="J5" i="48"/>
  <c r="I5" i="48"/>
  <c r="H5" i="48"/>
  <c r="G5" i="48"/>
  <c r="F5" i="48"/>
  <c r="E5" i="48"/>
  <c r="D5" i="48"/>
  <c r="N74" i="47"/>
  <c r="O74" i="47"/>
  <c r="N73" i="47"/>
  <c r="O73" i="47" s="1"/>
  <c r="N72" i="47"/>
  <c r="O72" i="47" s="1"/>
  <c r="N71" i="47"/>
  <c r="O71" i="47" s="1"/>
  <c r="N70" i="47"/>
  <c r="O70" i="47" s="1"/>
  <c r="N69" i="47"/>
  <c r="O69" i="47" s="1"/>
  <c r="N68" i="47"/>
  <c r="O68" i="47"/>
  <c r="N67" i="47"/>
  <c r="O67" i="47" s="1"/>
  <c r="N66" i="47"/>
  <c r="O66" i="47" s="1"/>
  <c r="N65" i="47"/>
  <c r="O65" i="47" s="1"/>
  <c r="N64" i="47"/>
  <c r="O64" i="47" s="1"/>
  <c r="N63" i="47"/>
  <c r="O63" i="47" s="1"/>
  <c r="N62" i="47"/>
  <c r="O62" i="47" s="1"/>
  <c r="N61" i="47"/>
  <c r="O61" i="47" s="1"/>
  <c r="N60" i="47"/>
  <c r="O60" i="47" s="1"/>
  <c r="N59" i="47"/>
  <c r="O59" i="47" s="1"/>
  <c r="N58" i="47"/>
  <c r="O58" i="47" s="1"/>
  <c r="N57" i="47"/>
  <c r="O57" i="47" s="1"/>
  <c r="N56" i="47"/>
  <c r="O56" i="47"/>
  <c r="N55" i="47"/>
  <c r="O55" i="47" s="1"/>
  <c r="N54" i="47"/>
  <c r="O54" i="47" s="1"/>
  <c r="M53" i="47"/>
  <c r="L53" i="47"/>
  <c r="K53" i="47"/>
  <c r="J53" i="47"/>
  <c r="I53" i="47"/>
  <c r="H53" i="47"/>
  <c r="G53" i="47"/>
  <c r="F53" i="47"/>
  <c r="E53" i="47"/>
  <c r="D53" i="47"/>
  <c r="N52" i="47"/>
  <c r="O52" i="47" s="1"/>
  <c r="N51" i="47"/>
  <c r="O51" i="47" s="1"/>
  <c r="N50" i="47"/>
  <c r="O50" i="47" s="1"/>
  <c r="M49" i="47"/>
  <c r="L49" i="47"/>
  <c r="K49" i="47"/>
  <c r="J49" i="47"/>
  <c r="I49" i="47"/>
  <c r="H49" i="47"/>
  <c r="G49" i="47"/>
  <c r="F49" i="47"/>
  <c r="E49" i="47"/>
  <c r="D49" i="47"/>
  <c r="N48" i="47"/>
  <c r="O48" i="47" s="1"/>
  <c r="N47" i="47"/>
  <c r="O47" i="47" s="1"/>
  <c r="N46" i="47"/>
  <c r="O46" i="47" s="1"/>
  <c r="N45" i="47"/>
  <c r="O45" i="47" s="1"/>
  <c r="M44" i="47"/>
  <c r="L44" i="47"/>
  <c r="K44" i="47"/>
  <c r="J44" i="47"/>
  <c r="I44" i="47"/>
  <c r="H44" i="47"/>
  <c r="G44" i="47"/>
  <c r="F44" i="47"/>
  <c r="E44" i="47"/>
  <c r="D44" i="47"/>
  <c r="N43" i="47"/>
  <c r="O43" i="47" s="1"/>
  <c r="N42" i="47"/>
  <c r="O42" i="47" s="1"/>
  <c r="N41" i="47"/>
  <c r="O41" i="47" s="1"/>
  <c r="N40" i="47"/>
  <c r="O40" i="47" s="1"/>
  <c r="N39" i="47"/>
  <c r="O39" i="47" s="1"/>
  <c r="N38" i="47"/>
  <c r="O38" i="47" s="1"/>
  <c r="M37" i="47"/>
  <c r="L37" i="47"/>
  <c r="K37" i="47"/>
  <c r="J37" i="47"/>
  <c r="I37" i="47"/>
  <c r="H37" i="47"/>
  <c r="G37" i="47"/>
  <c r="F37" i="47"/>
  <c r="E37" i="47"/>
  <c r="D37" i="47"/>
  <c r="N36" i="47"/>
  <c r="O36" i="47" s="1"/>
  <c r="N35" i="47"/>
  <c r="O35" i="47" s="1"/>
  <c r="N34" i="47"/>
  <c r="O34" i="47" s="1"/>
  <c r="M33" i="47"/>
  <c r="L33" i="47"/>
  <c r="K33" i="47"/>
  <c r="J33" i="47"/>
  <c r="I33" i="47"/>
  <c r="H33" i="47"/>
  <c r="G33" i="47"/>
  <c r="N33" i="47" s="1"/>
  <c r="O33" i="47" s="1"/>
  <c r="F33" i="47"/>
  <c r="E33" i="47"/>
  <c r="D33" i="47"/>
  <c r="N32" i="47"/>
  <c r="O32" i="47" s="1"/>
  <c r="N31" i="47"/>
  <c r="O31" i="47" s="1"/>
  <c r="M30" i="47"/>
  <c r="L30" i="47"/>
  <c r="K30" i="47"/>
  <c r="J30" i="47"/>
  <c r="I30" i="47"/>
  <c r="H30" i="47"/>
  <c r="G30" i="47"/>
  <c r="F30" i="47"/>
  <c r="E30" i="47"/>
  <c r="D30" i="47"/>
  <c r="N29" i="47"/>
  <c r="O29" i="47" s="1"/>
  <c r="N28" i="47"/>
  <c r="O28" i="47" s="1"/>
  <c r="N27" i="47"/>
  <c r="O27" i="47" s="1"/>
  <c r="N26" i="47"/>
  <c r="O26" i="47" s="1"/>
  <c r="N25" i="47"/>
  <c r="O25" i="47" s="1"/>
  <c r="N24" i="47"/>
  <c r="O24" i="47" s="1"/>
  <c r="M23" i="47"/>
  <c r="L23" i="47"/>
  <c r="K23" i="47"/>
  <c r="J23" i="47"/>
  <c r="I23" i="47"/>
  <c r="H23" i="47"/>
  <c r="G23" i="47"/>
  <c r="F23" i="47"/>
  <c r="E23" i="47"/>
  <c r="D23" i="47"/>
  <c r="N22" i="47"/>
  <c r="O22" i="47" s="1"/>
  <c r="N21" i="47"/>
  <c r="O21" i="47" s="1"/>
  <c r="N20" i="47"/>
  <c r="O20" i="47" s="1"/>
  <c r="N19" i="47"/>
  <c r="O19" i="47" s="1"/>
  <c r="N18" i="47"/>
  <c r="O18" i="47"/>
  <c r="N17" i="47"/>
  <c r="O17" i="47" s="1"/>
  <c r="N16" i="47"/>
  <c r="O16" i="47" s="1"/>
  <c r="N15" i="47"/>
  <c r="O15" i="47" s="1"/>
  <c r="M14" i="47"/>
  <c r="L14" i="47"/>
  <c r="K14" i="47"/>
  <c r="J14" i="47"/>
  <c r="I14" i="47"/>
  <c r="H14" i="47"/>
  <c r="G14" i="47"/>
  <c r="F14" i="47"/>
  <c r="E14" i="47"/>
  <c r="D14" i="47"/>
  <c r="N13" i="47"/>
  <c r="O13" i="47" s="1"/>
  <c r="N12" i="47"/>
  <c r="O12" i="47" s="1"/>
  <c r="N11" i="47"/>
  <c r="O11" i="47" s="1"/>
  <c r="N10" i="47"/>
  <c r="O10" i="47" s="1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74" i="46"/>
  <c r="O74" i="46" s="1"/>
  <c r="N73" i="46"/>
  <c r="O73" i="46" s="1"/>
  <c r="N72" i="46"/>
  <c r="O72" i="46"/>
  <c r="N71" i="46"/>
  <c r="O71" i="46" s="1"/>
  <c r="N70" i="46"/>
  <c r="O70" i="46" s="1"/>
  <c r="N69" i="46"/>
  <c r="O69" i="46" s="1"/>
  <c r="N68" i="46"/>
  <c r="O68" i="46" s="1"/>
  <c r="N67" i="46"/>
  <c r="O67" i="46" s="1"/>
  <c r="N66" i="46"/>
  <c r="O66" i="46" s="1"/>
  <c r="N65" i="46"/>
  <c r="O65" i="46" s="1"/>
  <c r="N64" i="46"/>
  <c r="O64" i="46" s="1"/>
  <c r="N63" i="46"/>
  <c r="O63" i="46" s="1"/>
  <c r="N62" i="46"/>
  <c r="O62" i="46" s="1"/>
  <c r="N61" i="46"/>
  <c r="O61" i="46" s="1"/>
  <c r="N60" i="46"/>
  <c r="O60" i="46"/>
  <c r="N59" i="46"/>
  <c r="O59" i="46" s="1"/>
  <c r="N58" i="46"/>
  <c r="O58" i="46" s="1"/>
  <c r="N57" i="46"/>
  <c r="O57" i="46" s="1"/>
  <c r="N56" i="46"/>
  <c r="O56" i="46" s="1"/>
  <c r="N55" i="46"/>
  <c r="O55" i="46" s="1"/>
  <c r="N54" i="46"/>
  <c r="O54" i="46"/>
  <c r="M53" i="46"/>
  <c r="L53" i="46"/>
  <c r="K53" i="46"/>
  <c r="J53" i="46"/>
  <c r="I53" i="46"/>
  <c r="H53" i="46"/>
  <c r="G53" i="46"/>
  <c r="F53" i="46"/>
  <c r="E53" i="46"/>
  <c r="D53" i="46"/>
  <c r="N52" i="46"/>
  <c r="O52" i="46"/>
  <c r="N51" i="46"/>
  <c r="O51" i="46" s="1"/>
  <c r="N50" i="46"/>
  <c r="O50" i="46" s="1"/>
  <c r="M49" i="46"/>
  <c r="L49" i="46"/>
  <c r="K49" i="46"/>
  <c r="J49" i="46"/>
  <c r="I49" i="46"/>
  <c r="H49" i="46"/>
  <c r="G49" i="46"/>
  <c r="F49" i="46"/>
  <c r="E49" i="46"/>
  <c r="D49" i="46"/>
  <c r="N48" i="46"/>
  <c r="O48" i="46" s="1"/>
  <c r="N47" i="46"/>
  <c r="O47" i="46" s="1"/>
  <c r="N46" i="46"/>
  <c r="O46" i="46" s="1"/>
  <c r="N45" i="46"/>
  <c r="O45" i="46" s="1"/>
  <c r="N44" i="46"/>
  <c r="O44" i="46"/>
  <c r="M43" i="46"/>
  <c r="L43" i="46"/>
  <c r="K43" i="46"/>
  <c r="J43" i="46"/>
  <c r="I43" i="46"/>
  <c r="H43" i="46"/>
  <c r="G43" i="46"/>
  <c r="F43" i="46"/>
  <c r="E43" i="46"/>
  <c r="D43" i="46"/>
  <c r="N42" i="46"/>
  <c r="O42" i="46"/>
  <c r="N41" i="46"/>
  <c r="O41" i="46" s="1"/>
  <c r="N40" i="46"/>
  <c r="O40" i="46" s="1"/>
  <c r="N39" i="46"/>
  <c r="O39" i="46" s="1"/>
  <c r="N38" i="46"/>
  <c r="O38" i="46" s="1"/>
  <c r="N37" i="46"/>
  <c r="O37" i="46" s="1"/>
  <c r="M36" i="46"/>
  <c r="L36" i="46"/>
  <c r="L75" i="46" s="1"/>
  <c r="K36" i="46"/>
  <c r="J36" i="46"/>
  <c r="I36" i="46"/>
  <c r="H36" i="46"/>
  <c r="G36" i="46"/>
  <c r="F36" i="46"/>
  <c r="E36" i="46"/>
  <c r="D36" i="46"/>
  <c r="N35" i="46"/>
  <c r="O35" i="46" s="1"/>
  <c r="N34" i="46"/>
  <c r="O34" i="46"/>
  <c r="N33" i="46"/>
  <c r="O33" i="46" s="1"/>
  <c r="M32" i="46"/>
  <c r="L32" i="46"/>
  <c r="K32" i="46"/>
  <c r="J32" i="46"/>
  <c r="I32" i="46"/>
  <c r="H32" i="46"/>
  <c r="G32" i="46"/>
  <c r="F32" i="46"/>
  <c r="E32" i="46"/>
  <c r="D32" i="46"/>
  <c r="N31" i="46"/>
  <c r="O31" i="46" s="1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 s="1"/>
  <c r="N26" i="46"/>
  <c r="O26" i="46" s="1"/>
  <c r="N25" i="46"/>
  <c r="O25" i="46" s="1"/>
  <c r="N24" i="46"/>
  <c r="O24" i="46"/>
  <c r="M23" i="46"/>
  <c r="L23" i="46"/>
  <c r="K23" i="46"/>
  <c r="J23" i="46"/>
  <c r="I23" i="46"/>
  <c r="H23" i="46"/>
  <c r="G23" i="46"/>
  <c r="F23" i="46"/>
  <c r="E23" i="46"/>
  <c r="D23" i="46"/>
  <c r="N22" i="46"/>
  <c r="O22" i="46"/>
  <c r="N21" i="46"/>
  <c r="O21" i="46" s="1"/>
  <c r="N20" i="46"/>
  <c r="O20" i="46" s="1"/>
  <c r="N19" i="46"/>
  <c r="O19" i="46" s="1"/>
  <c r="N18" i="46"/>
  <c r="O18" i="46" s="1"/>
  <c r="N17" i="46"/>
  <c r="O17" i="46" s="1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 s="1"/>
  <c r="N10" i="46"/>
  <c r="O10" i="46" s="1"/>
  <c r="N9" i="46"/>
  <c r="O9" i="46" s="1"/>
  <c r="N8" i="46"/>
  <c r="O8" i="46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M54" i="45"/>
  <c r="L54" i="45"/>
  <c r="K54" i="45"/>
  <c r="J54" i="45"/>
  <c r="I54" i="45"/>
  <c r="H54" i="45"/>
  <c r="G54" i="45"/>
  <c r="F54" i="45"/>
  <c r="E54" i="45"/>
  <c r="N72" i="45"/>
  <c r="O72" i="45" s="1"/>
  <c r="N75" i="45"/>
  <c r="O75" i="45"/>
  <c r="N74" i="45"/>
  <c r="O74" i="45"/>
  <c r="N73" i="45"/>
  <c r="O73" i="45"/>
  <c r="N71" i="45"/>
  <c r="O71" i="45" s="1"/>
  <c r="N70" i="45"/>
  <c r="O70" i="45"/>
  <c r="N69" i="45"/>
  <c r="O69" i="45" s="1"/>
  <c r="N68" i="45"/>
  <c r="O68" i="45"/>
  <c r="N67" i="45"/>
  <c r="O67" i="45"/>
  <c r="N66" i="45"/>
  <c r="O66" i="45"/>
  <c r="N65" i="45"/>
  <c r="O65" i="45" s="1"/>
  <c r="N64" i="45"/>
  <c r="O64" i="45"/>
  <c r="N63" i="45"/>
  <c r="O63" i="45" s="1"/>
  <c r="N62" i="45"/>
  <c r="O62" i="45"/>
  <c r="N61" i="45"/>
  <c r="O61" i="45"/>
  <c r="N60" i="45"/>
  <c r="O60" i="45"/>
  <c r="N59" i="45"/>
  <c r="O59" i="45" s="1"/>
  <c r="N58" i="45"/>
  <c r="O58" i="45"/>
  <c r="N57" i="45"/>
  <c r="O57" i="45" s="1"/>
  <c r="N56" i="45"/>
  <c r="O56" i="45"/>
  <c r="N55" i="45"/>
  <c r="O55" i="45"/>
  <c r="N53" i="45"/>
  <c r="O53" i="45"/>
  <c r="N52" i="45"/>
  <c r="O52" i="45" s="1"/>
  <c r="N51" i="45"/>
  <c r="O51" i="45"/>
  <c r="M50" i="45"/>
  <c r="L50" i="45"/>
  <c r="K50" i="45"/>
  <c r="J50" i="45"/>
  <c r="I50" i="45"/>
  <c r="H50" i="45"/>
  <c r="N50" i="45" s="1"/>
  <c r="O50" i="45" s="1"/>
  <c r="G50" i="45"/>
  <c r="F50" i="45"/>
  <c r="E50" i="45"/>
  <c r="D50" i="45"/>
  <c r="N49" i="45"/>
  <c r="O49" i="45"/>
  <c r="N48" i="45"/>
  <c r="O48" i="45" s="1"/>
  <c r="N47" i="45"/>
  <c r="O47" i="45"/>
  <c r="N46" i="45"/>
  <c r="O46" i="45"/>
  <c r="M45" i="45"/>
  <c r="L45" i="45"/>
  <c r="K45" i="45"/>
  <c r="J45" i="45"/>
  <c r="I45" i="45"/>
  <c r="H45" i="45"/>
  <c r="G45" i="45"/>
  <c r="F45" i="45"/>
  <c r="E45" i="45"/>
  <c r="D45" i="45"/>
  <c r="N44" i="45"/>
  <c r="O44" i="45"/>
  <c r="N43" i="45"/>
  <c r="O43" i="45"/>
  <c r="N42" i="45"/>
  <c r="O42" i="45" s="1"/>
  <c r="N41" i="45"/>
  <c r="O41" i="45"/>
  <c r="N40" i="45"/>
  <c r="O40" i="45" s="1"/>
  <c r="N39" i="45"/>
  <c r="O39" i="45"/>
  <c r="M38" i="45"/>
  <c r="L38" i="45"/>
  <c r="K38" i="45"/>
  <c r="J38" i="45"/>
  <c r="I38" i="45"/>
  <c r="H38" i="45"/>
  <c r="G38" i="45"/>
  <c r="F38" i="45"/>
  <c r="E38" i="45"/>
  <c r="D38" i="45"/>
  <c r="N37" i="45"/>
  <c r="O37" i="45"/>
  <c r="N36" i="45"/>
  <c r="O36" i="45"/>
  <c r="N35" i="45"/>
  <c r="O35" i="45"/>
  <c r="M34" i="45"/>
  <c r="L34" i="45"/>
  <c r="K34" i="45"/>
  <c r="J34" i="45"/>
  <c r="I34" i="45"/>
  <c r="H34" i="45"/>
  <c r="G34" i="45"/>
  <c r="F34" i="45"/>
  <c r="E34" i="45"/>
  <c r="D34" i="45"/>
  <c r="N33" i="45"/>
  <c r="O33" i="45"/>
  <c r="N32" i="45"/>
  <c r="O32" i="45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/>
  <c r="N28" i="45"/>
  <c r="O28" i="45" s="1"/>
  <c r="N27" i="45"/>
  <c r="O27" i="45"/>
  <c r="N26" i="45"/>
  <c r="O26" i="45"/>
  <c r="N25" i="45"/>
  <c r="O25" i="45"/>
  <c r="N24" i="45"/>
  <c r="O24" i="45" s="1"/>
  <c r="M23" i="45"/>
  <c r="L23" i="45"/>
  <c r="N23" i="45" s="1"/>
  <c r="O23" i="45" s="1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N20" i="45"/>
  <c r="O20" i="45" s="1"/>
  <c r="N19" i="45"/>
  <c r="O19" i="45"/>
  <c r="N18" i="45"/>
  <c r="O18" i="45"/>
  <c r="N17" i="45"/>
  <c r="O17" i="45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/>
  <c r="N9" i="45"/>
  <c r="O9" i="45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75" i="44"/>
  <c r="O75" i="44" s="1"/>
  <c r="N74" i="44"/>
  <c r="O74" i="44" s="1"/>
  <c r="N73" i="44"/>
  <c r="O73" i="44"/>
  <c r="N72" i="44"/>
  <c r="O72" i="44"/>
  <c r="N71" i="44"/>
  <c r="O71" i="44" s="1"/>
  <c r="N70" i="44"/>
  <c r="O70" i="44"/>
  <c r="N69" i="44"/>
  <c r="O69" i="44" s="1"/>
  <c r="N68" i="44"/>
  <c r="O68" i="44" s="1"/>
  <c r="N67" i="44"/>
  <c r="O67" i="44"/>
  <c r="N66" i="44"/>
  <c r="O66" i="44"/>
  <c r="N65" i="44"/>
  <c r="O65" i="44" s="1"/>
  <c r="N64" i="44"/>
  <c r="O64" i="44"/>
  <c r="N63" i="44"/>
  <c r="O63" i="44" s="1"/>
  <c r="N62" i="44"/>
  <c r="O62" i="44" s="1"/>
  <c r="N61" i="44"/>
  <c r="O61" i="44"/>
  <c r="N60" i="44"/>
  <c r="O60" i="44"/>
  <c r="N59" i="44"/>
  <c r="O59" i="44" s="1"/>
  <c r="N58" i="44"/>
  <c r="O58" i="44"/>
  <c r="N57" i="44"/>
  <c r="O57" i="44" s="1"/>
  <c r="N56" i="44"/>
  <c r="O56" i="44" s="1"/>
  <c r="N55" i="44"/>
  <c r="O55" i="44"/>
  <c r="M54" i="44"/>
  <c r="L54" i="44"/>
  <c r="K54" i="44"/>
  <c r="J54" i="44"/>
  <c r="I54" i="44"/>
  <c r="H54" i="44"/>
  <c r="G54" i="44"/>
  <c r="F54" i="44"/>
  <c r="E54" i="44"/>
  <c r="D54" i="44"/>
  <c r="N53" i="44"/>
  <c r="O53" i="44"/>
  <c r="N52" i="44"/>
  <c r="O52" i="44"/>
  <c r="N51" i="44"/>
  <c r="O51" i="44" s="1"/>
  <c r="N50" i="44"/>
  <c r="O50" i="44"/>
  <c r="M49" i="44"/>
  <c r="L49" i="44"/>
  <c r="K49" i="44"/>
  <c r="J49" i="44"/>
  <c r="I49" i="44"/>
  <c r="H49" i="44"/>
  <c r="G49" i="44"/>
  <c r="F49" i="44"/>
  <c r="E49" i="44"/>
  <c r="D49" i="44"/>
  <c r="N48" i="44"/>
  <c r="O48" i="44"/>
  <c r="N47" i="44"/>
  <c r="O47" i="44" s="1"/>
  <c r="N46" i="44"/>
  <c r="O46" i="44" s="1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N43" i="44"/>
  <c r="O43" i="44"/>
  <c r="N42" i="44"/>
  <c r="O42" i="44"/>
  <c r="N41" i="44"/>
  <c r="O41" i="44" s="1"/>
  <c r="N40" i="44"/>
  <c r="O40" i="44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D76" i="44" s="1"/>
  <c r="N37" i="44"/>
  <c r="O37" i="44" s="1"/>
  <c r="N36" i="44"/>
  <c r="O36" i="44" s="1"/>
  <c r="N35" i="44"/>
  <c r="O35" i="44"/>
  <c r="M34" i="44"/>
  <c r="L34" i="44"/>
  <c r="K34" i="44"/>
  <c r="J34" i="44"/>
  <c r="I34" i="44"/>
  <c r="H34" i="44"/>
  <c r="G34" i="44"/>
  <c r="F34" i="44"/>
  <c r="E34" i="44"/>
  <c r="D34" i="44"/>
  <c r="N33" i="44"/>
  <c r="O33" i="44"/>
  <c r="N32" i="44"/>
  <c r="O32" i="44"/>
  <c r="M31" i="44"/>
  <c r="L31" i="44"/>
  <c r="K31" i="44"/>
  <c r="J31" i="44"/>
  <c r="I31" i="44"/>
  <c r="H31" i="44"/>
  <c r="G31" i="44"/>
  <c r="F31" i="44"/>
  <c r="E31" i="44"/>
  <c r="D31" i="44"/>
  <c r="N30" i="44"/>
  <c r="O30" i="44"/>
  <c r="N29" i="44"/>
  <c r="O29" i="44" s="1"/>
  <c r="N28" i="44"/>
  <c r="O28" i="44"/>
  <c r="N27" i="44"/>
  <c r="O27" i="44" s="1"/>
  <c r="N26" i="44"/>
  <c r="O26" i="44" s="1"/>
  <c r="N25" i="44"/>
  <c r="O25" i="44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 s="1"/>
  <c r="N20" i="44"/>
  <c r="O20" i="44"/>
  <c r="N19" i="44"/>
  <c r="O19" i="44" s="1"/>
  <c r="N18" i="44"/>
  <c r="O18" i="44" s="1"/>
  <c r="N17" i="44"/>
  <c r="O17" i="44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N11" i="44"/>
  <c r="O11" i="44" s="1"/>
  <c r="N10" i="44"/>
  <c r="O10" i="44" s="1"/>
  <c r="N9" i="44"/>
  <c r="O9" i="44"/>
  <c r="N8" i="44"/>
  <c r="O8" i="44"/>
  <c r="N7" i="44"/>
  <c r="O7" i="44" s="1"/>
  <c r="N6" i="44"/>
  <c r="O6" i="44"/>
  <c r="M5" i="44"/>
  <c r="N5" i="44" s="1"/>
  <c r="O5" i="44" s="1"/>
  <c r="L5" i="44"/>
  <c r="K5" i="44"/>
  <c r="J5" i="44"/>
  <c r="I5" i="44"/>
  <c r="H5" i="44"/>
  <c r="G5" i="44"/>
  <c r="F5" i="44"/>
  <c r="E5" i="44"/>
  <c r="D5" i="44"/>
  <c r="N75" i="43"/>
  <c r="O75" i="43"/>
  <c r="N74" i="43"/>
  <c r="O74" i="43" s="1"/>
  <c r="N73" i="43"/>
  <c r="O73" i="43" s="1"/>
  <c r="N72" i="43"/>
  <c r="O72" i="43"/>
  <c r="N71" i="43"/>
  <c r="O71" i="43"/>
  <c r="N70" i="43"/>
  <c r="O70" i="43" s="1"/>
  <c r="N69" i="43"/>
  <c r="O69" i="43"/>
  <c r="N68" i="43"/>
  <c r="O68" i="43" s="1"/>
  <c r="N67" i="43"/>
  <c r="O67" i="43" s="1"/>
  <c r="N66" i="43"/>
  <c r="O66" i="43"/>
  <c r="N65" i="43"/>
  <c r="O65" i="43"/>
  <c r="N64" i="43"/>
  <c r="O64" i="43" s="1"/>
  <c r="N63" i="43"/>
  <c r="O63" i="43"/>
  <c r="N62" i="43"/>
  <c r="O62" i="43" s="1"/>
  <c r="N61" i="43"/>
  <c r="O61" i="43" s="1"/>
  <c r="N60" i="43"/>
  <c r="O60" i="43"/>
  <c r="N59" i="43"/>
  <c r="O59" i="43"/>
  <c r="N58" i="43"/>
  <c r="O58" i="43" s="1"/>
  <c r="N57" i="43"/>
  <c r="O57" i="43"/>
  <c r="N56" i="43"/>
  <c r="O56" i="43" s="1"/>
  <c r="N55" i="43"/>
  <c r="O55" i="43" s="1"/>
  <c r="M54" i="43"/>
  <c r="L54" i="43"/>
  <c r="K54" i="43"/>
  <c r="J54" i="43"/>
  <c r="I54" i="43"/>
  <c r="H54" i="43"/>
  <c r="G54" i="43"/>
  <c r="F54" i="43"/>
  <c r="E54" i="43"/>
  <c r="D54" i="43"/>
  <c r="N53" i="43"/>
  <c r="O53" i="43" s="1"/>
  <c r="N52" i="43"/>
  <c r="O52" i="43"/>
  <c r="N51" i="43"/>
  <c r="O51" i="43"/>
  <c r="M50" i="43"/>
  <c r="L50" i="43"/>
  <c r="K50" i="43"/>
  <c r="J50" i="43"/>
  <c r="I50" i="43"/>
  <c r="N50" i="43" s="1"/>
  <c r="O50" i="43" s="1"/>
  <c r="H50" i="43"/>
  <c r="G50" i="43"/>
  <c r="F50" i="43"/>
  <c r="E50" i="43"/>
  <c r="D50" i="43"/>
  <c r="N49" i="43"/>
  <c r="O49" i="43"/>
  <c r="N48" i="43"/>
  <c r="O48" i="43" s="1"/>
  <c r="N47" i="43"/>
  <c r="O47" i="43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 s="1"/>
  <c r="N42" i="43"/>
  <c r="O42" i="43"/>
  <c r="N41" i="43"/>
  <c r="O41" i="43"/>
  <c r="N40" i="43"/>
  <c r="O40" i="43" s="1"/>
  <c r="N39" i="43"/>
  <c r="O39" i="43"/>
  <c r="M38" i="43"/>
  <c r="L38" i="43"/>
  <c r="K38" i="43"/>
  <c r="J38" i="43"/>
  <c r="I38" i="43"/>
  <c r="H38" i="43"/>
  <c r="N38" i="43" s="1"/>
  <c r="O38" i="43" s="1"/>
  <c r="G38" i="43"/>
  <c r="F38" i="43"/>
  <c r="E38" i="43"/>
  <c r="D38" i="43"/>
  <c r="N37" i="43"/>
  <c r="O37" i="43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N34" i="43" s="1"/>
  <c r="O34" i="43" s="1"/>
  <c r="D34" i="43"/>
  <c r="N33" i="43"/>
  <c r="O33" i="43"/>
  <c r="N32" i="43"/>
  <c r="O32" i="43"/>
  <c r="M31" i="43"/>
  <c r="L31" i="43"/>
  <c r="K31" i="43"/>
  <c r="J31" i="43"/>
  <c r="I31" i="43"/>
  <c r="H31" i="43"/>
  <c r="G31" i="43"/>
  <c r="F31" i="43"/>
  <c r="E31" i="43"/>
  <c r="D31" i="43"/>
  <c r="N30" i="43"/>
  <c r="O30" i="43"/>
  <c r="N29" i="43"/>
  <c r="O29" i="43" s="1"/>
  <c r="N28" i="43"/>
  <c r="O28" i="43"/>
  <c r="N27" i="43"/>
  <c r="O27" i="43" s="1"/>
  <c r="N26" i="43"/>
  <c r="O26" i="43" s="1"/>
  <c r="N25" i="43"/>
  <c r="O25" i="43"/>
  <c r="N24" i="43"/>
  <c r="O24" i="43"/>
  <c r="M23" i="43"/>
  <c r="L23" i="43"/>
  <c r="K23" i="43"/>
  <c r="J23" i="43"/>
  <c r="I23" i="43"/>
  <c r="I76" i="43" s="1"/>
  <c r="H23" i="43"/>
  <c r="G23" i="43"/>
  <c r="F23" i="43"/>
  <c r="E23" i="43"/>
  <c r="D23" i="43"/>
  <c r="N22" i="43"/>
  <c r="O22" i="43" s="1"/>
  <c r="N21" i="43"/>
  <c r="O21" i="43"/>
  <c r="N20" i="43"/>
  <c r="O20" i="43" s="1"/>
  <c r="N19" i="43"/>
  <c r="O19" i="43" s="1"/>
  <c r="N18" i="43"/>
  <c r="O18" i="43"/>
  <c r="N17" i="43"/>
  <c r="O17" i="43"/>
  <c r="N16" i="43"/>
  <c r="O16" i="43" s="1"/>
  <c r="N15" i="43"/>
  <c r="O15" i="43"/>
  <c r="M14" i="43"/>
  <c r="L14" i="43"/>
  <c r="K14" i="43"/>
  <c r="J14" i="43"/>
  <c r="I14" i="43"/>
  <c r="H14" i="43"/>
  <c r="N14" i="43" s="1"/>
  <c r="O14" i="43" s="1"/>
  <c r="G14" i="43"/>
  <c r="F14" i="43"/>
  <c r="E14" i="43"/>
  <c r="D14" i="43"/>
  <c r="N13" i="43"/>
  <c r="O13" i="43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/>
  <c r="N6" i="43"/>
  <c r="O6" i="43" s="1"/>
  <c r="M5" i="43"/>
  <c r="L5" i="43"/>
  <c r="K5" i="43"/>
  <c r="J5" i="43"/>
  <c r="I5" i="43"/>
  <c r="H5" i="43"/>
  <c r="H76" i="43" s="1"/>
  <c r="G5" i="43"/>
  <c r="F5" i="43"/>
  <c r="E5" i="43"/>
  <c r="D5" i="43"/>
  <c r="N76" i="42"/>
  <c r="O76" i="42" s="1"/>
  <c r="N75" i="42"/>
  <c r="O75" i="42" s="1"/>
  <c r="N74" i="42"/>
  <c r="O74" i="42" s="1"/>
  <c r="N73" i="42"/>
  <c r="O73" i="42" s="1"/>
  <c r="N72" i="42"/>
  <c r="O72" i="42" s="1"/>
  <c r="N71" i="42"/>
  <c r="O71" i="42" s="1"/>
  <c r="N70" i="42"/>
  <c r="O70" i="42" s="1"/>
  <c r="N69" i="42"/>
  <c r="O69" i="42" s="1"/>
  <c r="N68" i="42"/>
  <c r="O68" i="42" s="1"/>
  <c r="N67" i="42"/>
  <c r="O67" i="42"/>
  <c r="N66" i="42"/>
  <c r="O66" i="42" s="1"/>
  <c r="N65" i="42"/>
  <c r="O65" i="42" s="1"/>
  <c r="N64" i="42"/>
  <c r="O64" i="42" s="1"/>
  <c r="N63" i="42"/>
  <c r="O63" i="42" s="1"/>
  <c r="N62" i="42"/>
  <c r="O62" i="42" s="1"/>
  <c r="N61" i="42"/>
  <c r="O61" i="42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M49" i="42"/>
  <c r="M77" i="42" s="1"/>
  <c r="L49" i="42"/>
  <c r="K49" i="42"/>
  <c r="J49" i="42"/>
  <c r="I49" i="42"/>
  <c r="H49" i="42"/>
  <c r="G49" i="42"/>
  <c r="F49" i="42"/>
  <c r="E49" i="42"/>
  <c r="D49" i="42"/>
  <c r="N48" i="42"/>
  <c r="O48" i="42" s="1"/>
  <c r="N47" i="42"/>
  <c r="O47" i="42" s="1"/>
  <c r="N46" i="42"/>
  <c r="O46" i="42"/>
  <c r="N45" i="42"/>
  <c r="O45" i="42"/>
  <c r="M44" i="42"/>
  <c r="L44" i="42"/>
  <c r="K44" i="42"/>
  <c r="J44" i="42"/>
  <c r="I44" i="42"/>
  <c r="H44" i="42"/>
  <c r="G44" i="42"/>
  <c r="F44" i="42"/>
  <c r="E44" i="42"/>
  <c r="D44" i="42"/>
  <c r="N43" i="42"/>
  <c r="O43" i="42"/>
  <c r="N42" i="42"/>
  <c r="O42" i="42" s="1"/>
  <c r="M41" i="42"/>
  <c r="L41" i="42"/>
  <c r="K41" i="42"/>
  <c r="J41" i="42"/>
  <c r="I41" i="42"/>
  <c r="H41" i="42"/>
  <c r="G41" i="42"/>
  <c r="F41" i="42"/>
  <c r="N41" i="42" s="1"/>
  <c r="O41" i="42" s="1"/>
  <c r="E41" i="42"/>
  <c r="D41" i="42"/>
  <c r="N40" i="42"/>
  <c r="O40" i="42"/>
  <c r="N39" i="42"/>
  <c r="O39" i="42" s="1"/>
  <c r="N38" i="42"/>
  <c r="O38" i="42" s="1"/>
  <c r="N37" i="42"/>
  <c r="O37" i="42"/>
  <c r="N36" i="42"/>
  <c r="O36" i="42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/>
  <c r="N31" i="42"/>
  <c r="O31" i="42" s="1"/>
  <c r="M30" i="42"/>
  <c r="L30" i="42"/>
  <c r="K30" i="42"/>
  <c r="K77" i="42"/>
  <c r="J30" i="42"/>
  <c r="I30" i="42"/>
  <c r="H30" i="42"/>
  <c r="G30" i="42"/>
  <c r="F30" i="42"/>
  <c r="E30" i="42"/>
  <c r="D30" i="42"/>
  <c r="N29" i="42"/>
  <c r="O29" i="42" s="1"/>
  <c r="N28" i="42"/>
  <c r="O28" i="42"/>
  <c r="M27" i="42"/>
  <c r="L27" i="42"/>
  <c r="K27" i="42"/>
  <c r="J27" i="42"/>
  <c r="I27" i="42"/>
  <c r="H27" i="42"/>
  <c r="G27" i="42"/>
  <c r="F27" i="42"/>
  <c r="E27" i="42"/>
  <c r="D27" i="42"/>
  <c r="N26" i="42"/>
  <c r="O26" i="42"/>
  <c r="N25" i="42"/>
  <c r="O25" i="42"/>
  <c r="N24" i="42"/>
  <c r="O24" i="42" s="1"/>
  <c r="N23" i="42"/>
  <c r="O23" i="42"/>
  <c r="M22" i="42"/>
  <c r="L22" i="42"/>
  <c r="K22" i="42"/>
  <c r="J22" i="42"/>
  <c r="I22" i="42"/>
  <c r="H22" i="42"/>
  <c r="G22" i="42"/>
  <c r="F22" i="42"/>
  <c r="E22" i="42"/>
  <c r="D22" i="42"/>
  <c r="N22" i="42"/>
  <c r="O22" i="42" s="1"/>
  <c r="N21" i="42"/>
  <c r="O21" i="42" s="1"/>
  <c r="N20" i="42"/>
  <c r="O20" i="42"/>
  <c r="N19" i="42"/>
  <c r="O19" i="42"/>
  <c r="N18" i="42"/>
  <c r="O18" i="42" s="1"/>
  <c r="N17" i="42"/>
  <c r="O17" i="42"/>
  <c r="N16" i="42"/>
  <c r="O16" i="42" s="1"/>
  <c r="N15" i="42"/>
  <c r="O15" i="42" s="1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/>
  <c r="N8" i="42"/>
  <c r="O8" i="42"/>
  <c r="N7" i="42"/>
  <c r="O7" i="42" s="1"/>
  <c r="N6" i="42"/>
  <c r="O6" i="42" s="1"/>
  <c r="M5" i="42"/>
  <c r="L5" i="42"/>
  <c r="L77" i="42" s="1"/>
  <c r="K5" i="42"/>
  <c r="J5" i="42"/>
  <c r="I5" i="42"/>
  <c r="I77" i="42" s="1"/>
  <c r="H5" i="42"/>
  <c r="G5" i="42"/>
  <c r="F5" i="42"/>
  <c r="E5" i="42"/>
  <c r="D5" i="42"/>
  <c r="N72" i="41"/>
  <c r="O72" i="41" s="1"/>
  <c r="N71" i="41"/>
  <c r="O71" i="41" s="1"/>
  <c r="N70" i="41"/>
  <c r="O70" i="41" s="1"/>
  <c r="N69" i="41"/>
  <c r="O69" i="41" s="1"/>
  <c r="N68" i="41"/>
  <c r="O68" i="41" s="1"/>
  <c r="N67" i="41"/>
  <c r="O67" i="41" s="1"/>
  <c r="N66" i="41"/>
  <c r="O66" i="41" s="1"/>
  <c r="N65" i="41"/>
  <c r="O65" i="41" s="1"/>
  <c r="N64" i="41"/>
  <c r="O64" i="41" s="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 s="1"/>
  <c r="M51" i="41"/>
  <c r="L51" i="41"/>
  <c r="K51" i="41"/>
  <c r="J51" i="41"/>
  <c r="I51" i="41"/>
  <c r="H51" i="41"/>
  <c r="G51" i="41"/>
  <c r="F51" i="41"/>
  <c r="E51" i="41"/>
  <c r="D51" i="41"/>
  <c r="N50" i="41"/>
  <c r="O50" i="41" s="1"/>
  <c r="N49" i="41"/>
  <c r="O49" i="41" s="1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5" i="41"/>
  <c r="O45" i="41" s="1"/>
  <c r="N44" i="41"/>
  <c r="O44" i="41" s="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1" i="41"/>
  <c r="O41" i="41"/>
  <c r="N40" i="41"/>
  <c r="O40" i="41" s="1"/>
  <c r="N39" i="41"/>
  <c r="O39" i="41" s="1"/>
  <c r="N38" i="41"/>
  <c r="O38" i="41" s="1"/>
  <c r="N37" i="41"/>
  <c r="O37" i="41" s="1"/>
  <c r="M36" i="41"/>
  <c r="L36" i="41"/>
  <c r="K36" i="41"/>
  <c r="N36" i="41" s="1"/>
  <c r="O36" i="41" s="1"/>
  <c r="J36" i="41"/>
  <c r="I36" i="41"/>
  <c r="H36" i="41"/>
  <c r="G36" i="41"/>
  <c r="F36" i="41"/>
  <c r="E36" i="41"/>
  <c r="D36" i="41"/>
  <c r="N35" i="41"/>
  <c r="O35" i="41" s="1"/>
  <c r="N34" i="41"/>
  <c r="O34" i="41" s="1"/>
  <c r="N33" i="41"/>
  <c r="O33" i="41"/>
  <c r="M32" i="41"/>
  <c r="L32" i="41"/>
  <c r="K32" i="41"/>
  <c r="J32" i="41"/>
  <c r="I32" i="41"/>
  <c r="H32" i="41"/>
  <c r="G32" i="41"/>
  <c r="F32" i="41"/>
  <c r="E32" i="41"/>
  <c r="D32" i="41"/>
  <c r="N31" i="41"/>
  <c r="O31" i="4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N26" i="41"/>
  <c r="O26" i="41" s="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N23" i="41" s="1"/>
  <c r="O23" i="41" s="1"/>
  <c r="D23" i="4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/>
  <c r="N11" i="41"/>
  <c r="O11" i="41"/>
  <c r="N10" i="41"/>
  <c r="O10" i="41"/>
  <c r="N9" i="41"/>
  <c r="O9" i="41"/>
  <c r="N8" i="41"/>
  <c r="O8" i="41" s="1"/>
  <c r="N7" i="41"/>
  <c r="O7" i="41" s="1"/>
  <c r="N6" i="41"/>
  <c r="O6" i="41"/>
  <c r="M5" i="41"/>
  <c r="M73" i="41"/>
  <c r="L5" i="41"/>
  <c r="K5" i="41"/>
  <c r="J5" i="41"/>
  <c r="I5" i="41"/>
  <c r="H5" i="41"/>
  <c r="G5" i="41"/>
  <c r="F5" i="41"/>
  <c r="E5" i="41"/>
  <c r="D5" i="41"/>
  <c r="N73" i="40"/>
  <c r="O73" i="40" s="1"/>
  <c r="N72" i="40"/>
  <c r="O72" i="40" s="1"/>
  <c r="N71" i="40"/>
  <c r="O71" i="40" s="1"/>
  <c r="N70" i="40"/>
  <c r="O70" i="40"/>
  <c r="N69" i="40"/>
  <c r="O69" i="40" s="1"/>
  <c r="N68" i="40"/>
  <c r="O68" i="40" s="1"/>
  <c r="N67" i="40"/>
  <c r="O67" i="40" s="1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 s="1"/>
  <c r="N59" i="40"/>
  <c r="O59" i="40" s="1"/>
  <c r="N58" i="40"/>
  <c r="O58" i="40"/>
  <c r="N57" i="40"/>
  <c r="O57" i="40" s="1"/>
  <c r="N56" i="40"/>
  <c r="O56" i="40" s="1"/>
  <c r="N55" i="40"/>
  <c r="O55" i="40" s="1"/>
  <c r="N54" i="40"/>
  <c r="O54" i="40" s="1"/>
  <c r="N53" i="40"/>
  <c r="O53" i="40" s="1"/>
  <c r="M52" i="40"/>
  <c r="L52" i="40"/>
  <c r="K52" i="40"/>
  <c r="J52" i="40"/>
  <c r="I52" i="40"/>
  <c r="H52" i="40"/>
  <c r="G52" i="40"/>
  <c r="F52" i="40"/>
  <c r="E52" i="40"/>
  <c r="D52" i="40"/>
  <c r="N51" i="40"/>
  <c r="O51" i="40" s="1"/>
  <c r="N50" i="40"/>
  <c r="O50" i="40"/>
  <c r="N49" i="40"/>
  <c r="O49" i="40" s="1"/>
  <c r="M48" i="40"/>
  <c r="L48" i="40"/>
  <c r="K48" i="40"/>
  <c r="J48" i="40"/>
  <c r="J74" i="40"/>
  <c r="I48" i="40"/>
  <c r="H48" i="40"/>
  <c r="G48" i="40"/>
  <c r="F48" i="40"/>
  <c r="E48" i="40"/>
  <c r="D48" i="40"/>
  <c r="N47" i="40"/>
  <c r="O47" i="40" s="1"/>
  <c r="N46" i="40"/>
  <c r="O46" i="40" s="1"/>
  <c r="N45" i="40"/>
  <c r="O45" i="40" s="1"/>
  <c r="N44" i="40"/>
  <c r="O44" i="40" s="1"/>
  <c r="M43" i="40"/>
  <c r="L43" i="40"/>
  <c r="L74" i="40" s="1"/>
  <c r="K43" i="40"/>
  <c r="J43" i="40"/>
  <c r="I43" i="40"/>
  <c r="H43" i="40"/>
  <c r="G43" i="40"/>
  <c r="F43" i="40"/>
  <c r="E43" i="40"/>
  <c r="E74" i="40" s="1"/>
  <c r="D43" i="40"/>
  <c r="N42" i="40"/>
  <c r="O42" i="40" s="1"/>
  <c r="N41" i="40"/>
  <c r="O41" i="40"/>
  <c r="N40" i="40"/>
  <c r="O40" i="40" s="1"/>
  <c r="N39" i="40"/>
  <c r="O39" i="40" s="1"/>
  <c r="N38" i="40"/>
  <c r="O38" i="40" s="1"/>
  <c r="N37" i="40"/>
  <c r="O37" i="40" s="1"/>
  <c r="M36" i="40"/>
  <c r="L36" i="40"/>
  <c r="K36" i="40"/>
  <c r="J36" i="40"/>
  <c r="I36" i="40"/>
  <c r="H36" i="40"/>
  <c r="G36" i="40"/>
  <c r="F36" i="40"/>
  <c r="E36" i="40"/>
  <c r="D36" i="40"/>
  <c r="N35" i="40"/>
  <c r="O35" i="40"/>
  <c r="N34" i="40"/>
  <c r="O34" i="40" s="1"/>
  <c r="N33" i="40"/>
  <c r="O33" i="40" s="1"/>
  <c r="M32" i="40"/>
  <c r="L32" i="40"/>
  <c r="K32" i="40"/>
  <c r="J32" i="40"/>
  <c r="I32" i="40"/>
  <c r="H32" i="40"/>
  <c r="G32" i="40"/>
  <c r="N32" i="40" s="1"/>
  <c r="O32" i="40" s="1"/>
  <c r="F32" i="40"/>
  <c r="E32" i="40"/>
  <c r="D32" i="40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 s="1"/>
  <c r="N26" i="40"/>
  <c r="O26" i="40" s="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D74" i="40" s="1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/>
  <c r="N16" i="40"/>
  <c r="O16" i="40" s="1"/>
  <c r="N15" i="40"/>
  <c r="O15" i="40" s="1"/>
  <c r="M14" i="40"/>
  <c r="L14" i="40"/>
  <c r="K14" i="40"/>
  <c r="K74" i="40" s="1"/>
  <c r="J14" i="40"/>
  <c r="I14" i="40"/>
  <c r="H14" i="40"/>
  <c r="G14" i="40"/>
  <c r="F14" i="40"/>
  <c r="F74" i="40" s="1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M74" i="40" s="1"/>
  <c r="L5" i="40"/>
  <c r="K5" i="40"/>
  <c r="J5" i="40"/>
  <c r="I5" i="40"/>
  <c r="H5" i="40"/>
  <c r="G5" i="40"/>
  <c r="F5" i="40"/>
  <c r="E5" i="40"/>
  <c r="D5" i="40"/>
  <c r="N72" i="39"/>
  <c r="O72" i="39" s="1"/>
  <c r="N71" i="39"/>
  <c r="O71" i="39" s="1"/>
  <c r="N70" i="39"/>
  <c r="O70" i="39" s="1"/>
  <c r="N69" i="39"/>
  <c r="O69" i="39"/>
  <c r="N68" i="39"/>
  <c r="O68" i="39" s="1"/>
  <c r="N67" i="39"/>
  <c r="O67" i="39" s="1"/>
  <c r="N66" i="39"/>
  <c r="O66" i="39" s="1"/>
  <c r="N65" i="39"/>
  <c r="O65" i="39" s="1"/>
  <c r="N64" i="39"/>
  <c r="O64" i="39" s="1"/>
  <c r="N63" i="39"/>
  <c r="O63" i="39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 s="1"/>
  <c r="M51" i="39"/>
  <c r="L51" i="39"/>
  <c r="K51" i="39"/>
  <c r="J51" i="39"/>
  <c r="I51" i="39"/>
  <c r="H51" i="39"/>
  <c r="G51" i="39"/>
  <c r="F51" i="39"/>
  <c r="E51" i="39"/>
  <c r="D51" i="39"/>
  <c r="N50" i="39"/>
  <c r="O50" i="39" s="1"/>
  <c r="N49" i="39"/>
  <c r="O49" i="39" s="1"/>
  <c r="N48" i="39"/>
  <c r="O48" i="39" s="1"/>
  <c r="M47" i="39"/>
  <c r="L47" i="39"/>
  <c r="K47" i="39"/>
  <c r="J47" i="39"/>
  <c r="I47" i="39"/>
  <c r="H47" i="39"/>
  <c r="G47" i="39"/>
  <c r="F47" i="39"/>
  <c r="E47" i="39"/>
  <c r="D47" i="39"/>
  <c r="N46" i="39"/>
  <c r="O46" i="39" s="1"/>
  <c r="N45" i="39"/>
  <c r="O45" i="39" s="1"/>
  <c r="N44" i="39"/>
  <c r="O44" i="39" s="1"/>
  <c r="N43" i="39"/>
  <c r="O43" i="39" s="1"/>
  <c r="M42" i="39"/>
  <c r="L42" i="39"/>
  <c r="K42" i="39"/>
  <c r="J42" i="39"/>
  <c r="I42" i="39"/>
  <c r="H42" i="39"/>
  <c r="G42" i="39"/>
  <c r="G73" i="39" s="1"/>
  <c r="F42" i="39"/>
  <c r="E42" i="39"/>
  <c r="D42" i="39"/>
  <c r="N41" i="39"/>
  <c r="O41" i="39"/>
  <c r="N40" i="39"/>
  <c r="O40" i="39" s="1"/>
  <c r="N39" i="39"/>
  <c r="O39" i="39" s="1"/>
  <c r="N38" i="39"/>
  <c r="O38" i="39" s="1"/>
  <c r="N37" i="39"/>
  <c r="O37" i="39" s="1"/>
  <c r="N36" i="39"/>
  <c r="O36" i="39" s="1"/>
  <c r="M35" i="39"/>
  <c r="L35" i="39"/>
  <c r="K35" i="39"/>
  <c r="J35" i="39"/>
  <c r="I35" i="39"/>
  <c r="H35" i="39"/>
  <c r="G35" i="39"/>
  <c r="F35" i="39"/>
  <c r="E35" i="39"/>
  <c r="D35" i="39"/>
  <c r="N34" i="39"/>
  <c r="O34" i="39" s="1"/>
  <c r="N33" i="39"/>
  <c r="O33" i="39"/>
  <c r="N32" i="39"/>
  <c r="O32" i="39"/>
  <c r="N31" i="39"/>
  <c r="O31" i="39"/>
  <c r="M30" i="39"/>
  <c r="L30" i="39"/>
  <c r="K30" i="39"/>
  <c r="J30" i="39"/>
  <c r="I30" i="39"/>
  <c r="H30" i="39"/>
  <c r="G30" i="39"/>
  <c r="F30" i="39"/>
  <c r="E30" i="39"/>
  <c r="D30" i="39"/>
  <c r="N29" i="39"/>
  <c r="O29" i="39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/>
  <c r="N25" i="39"/>
  <c r="O25" i="39"/>
  <c r="N24" i="39"/>
  <c r="O24" i="39" s="1"/>
  <c r="N23" i="39"/>
  <c r="O23" i="39"/>
  <c r="M22" i="39"/>
  <c r="L22" i="39"/>
  <c r="K22" i="39"/>
  <c r="K73" i="39" s="1"/>
  <c r="J22" i="39"/>
  <c r="I22" i="39"/>
  <c r="H22" i="39"/>
  <c r="G22" i="39"/>
  <c r="F22" i="39"/>
  <c r="E22" i="39"/>
  <c r="D22" i="39"/>
  <c r="N22" i="39" s="1"/>
  <c r="O22" i="39" s="1"/>
  <c r="N21" i="39"/>
  <c r="O21" i="39"/>
  <c r="N20" i="39"/>
  <c r="O20" i="39"/>
  <c r="N19" i="39"/>
  <c r="O19" i="39"/>
  <c r="N18" i="39"/>
  <c r="O18" i="39" s="1"/>
  <c r="N17" i="39"/>
  <c r="O17" i="39"/>
  <c r="N16" i="39"/>
  <c r="O16" i="39"/>
  <c r="N15" i="39"/>
  <c r="O15" i="39"/>
  <c r="N14" i="39"/>
  <c r="O14" i="39"/>
  <c r="M13" i="39"/>
  <c r="L13" i="39"/>
  <c r="K13" i="39"/>
  <c r="J13" i="39"/>
  <c r="I13" i="39"/>
  <c r="H13" i="39"/>
  <c r="G13" i="39"/>
  <c r="F13" i="39"/>
  <c r="F73" i="39" s="1"/>
  <c r="E13" i="39"/>
  <c r="D13" i="39"/>
  <c r="N12" i="39"/>
  <c r="O12" i="39"/>
  <c r="N11" i="39"/>
  <c r="O11" i="39" s="1"/>
  <c r="N10" i="39"/>
  <c r="O10" i="39"/>
  <c r="N9" i="39"/>
  <c r="O9" i="39"/>
  <c r="N8" i="39"/>
  <c r="O8" i="39"/>
  <c r="N7" i="39"/>
  <c r="O7" i="39"/>
  <c r="N6" i="39"/>
  <c r="O6" i="39"/>
  <c r="M5" i="39"/>
  <c r="M73" i="39" s="1"/>
  <c r="L5" i="39"/>
  <c r="L73" i="39" s="1"/>
  <c r="K5" i="39"/>
  <c r="J5" i="39"/>
  <c r="I5" i="39"/>
  <c r="H5" i="39"/>
  <c r="G5" i="39"/>
  <c r="F5" i="39"/>
  <c r="E5" i="39"/>
  <c r="D5" i="39"/>
  <c r="D73" i="39" s="1"/>
  <c r="N70" i="38"/>
  <c r="O70" i="38" s="1"/>
  <c r="N69" i="38"/>
  <c r="O69" i="38" s="1"/>
  <c r="N68" i="38"/>
  <c r="O68" i="38"/>
  <c r="N67" i="38"/>
  <c r="O67" i="38"/>
  <c r="N66" i="38"/>
  <c r="O66" i="38"/>
  <c r="N65" i="38"/>
  <c r="O65" i="38"/>
  <c r="N64" i="38"/>
  <c r="O64" i="38" s="1"/>
  <c r="N63" i="38"/>
  <c r="O63" i="38" s="1"/>
  <c r="N62" i="38"/>
  <c r="O62" i="38"/>
  <c r="N61" i="38"/>
  <c r="O61" i="38"/>
  <c r="N60" i="38"/>
  <c r="O60" i="38"/>
  <c r="N59" i="38"/>
  <c r="O59" i="38"/>
  <c r="N58" i="38"/>
  <c r="O58" i="38" s="1"/>
  <c r="N57" i="38"/>
  <c r="O57" i="38" s="1"/>
  <c r="N56" i="38"/>
  <c r="O56" i="38"/>
  <c r="N55" i="38"/>
  <c r="O55" i="38"/>
  <c r="N54" i="38"/>
  <c r="O54" i="38"/>
  <c r="N53" i="38"/>
  <c r="O53" i="38"/>
  <c r="M52" i="38"/>
  <c r="L52" i="38"/>
  <c r="K52" i="38"/>
  <c r="J52" i="38"/>
  <c r="I52" i="38"/>
  <c r="H52" i="38"/>
  <c r="N52" i="38" s="1"/>
  <c r="O52" i="38" s="1"/>
  <c r="G52" i="38"/>
  <c r="F52" i="38"/>
  <c r="E52" i="38"/>
  <c r="D52" i="38"/>
  <c r="N51" i="38"/>
  <c r="O51" i="38"/>
  <c r="N50" i="38"/>
  <c r="O50" i="38" s="1"/>
  <c r="M49" i="38"/>
  <c r="L49" i="38"/>
  <c r="K49" i="38"/>
  <c r="J49" i="38"/>
  <c r="I49" i="38"/>
  <c r="H49" i="38"/>
  <c r="G49" i="38"/>
  <c r="F49" i="38"/>
  <c r="E49" i="38"/>
  <c r="N49" i="38"/>
  <c r="O49" i="38"/>
  <c r="D49" i="38"/>
  <c r="N48" i="38"/>
  <c r="O48" i="38" s="1"/>
  <c r="N47" i="38"/>
  <c r="O47" i="38"/>
  <c r="N46" i="38"/>
  <c r="O46" i="38"/>
  <c r="N45" i="38"/>
  <c r="O45" i="38" s="1"/>
  <c r="M44" i="38"/>
  <c r="L44" i="38"/>
  <c r="K44" i="38"/>
  <c r="J44" i="38"/>
  <c r="I44" i="38"/>
  <c r="H44" i="38"/>
  <c r="G44" i="38"/>
  <c r="F44" i="38"/>
  <c r="E44" i="38"/>
  <c r="D44" i="38"/>
  <c r="D71" i="38" s="1"/>
  <c r="N43" i="38"/>
  <c r="O43" i="38" s="1"/>
  <c r="N42" i="38"/>
  <c r="O42" i="38" s="1"/>
  <c r="N41" i="38"/>
  <c r="O41" i="38"/>
  <c r="N40" i="38"/>
  <c r="O40" i="38"/>
  <c r="N39" i="38"/>
  <c r="O39" i="38" s="1"/>
  <c r="N38" i="38"/>
  <c r="O38" i="38"/>
  <c r="M37" i="38"/>
  <c r="M71" i="38" s="1"/>
  <c r="L37" i="38"/>
  <c r="K37" i="38"/>
  <c r="J37" i="38"/>
  <c r="I37" i="38"/>
  <c r="H37" i="38"/>
  <c r="H71" i="38" s="1"/>
  <c r="G37" i="38"/>
  <c r="F37" i="38"/>
  <c r="E37" i="38"/>
  <c r="D37" i="38"/>
  <c r="N36" i="38"/>
  <c r="O36" i="38"/>
  <c r="N35" i="38"/>
  <c r="O35" i="38" s="1"/>
  <c r="N34" i="38"/>
  <c r="O34" i="38" s="1"/>
  <c r="M33" i="38"/>
  <c r="L33" i="38"/>
  <c r="K33" i="38"/>
  <c r="J33" i="38"/>
  <c r="N33" i="38" s="1"/>
  <c r="O33" i="38" s="1"/>
  <c r="I33" i="38"/>
  <c r="H33" i="38"/>
  <c r="G33" i="38"/>
  <c r="F33" i="38"/>
  <c r="E33" i="38"/>
  <c r="D33" i="38"/>
  <c r="N32" i="38"/>
  <c r="O32" i="38" s="1"/>
  <c r="N31" i="38"/>
  <c r="O31" i="38"/>
  <c r="M30" i="38"/>
  <c r="L30" i="38"/>
  <c r="K30" i="38"/>
  <c r="J30" i="38"/>
  <c r="I30" i="38"/>
  <c r="H30" i="38"/>
  <c r="G30" i="38"/>
  <c r="F30" i="38"/>
  <c r="E30" i="38"/>
  <c r="D30" i="38"/>
  <c r="N29" i="38"/>
  <c r="O29" i="38"/>
  <c r="N28" i="38"/>
  <c r="O28" i="38"/>
  <c r="N27" i="38"/>
  <c r="O27" i="38" s="1"/>
  <c r="N26" i="38"/>
  <c r="O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F71" i="38" s="1"/>
  <c r="E23" i="38"/>
  <c r="D23" i="38"/>
  <c r="N22" i="38"/>
  <c r="O22" i="38" s="1"/>
  <c r="N21" i="38"/>
  <c r="O21" i="38"/>
  <c r="N20" i="38"/>
  <c r="O20" i="38"/>
  <c r="N19" i="38"/>
  <c r="O19" i="38" s="1"/>
  <c r="N18" i="38"/>
  <c r="O18" i="38"/>
  <c r="N17" i="38"/>
  <c r="O17" i="38" s="1"/>
  <c r="N16" i="38"/>
  <c r="O16" i="38" s="1"/>
  <c r="N15" i="38"/>
  <c r="O15" i="38"/>
  <c r="M14" i="38"/>
  <c r="L14" i="38"/>
  <c r="K14" i="38"/>
  <c r="J14" i="38"/>
  <c r="I14" i="38"/>
  <c r="H14" i="38"/>
  <c r="G14" i="38"/>
  <c r="N14" i="38" s="1"/>
  <c r="O14" i="38" s="1"/>
  <c r="F14" i="38"/>
  <c r="E14" i="38"/>
  <c r="D14" i="38"/>
  <c r="N13" i="38"/>
  <c r="O13" i="38"/>
  <c r="N12" i="38"/>
  <c r="O12" i="38"/>
  <c r="N11" i="38"/>
  <c r="O11" i="38" s="1"/>
  <c r="N10" i="38"/>
  <c r="O10" i="38"/>
  <c r="N9" i="38"/>
  <c r="O9" i="38" s="1"/>
  <c r="N8" i="38"/>
  <c r="O8" i="38" s="1"/>
  <c r="N7" i="38"/>
  <c r="O7" i="38"/>
  <c r="N6" i="38"/>
  <c r="O6" i="38"/>
  <c r="M5" i="38"/>
  <c r="L5" i="38"/>
  <c r="K5" i="38"/>
  <c r="J5" i="38"/>
  <c r="I5" i="38"/>
  <c r="I71" i="38" s="1"/>
  <c r="H5" i="38"/>
  <c r="G5" i="38"/>
  <c r="F5" i="38"/>
  <c r="E5" i="38"/>
  <c r="D5" i="38"/>
  <c r="N65" i="37"/>
  <c r="O65" i="37"/>
  <c r="N64" i="37"/>
  <c r="O64" i="37" s="1"/>
  <c r="N63" i="37"/>
  <c r="O63" i="37"/>
  <c r="N62" i="37"/>
  <c r="O62" i="37" s="1"/>
  <c r="N61" i="37"/>
  <c r="O61" i="37" s="1"/>
  <c r="N60" i="37"/>
  <c r="O60" i="37"/>
  <c r="N59" i="37"/>
  <c r="O59" i="37"/>
  <c r="N58" i="37"/>
  <c r="O58" i="37" s="1"/>
  <c r="N57" i="37"/>
  <c r="O57" i="37"/>
  <c r="N56" i="37"/>
  <c r="O56" i="37" s="1"/>
  <c r="N55" i="37"/>
  <c r="O55" i="37" s="1"/>
  <c r="N54" i="37"/>
  <c r="O54" i="37"/>
  <c r="N53" i="37"/>
  <c r="O53" i="37"/>
  <c r="M52" i="37"/>
  <c r="L52" i="37"/>
  <c r="K52" i="37"/>
  <c r="J52" i="37"/>
  <c r="I52" i="37"/>
  <c r="H52" i="37"/>
  <c r="G52" i="37"/>
  <c r="F52" i="37"/>
  <c r="E52" i="37"/>
  <c r="D52" i="37"/>
  <c r="N52" i="37" s="1"/>
  <c r="O52" i="37" s="1"/>
  <c r="N51" i="37"/>
  <c r="O51" i="37" s="1"/>
  <c r="N50" i="37"/>
  <c r="O50" i="37"/>
  <c r="N49" i="37"/>
  <c r="O49" i="37" s="1"/>
  <c r="N48" i="37"/>
  <c r="O48" i="37" s="1"/>
  <c r="M47" i="37"/>
  <c r="L47" i="37"/>
  <c r="K47" i="37"/>
  <c r="J47" i="37"/>
  <c r="I47" i="37"/>
  <c r="H47" i="37"/>
  <c r="G47" i="37"/>
  <c r="F47" i="37"/>
  <c r="N47" i="37" s="1"/>
  <c r="O47" i="37" s="1"/>
  <c r="E47" i="37"/>
  <c r="D47" i="37"/>
  <c r="N46" i="37"/>
  <c r="O46" i="37" s="1"/>
  <c r="N45" i="37"/>
  <c r="O45" i="37"/>
  <c r="N44" i="37"/>
  <c r="O44" i="37"/>
  <c r="N43" i="37"/>
  <c r="O43" i="37" s="1"/>
  <c r="M42" i="37"/>
  <c r="L42" i="37"/>
  <c r="K42" i="37"/>
  <c r="J42" i="37"/>
  <c r="I42" i="37"/>
  <c r="H42" i="37"/>
  <c r="G42" i="37"/>
  <c r="F42" i="37"/>
  <c r="E42" i="37"/>
  <c r="N42" i="37" s="1"/>
  <c r="O42" i="37" s="1"/>
  <c r="D42" i="37"/>
  <c r="N41" i="37"/>
  <c r="O41" i="37"/>
  <c r="N40" i="37"/>
  <c r="O40" i="37" s="1"/>
  <c r="N39" i="37"/>
  <c r="O39" i="37"/>
  <c r="N38" i="37"/>
  <c r="O38" i="37"/>
  <c r="N37" i="37"/>
  <c r="O37" i="37"/>
  <c r="N36" i="37"/>
  <c r="O36" i="37" s="1"/>
  <c r="M35" i="37"/>
  <c r="L35" i="37"/>
  <c r="K35" i="37"/>
  <c r="J35" i="37"/>
  <c r="I35" i="37"/>
  <c r="H35" i="37"/>
  <c r="G35" i="37"/>
  <c r="F35" i="37"/>
  <c r="F66" i="37" s="1"/>
  <c r="E35" i="37"/>
  <c r="D35" i="37"/>
  <c r="N35" i="37" s="1"/>
  <c r="O35" i="37" s="1"/>
  <c r="N34" i="37"/>
  <c r="O34" i="37" s="1"/>
  <c r="N33" i="37"/>
  <c r="O33" i="37"/>
  <c r="N32" i="37"/>
  <c r="O32" i="37" s="1"/>
  <c r="N31" i="37"/>
  <c r="O31" i="37"/>
  <c r="M30" i="37"/>
  <c r="L30" i="37"/>
  <c r="K30" i="37"/>
  <c r="J30" i="37"/>
  <c r="I30" i="37"/>
  <c r="H30" i="37"/>
  <c r="G30" i="37"/>
  <c r="F30" i="37"/>
  <c r="E30" i="37"/>
  <c r="N30" i="37" s="1"/>
  <c r="O30" i="37" s="1"/>
  <c r="D30" i="37"/>
  <c r="N29" i="37"/>
  <c r="O29" i="37"/>
  <c r="N28" i="37"/>
  <c r="O28" i="37"/>
  <c r="M27" i="37"/>
  <c r="L27" i="37"/>
  <c r="K27" i="37"/>
  <c r="J27" i="37"/>
  <c r="I27" i="37"/>
  <c r="H27" i="37"/>
  <c r="G27" i="37"/>
  <c r="N27" i="37" s="1"/>
  <c r="O27" i="37" s="1"/>
  <c r="F27" i="37"/>
  <c r="E27" i="37"/>
  <c r="D27" i="37"/>
  <c r="N26" i="37"/>
  <c r="O26" i="37"/>
  <c r="N25" i="37"/>
  <c r="O25" i="37"/>
  <c r="N24" i="37"/>
  <c r="O24" i="37" s="1"/>
  <c r="N23" i="37"/>
  <c r="O23" i="37"/>
  <c r="M22" i="37"/>
  <c r="L22" i="37"/>
  <c r="K22" i="37"/>
  <c r="J22" i="37"/>
  <c r="I22" i="37"/>
  <c r="H22" i="37"/>
  <c r="G22" i="37"/>
  <c r="F22" i="37"/>
  <c r="E22" i="37"/>
  <c r="N22" i="37" s="1"/>
  <c r="O22" i="37" s="1"/>
  <c r="D22" i="37"/>
  <c r="N21" i="37"/>
  <c r="O21" i="37"/>
  <c r="N20" i="37"/>
  <c r="O20" i="37"/>
  <c r="N19" i="37"/>
  <c r="O19" i="37"/>
  <c r="N18" i="37"/>
  <c r="O18" i="37" s="1"/>
  <c r="N17" i="37"/>
  <c r="O17" i="37"/>
  <c r="N16" i="37"/>
  <c r="O16" i="37" s="1"/>
  <c r="N15" i="37"/>
  <c r="O15" i="37"/>
  <c r="N14" i="37"/>
  <c r="O14" i="37"/>
  <c r="M13" i="37"/>
  <c r="L13" i="37"/>
  <c r="K13" i="37"/>
  <c r="J13" i="37"/>
  <c r="I13" i="37"/>
  <c r="H13" i="37"/>
  <c r="G13" i="37"/>
  <c r="G66" i="37" s="1"/>
  <c r="F13" i="37"/>
  <c r="E13" i="37"/>
  <c r="D13" i="37"/>
  <c r="N12" i="37"/>
  <c r="O12" i="37"/>
  <c r="N11" i="37"/>
  <c r="O11" i="37" s="1"/>
  <c r="N10" i="37"/>
  <c r="O10" i="37"/>
  <c r="N9" i="37"/>
  <c r="O9" i="37" s="1"/>
  <c r="N8" i="37"/>
  <c r="O8" i="37"/>
  <c r="N7" i="37"/>
  <c r="O7" i="37"/>
  <c r="N6" i="37"/>
  <c r="O6" i="37"/>
  <c r="M5" i="37"/>
  <c r="M66" i="37" s="1"/>
  <c r="L5" i="37"/>
  <c r="K5" i="37"/>
  <c r="J5" i="37"/>
  <c r="J66" i="37" s="1"/>
  <c r="I5" i="37"/>
  <c r="H5" i="37"/>
  <c r="G5" i="37"/>
  <c r="F5" i="37"/>
  <c r="E5" i="37"/>
  <c r="E66" i="37" s="1"/>
  <c r="D5" i="37"/>
  <c r="D66" i="37"/>
  <c r="N71" i="36"/>
  <c r="O71" i="36" s="1"/>
  <c r="N70" i="36"/>
  <c r="O70" i="36"/>
  <c r="N69" i="36"/>
  <c r="O69" i="36" s="1"/>
  <c r="N68" i="36"/>
  <c r="O68" i="36"/>
  <c r="N67" i="36"/>
  <c r="O67" i="36"/>
  <c r="N66" i="36"/>
  <c r="O66" i="36"/>
  <c r="N65" i="36"/>
  <c r="O65" i="36" s="1"/>
  <c r="N64" i="36"/>
  <c r="O64" i="36"/>
  <c r="N63" i="36"/>
  <c r="O63" i="36" s="1"/>
  <c r="N62" i="36"/>
  <c r="O62" i="36"/>
  <c r="N61" i="36"/>
  <c r="O61" i="36"/>
  <c r="N60" i="36"/>
  <c r="O60" i="36"/>
  <c r="N59" i="36"/>
  <c r="O59" i="36" s="1"/>
  <c r="N58" i="36"/>
  <c r="O58" i="36"/>
  <c r="N57" i="36"/>
  <c r="O57" i="36" s="1"/>
  <c r="N56" i="36"/>
  <c r="O56" i="36"/>
  <c r="N55" i="36"/>
  <c r="O55" i="36"/>
  <c r="N54" i="36"/>
  <c r="O54" i="36"/>
  <c r="N53" i="36"/>
  <c r="O53" i="36" s="1"/>
  <c r="N52" i="36"/>
  <c r="O52" i="36"/>
  <c r="N51" i="36"/>
  <c r="O51" i="36" s="1"/>
  <c r="M50" i="36"/>
  <c r="L50" i="36"/>
  <c r="L72" i="36" s="1"/>
  <c r="K50" i="36"/>
  <c r="J50" i="36"/>
  <c r="I50" i="36"/>
  <c r="H50" i="36"/>
  <c r="G50" i="36"/>
  <c r="F50" i="36"/>
  <c r="E50" i="36"/>
  <c r="D50" i="36"/>
  <c r="N49" i="36"/>
  <c r="O49" i="36" s="1"/>
  <c r="N48" i="36"/>
  <c r="O48" i="36"/>
  <c r="M47" i="36"/>
  <c r="L47" i="36"/>
  <c r="K47" i="36"/>
  <c r="J47" i="36"/>
  <c r="I47" i="36"/>
  <c r="H47" i="36"/>
  <c r="G47" i="36"/>
  <c r="F47" i="36"/>
  <c r="E47" i="36"/>
  <c r="D47" i="36"/>
  <c r="N47" i="36" s="1"/>
  <c r="O47" i="36" s="1"/>
  <c r="N46" i="36"/>
  <c r="O46" i="36"/>
  <c r="N45" i="36"/>
  <c r="O45" i="36"/>
  <c r="N44" i="36"/>
  <c r="O44" i="36"/>
  <c r="N43" i="36"/>
  <c r="O43" i="36"/>
  <c r="M42" i="36"/>
  <c r="L42" i="36"/>
  <c r="K42" i="36"/>
  <c r="J42" i="36"/>
  <c r="N42" i="36" s="1"/>
  <c r="O42" i="36" s="1"/>
  <c r="I42" i="36"/>
  <c r="H42" i="36"/>
  <c r="G42" i="36"/>
  <c r="F42" i="36"/>
  <c r="E42" i="36"/>
  <c r="D42" i="36"/>
  <c r="N41" i="36"/>
  <c r="O41" i="36"/>
  <c r="N40" i="36"/>
  <c r="O40" i="36" s="1"/>
  <c r="N39" i="36"/>
  <c r="O39" i="36"/>
  <c r="N38" i="36"/>
  <c r="O38" i="36"/>
  <c r="N37" i="36"/>
  <c r="O37" i="36"/>
  <c r="N36" i="36"/>
  <c r="O36" i="36"/>
  <c r="M35" i="36"/>
  <c r="L35" i="36"/>
  <c r="K35" i="36"/>
  <c r="J35" i="36"/>
  <c r="I35" i="36"/>
  <c r="H35" i="36"/>
  <c r="G35" i="36"/>
  <c r="F35" i="36"/>
  <c r="E35" i="36"/>
  <c r="D35" i="36"/>
  <c r="N35" i="36" s="1"/>
  <c r="O35" i="36" s="1"/>
  <c r="N34" i="36"/>
  <c r="O34" i="36"/>
  <c r="N33" i="36"/>
  <c r="O33" i="36" s="1"/>
  <c r="N32" i="36"/>
  <c r="O32" i="36"/>
  <c r="N31" i="36"/>
  <c r="O31" i="36"/>
  <c r="M30" i="36"/>
  <c r="L30" i="36"/>
  <c r="K30" i="36"/>
  <c r="J30" i="36"/>
  <c r="I30" i="36"/>
  <c r="H30" i="36"/>
  <c r="N30" i="36" s="1"/>
  <c r="O30" i="36" s="1"/>
  <c r="G30" i="36"/>
  <c r="F30" i="36"/>
  <c r="E30" i="36"/>
  <c r="D30" i="36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/>
  <c r="N25" i="36"/>
  <c r="O25" i="36"/>
  <c r="N24" i="36"/>
  <c r="O24" i="36" s="1"/>
  <c r="N23" i="36"/>
  <c r="O23" i="36"/>
  <c r="M22" i="36"/>
  <c r="L22" i="36"/>
  <c r="K22" i="36"/>
  <c r="J22" i="36"/>
  <c r="I22" i="36"/>
  <c r="H22" i="36"/>
  <c r="H72" i="36" s="1"/>
  <c r="G22" i="36"/>
  <c r="F22" i="36"/>
  <c r="N22" i="36" s="1"/>
  <c r="O22" i="36" s="1"/>
  <c r="E22" i="36"/>
  <c r="D22" i="36"/>
  <c r="N21" i="36"/>
  <c r="O21" i="36"/>
  <c r="N20" i="36"/>
  <c r="O20" i="36"/>
  <c r="N19" i="36"/>
  <c r="O19" i="36"/>
  <c r="N18" i="36"/>
  <c r="O18" i="36"/>
  <c r="N17" i="36"/>
  <c r="O17" i="36"/>
  <c r="N16" i="36"/>
  <c r="O16" i="36" s="1"/>
  <c r="N15" i="36"/>
  <c r="O15" i="36"/>
  <c r="N14" i="36"/>
  <c r="O14" i="36"/>
  <c r="M13" i="36"/>
  <c r="L13" i="36"/>
  <c r="K13" i="36"/>
  <c r="J13" i="36"/>
  <c r="I13" i="36"/>
  <c r="H13" i="36"/>
  <c r="G13" i="36"/>
  <c r="G72" i="36" s="1"/>
  <c r="F13" i="36"/>
  <c r="E13" i="36"/>
  <c r="D13" i="36"/>
  <c r="N13" i="36" s="1"/>
  <c r="O13" i="36" s="1"/>
  <c r="N12" i="36"/>
  <c r="O12" i="36"/>
  <c r="N11" i="36"/>
  <c r="O11" i="36"/>
  <c r="N10" i="36"/>
  <c r="O10" i="36"/>
  <c r="N9" i="36"/>
  <c r="O9" i="36"/>
  <c r="N8" i="36"/>
  <c r="O8" i="36" s="1"/>
  <c r="N7" i="36"/>
  <c r="O7" i="36"/>
  <c r="N6" i="36"/>
  <c r="O6" i="36"/>
  <c r="M5" i="36"/>
  <c r="M72" i="36"/>
  <c r="L5" i="36"/>
  <c r="K5" i="36"/>
  <c r="J5" i="36"/>
  <c r="J72" i="36"/>
  <c r="I5" i="36"/>
  <c r="I72" i="36" s="1"/>
  <c r="H5" i="36"/>
  <c r="G5" i="36"/>
  <c r="F5" i="36"/>
  <c r="F72" i="36"/>
  <c r="E5" i="36"/>
  <c r="D5" i="36"/>
  <c r="N72" i="35"/>
  <c r="O72" i="35"/>
  <c r="N71" i="35"/>
  <c r="O71" i="35"/>
  <c r="N70" i="35"/>
  <c r="O70" i="35" s="1"/>
  <c r="N69" i="35"/>
  <c r="O69" i="35"/>
  <c r="N68" i="35"/>
  <c r="O68" i="35"/>
  <c r="N67" i="35"/>
  <c r="O67" i="35"/>
  <c r="N66" i="35"/>
  <c r="O66" i="35"/>
  <c r="N65" i="35"/>
  <c r="O65" i="35"/>
  <c r="N64" i="35"/>
  <c r="O64" i="35" s="1"/>
  <c r="N63" i="35"/>
  <c r="O63" i="35"/>
  <c r="N62" i="35"/>
  <c r="O62" i="35"/>
  <c r="N61" i="35"/>
  <c r="O61" i="35"/>
  <c r="N60" i="35"/>
  <c r="O60" i="35"/>
  <c r="N59" i="35"/>
  <c r="O59" i="35"/>
  <c r="N58" i="35"/>
  <c r="O58" i="35" s="1"/>
  <c r="N57" i="35"/>
  <c r="O57" i="35"/>
  <c r="N56" i="35"/>
  <c r="O56" i="35"/>
  <c r="N55" i="35"/>
  <c r="O55" i="35"/>
  <c r="N54" i="35"/>
  <c r="O54" i="35"/>
  <c r="N53" i="35"/>
  <c r="O53" i="35"/>
  <c r="N52" i="35"/>
  <c r="O52" i="35" s="1"/>
  <c r="M51" i="35"/>
  <c r="L51" i="35"/>
  <c r="K51" i="35"/>
  <c r="J51" i="35"/>
  <c r="I51" i="35"/>
  <c r="H51" i="35"/>
  <c r="G51" i="35"/>
  <c r="F51" i="35"/>
  <c r="N51" i="35" s="1"/>
  <c r="O51" i="35" s="1"/>
  <c r="E51" i="35"/>
  <c r="D51" i="35"/>
  <c r="N50" i="35"/>
  <c r="O50" i="35" s="1"/>
  <c r="N49" i="35"/>
  <c r="O49" i="35"/>
  <c r="N48" i="35"/>
  <c r="O48" i="35"/>
  <c r="M47" i="35"/>
  <c r="L47" i="35"/>
  <c r="K47" i="35"/>
  <c r="J47" i="35"/>
  <c r="I47" i="35"/>
  <c r="H47" i="35"/>
  <c r="G47" i="35"/>
  <c r="F47" i="35"/>
  <c r="E47" i="35"/>
  <c r="D47" i="35"/>
  <c r="N46" i="35"/>
  <c r="O46" i="35"/>
  <c r="N45" i="35"/>
  <c r="O45" i="35"/>
  <c r="N44" i="35"/>
  <c r="O44" i="35"/>
  <c r="N43" i="35"/>
  <c r="O43" i="35" s="1"/>
  <c r="M42" i="35"/>
  <c r="L42" i="35"/>
  <c r="K42" i="35"/>
  <c r="J42" i="35"/>
  <c r="I42" i="35"/>
  <c r="H42" i="35"/>
  <c r="G42" i="35"/>
  <c r="F42" i="35"/>
  <c r="E42" i="35"/>
  <c r="N42" i="35" s="1"/>
  <c r="O42" i="35" s="1"/>
  <c r="D42" i="35"/>
  <c r="N41" i="35"/>
  <c r="O41" i="35"/>
  <c r="N40" i="35"/>
  <c r="O40" i="35"/>
  <c r="N39" i="35"/>
  <c r="O39" i="35"/>
  <c r="N38" i="35"/>
  <c r="O38" i="35"/>
  <c r="N37" i="35"/>
  <c r="O37" i="35"/>
  <c r="M36" i="35"/>
  <c r="L36" i="35"/>
  <c r="K36" i="35"/>
  <c r="J36" i="35"/>
  <c r="I36" i="35"/>
  <c r="H36" i="35"/>
  <c r="G36" i="35"/>
  <c r="F36" i="35"/>
  <c r="E36" i="35"/>
  <c r="D36" i="35"/>
  <c r="N35" i="35"/>
  <c r="O35" i="35"/>
  <c r="N34" i="35"/>
  <c r="O34" i="35" s="1"/>
  <c r="N33" i="35"/>
  <c r="O33" i="35"/>
  <c r="M32" i="35"/>
  <c r="L32" i="35"/>
  <c r="K32" i="35"/>
  <c r="J32" i="35"/>
  <c r="I32" i="35"/>
  <c r="H32" i="35"/>
  <c r="N32" i="35" s="1"/>
  <c r="O32" i="35" s="1"/>
  <c r="G32" i="35"/>
  <c r="F32" i="35"/>
  <c r="E32" i="35"/>
  <c r="D32" i="35"/>
  <c r="N31" i="35"/>
  <c r="O31" i="35"/>
  <c r="N30" i="35"/>
  <c r="O30" i="35"/>
  <c r="M29" i="35"/>
  <c r="L29" i="35"/>
  <c r="K29" i="35"/>
  <c r="K73" i="35"/>
  <c r="J29" i="35"/>
  <c r="I29" i="35"/>
  <c r="H29" i="35"/>
  <c r="N29" i="35" s="1"/>
  <c r="O29" i="35" s="1"/>
  <c r="G29" i="35"/>
  <c r="F29" i="35"/>
  <c r="E29" i="35"/>
  <c r="D29" i="35"/>
  <c r="N28" i="35"/>
  <c r="O28" i="35"/>
  <c r="N27" i="35"/>
  <c r="O27" i="35" s="1"/>
  <c r="N26" i="35"/>
  <c r="O26" i="35" s="1"/>
  <c r="N25" i="35"/>
  <c r="O25" i="35"/>
  <c r="N24" i="35"/>
  <c r="O24" i="35"/>
  <c r="M23" i="35"/>
  <c r="L23" i="35"/>
  <c r="K23" i="35"/>
  <c r="J23" i="35"/>
  <c r="I23" i="35"/>
  <c r="H23" i="35"/>
  <c r="H73" i="35" s="1"/>
  <c r="G23" i="35"/>
  <c r="F23" i="35"/>
  <c r="E23" i="35"/>
  <c r="D23" i="35"/>
  <c r="N22" i="35"/>
  <c r="O22" i="35"/>
  <c r="N21" i="35"/>
  <c r="O21" i="35"/>
  <c r="N20" i="35"/>
  <c r="O20" i="35"/>
  <c r="N19" i="35"/>
  <c r="O19" i="35"/>
  <c r="N18" i="35"/>
  <c r="O18" i="35" s="1"/>
  <c r="N17" i="35"/>
  <c r="O17" i="35"/>
  <c r="N16" i="35"/>
  <c r="O16" i="35"/>
  <c r="N15" i="35"/>
  <c r="O15" i="35"/>
  <c r="M14" i="35"/>
  <c r="L14" i="35"/>
  <c r="K14" i="35"/>
  <c r="J14" i="35"/>
  <c r="I14" i="35"/>
  <c r="I73" i="35" s="1"/>
  <c r="H14" i="35"/>
  <c r="G14" i="35"/>
  <c r="F14" i="35"/>
  <c r="N14" i="35" s="1"/>
  <c r="O14" i="35" s="1"/>
  <c r="E14" i="35"/>
  <c r="D14" i="35"/>
  <c r="N13" i="35"/>
  <c r="O13" i="35"/>
  <c r="N12" i="35"/>
  <c r="O12" i="35" s="1"/>
  <c r="N11" i="35"/>
  <c r="O11" i="35" s="1"/>
  <c r="N10" i="35"/>
  <c r="O10" i="35"/>
  <c r="N9" i="35"/>
  <c r="O9" i="35"/>
  <c r="N8" i="35"/>
  <c r="O8" i="35" s="1"/>
  <c r="N7" i="35"/>
  <c r="O7" i="35"/>
  <c r="N6" i="35"/>
  <c r="O6" i="35" s="1"/>
  <c r="M5" i="35"/>
  <c r="M73" i="35" s="1"/>
  <c r="L5" i="35"/>
  <c r="K5" i="35"/>
  <c r="J5" i="35"/>
  <c r="J73" i="35" s="1"/>
  <c r="I5" i="35"/>
  <c r="H5" i="35"/>
  <c r="G5" i="35"/>
  <c r="F5" i="35"/>
  <c r="E5" i="35"/>
  <c r="D5" i="35"/>
  <c r="D73" i="35" s="1"/>
  <c r="N73" i="34"/>
  <c r="O73" i="34"/>
  <c r="N72" i="34"/>
  <c r="O72" i="34"/>
  <c r="N71" i="34"/>
  <c r="O71" i="34" s="1"/>
  <c r="N70" i="34"/>
  <c r="O70" i="34"/>
  <c r="N69" i="34"/>
  <c r="O69" i="34"/>
  <c r="N68" i="34"/>
  <c r="O68" i="34"/>
  <c r="N67" i="34"/>
  <c r="O67" i="34"/>
  <c r="N66" i="34"/>
  <c r="O66" i="34"/>
  <c r="N65" i="34"/>
  <c r="O65" i="34" s="1"/>
  <c r="N64" i="34"/>
  <c r="O64" i="34" s="1"/>
  <c r="N63" i="34"/>
  <c r="O63" i="34"/>
  <c r="N62" i="34"/>
  <c r="O62" i="34"/>
  <c r="N61" i="34"/>
  <c r="O61" i="34"/>
  <c r="N60" i="34"/>
  <c r="O60" i="34"/>
  <c r="N59" i="34"/>
  <c r="O59" i="34" s="1"/>
  <c r="N58" i="34"/>
  <c r="O58" i="34" s="1"/>
  <c r="N57" i="34"/>
  <c r="O57" i="34"/>
  <c r="N56" i="34"/>
  <c r="O56" i="34"/>
  <c r="N55" i="34"/>
  <c r="O55" i="34"/>
  <c r="N54" i="34"/>
  <c r="O54" i="34"/>
  <c r="N53" i="34"/>
  <c r="O53" i="34" s="1"/>
  <c r="M52" i="34"/>
  <c r="L52" i="34"/>
  <c r="K52" i="34"/>
  <c r="J52" i="34"/>
  <c r="I52" i="34"/>
  <c r="H52" i="34"/>
  <c r="G52" i="34"/>
  <c r="F52" i="34"/>
  <c r="N52" i="34" s="1"/>
  <c r="O52" i="34" s="1"/>
  <c r="E52" i="34"/>
  <c r="D52" i="34"/>
  <c r="N51" i="34"/>
  <c r="O51" i="34" s="1"/>
  <c r="N50" i="34"/>
  <c r="O50" i="34"/>
  <c r="N49" i="34"/>
  <c r="O49" i="34"/>
  <c r="M48" i="34"/>
  <c r="L48" i="34"/>
  <c r="K48" i="34"/>
  <c r="J48" i="34"/>
  <c r="I48" i="34"/>
  <c r="N48" i="34" s="1"/>
  <c r="O48" i="34" s="1"/>
  <c r="H48" i="34"/>
  <c r="G48" i="34"/>
  <c r="F48" i="34"/>
  <c r="E48" i="34"/>
  <c r="D48" i="34"/>
  <c r="N47" i="34"/>
  <c r="O47" i="34"/>
  <c r="N46" i="34"/>
  <c r="O46" i="34"/>
  <c r="N45" i="34"/>
  <c r="O45" i="34" s="1"/>
  <c r="N44" i="34"/>
  <c r="O44" i="34" s="1"/>
  <c r="M43" i="34"/>
  <c r="L43" i="34"/>
  <c r="K43" i="34"/>
  <c r="J43" i="34"/>
  <c r="I43" i="34"/>
  <c r="H43" i="34"/>
  <c r="G43" i="34"/>
  <c r="F43" i="34"/>
  <c r="E43" i="34"/>
  <c r="N43" i="34" s="1"/>
  <c r="O43" i="34" s="1"/>
  <c r="D43" i="34"/>
  <c r="N42" i="34"/>
  <c r="O42" i="34"/>
  <c r="N41" i="34"/>
  <c r="O41" i="34"/>
  <c r="N40" i="34"/>
  <c r="O40" i="34"/>
  <c r="N39" i="34"/>
  <c r="O39" i="34"/>
  <c r="N38" i="34"/>
  <c r="O38" i="34" s="1"/>
  <c r="M37" i="34"/>
  <c r="L37" i="34"/>
  <c r="K37" i="34"/>
  <c r="J37" i="34"/>
  <c r="I37" i="34"/>
  <c r="H37" i="34"/>
  <c r="G37" i="34"/>
  <c r="F37" i="34"/>
  <c r="N37" i="34" s="1"/>
  <c r="O37" i="34" s="1"/>
  <c r="E37" i="34"/>
  <c r="D37" i="34"/>
  <c r="N36" i="34"/>
  <c r="O36" i="34" s="1"/>
  <c r="N35" i="34"/>
  <c r="O35" i="34"/>
  <c r="N34" i="34"/>
  <c r="O34" i="34"/>
  <c r="M33" i="34"/>
  <c r="L33" i="34"/>
  <c r="K33" i="34"/>
  <c r="J33" i="34"/>
  <c r="I33" i="34"/>
  <c r="N33" i="34" s="1"/>
  <c r="O33" i="34" s="1"/>
  <c r="H33" i="34"/>
  <c r="G33" i="34"/>
  <c r="F33" i="34"/>
  <c r="E33" i="34"/>
  <c r="D33" i="34"/>
  <c r="N32" i="34"/>
  <c r="O32" i="34"/>
  <c r="N31" i="34"/>
  <c r="O31" i="34"/>
  <c r="M30" i="34"/>
  <c r="L30" i="34"/>
  <c r="K30" i="34"/>
  <c r="J30" i="34"/>
  <c r="I30" i="34"/>
  <c r="H30" i="34"/>
  <c r="G30" i="34"/>
  <c r="F30" i="34"/>
  <c r="E30" i="34"/>
  <c r="D30" i="34"/>
  <c r="N30" i="34" s="1"/>
  <c r="O30" i="34" s="1"/>
  <c r="N29" i="34"/>
  <c r="O29" i="34" s="1"/>
  <c r="N28" i="34"/>
  <c r="O28" i="34" s="1"/>
  <c r="N27" i="34"/>
  <c r="O27" i="34"/>
  <c r="N26" i="34"/>
  <c r="O26" i="34"/>
  <c r="N25" i="34"/>
  <c r="O25" i="34"/>
  <c r="N24" i="34"/>
  <c r="O24" i="34"/>
  <c r="M23" i="34"/>
  <c r="M74" i="34" s="1"/>
  <c r="L23" i="34"/>
  <c r="K23" i="34"/>
  <c r="J23" i="34"/>
  <c r="I23" i="34"/>
  <c r="H23" i="34"/>
  <c r="G23" i="34"/>
  <c r="F23" i="34"/>
  <c r="F74" i="34" s="1"/>
  <c r="E23" i="34"/>
  <c r="D23" i="34"/>
  <c r="N23" i="34" s="1"/>
  <c r="O23" i="34" s="1"/>
  <c r="N22" i="34"/>
  <c r="O22" i="34" s="1"/>
  <c r="N21" i="34"/>
  <c r="O21" i="34" s="1"/>
  <c r="N20" i="34"/>
  <c r="O20" i="34"/>
  <c r="N19" i="34"/>
  <c r="O19" i="34"/>
  <c r="N18" i="34"/>
  <c r="O18" i="34"/>
  <c r="N17" i="34"/>
  <c r="O17" i="34"/>
  <c r="N16" i="34"/>
  <c r="O16" i="34" s="1"/>
  <c r="N15" i="34"/>
  <c r="O15" i="34" s="1"/>
  <c r="M14" i="34"/>
  <c r="L14" i="34"/>
  <c r="K14" i="34"/>
  <c r="K74" i="34"/>
  <c r="J14" i="34"/>
  <c r="I14" i="34"/>
  <c r="I74" i="34" s="1"/>
  <c r="H14" i="34"/>
  <c r="G14" i="34"/>
  <c r="F14" i="34"/>
  <c r="E14" i="34"/>
  <c r="D14" i="34"/>
  <c r="N14" i="34" s="1"/>
  <c r="O14" i="34" s="1"/>
  <c r="N13" i="34"/>
  <c r="O13" i="34"/>
  <c r="N12" i="34"/>
  <c r="O12" i="34"/>
  <c r="N11" i="34"/>
  <c r="O11" i="34"/>
  <c r="N10" i="34"/>
  <c r="O10" i="34" s="1"/>
  <c r="N9" i="34"/>
  <c r="O9" i="34" s="1"/>
  <c r="N8" i="34"/>
  <c r="O8" i="34"/>
  <c r="N7" i="34"/>
  <c r="O7" i="34"/>
  <c r="N6" i="34"/>
  <c r="O6" i="34"/>
  <c r="M5" i="34"/>
  <c r="L5" i="34"/>
  <c r="L74" i="34" s="1"/>
  <c r="K5" i="34"/>
  <c r="J5" i="34"/>
  <c r="J74" i="34" s="1"/>
  <c r="I5" i="34"/>
  <c r="H5" i="34"/>
  <c r="H74" i="34" s="1"/>
  <c r="G5" i="34"/>
  <c r="G74" i="34" s="1"/>
  <c r="F5" i="34"/>
  <c r="E5" i="34"/>
  <c r="E74" i="34" s="1"/>
  <c r="D5" i="34"/>
  <c r="E51" i="33"/>
  <c r="F51" i="33"/>
  <c r="G51" i="33"/>
  <c r="H51" i="33"/>
  <c r="I51" i="33"/>
  <c r="N51" i="33" s="1"/>
  <c r="O51" i="33" s="1"/>
  <c r="J51" i="33"/>
  <c r="K51" i="33"/>
  <c r="L51" i="33"/>
  <c r="M51" i="33"/>
  <c r="D51" i="33"/>
  <c r="N72" i="33"/>
  <c r="O72" i="33"/>
  <c r="E46" i="33"/>
  <c r="F46" i="33"/>
  <c r="G46" i="33"/>
  <c r="H46" i="33"/>
  <c r="I46" i="33"/>
  <c r="J46" i="33"/>
  <c r="K46" i="33"/>
  <c r="L46" i="33"/>
  <c r="M46" i="33"/>
  <c r="D46" i="33"/>
  <c r="N46" i="33" s="1"/>
  <c r="O46" i="33" s="1"/>
  <c r="N64" i="33"/>
  <c r="O64" i="33"/>
  <c r="N65" i="33"/>
  <c r="O65" i="33" s="1"/>
  <c r="N66" i="33"/>
  <c r="O66" i="33"/>
  <c r="N67" i="33"/>
  <c r="O67" i="33" s="1"/>
  <c r="N68" i="33"/>
  <c r="O68" i="33" s="1"/>
  <c r="N69" i="33"/>
  <c r="O69" i="33"/>
  <c r="N70" i="33"/>
  <c r="O70" i="33"/>
  <c r="N71" i="33"/>
  <c r="O71" i="33" s="1"/>
  <c r="N57" i="33"/>
  <c r="O57" i="33"/>
  <c r="N58" i="33"/>
  <c r="O58" i="33" s="1"/>
  <c r="N59" i="33"/>
  <c r="O59" i="33" s="1"/>
  <c r="N60" i="33"/>
  <c r="O60" i="33"/>
  <c r="N61" i="33"/>
  <c r="O61" i="33"/>
  <c r="N62" i="33"/>
  <c r="O62" i="33" s="1"/>
  <c r="N63" i="33"/>
  <c r="O63" i="33"/>
  <c r="E42" i="33"/>
  <c r="N42" i="33" s="1"/>
  <c r="O42" i="33" s="1"/>
  <c r="F42" i="33"/>
  <c r="G42" i="33"/>
  <c r="H42" i="33"/>
  <c r="I42" i="33"/>
  <c r="J42" i="33"/>
  <c r="K42" i="33"/>
  <c r="L42" i="33"/>
  <c r="M42" i="33"/>
  <c r="E35" i="33"/>
  <c r="F35" i="33"/>
  <c r="G35" i="33"/>
  <c r="H35" i="33"/>
  <c r="N35" i="33" s="1"/>
  <c r="O35" i="33" s="1"/>
  <c r="I35" i="33"/>
  <c r="J35" i="33"/>
  <c r="K35" i="33"/>
  <c r="L35" i="33"/>
  <c r="M35" i="33"/>
  <c r="E31" i="33"/>
  <c r="F31" i="33"/>
  <c r="G31" i="33"/>
  <c r="H31" i="33"/>
  <c r="I31" i="33"/>
  <c r="J31" i="33"/>
  <c r="K31" i="33"/>
  <c r="L31" i="33"/>
  <c r="M31" i="33"/>
  <c r="E28" i="33"/>
  <c r="F28" i="33"/>
  <c r="G28" i="33"/>
  <c r="H28" i="33"/>
  <c r="I28" i="33"/>
  <c r="J28" i="33"/>
  <c r="K28" i="33"/>
  <c r="L28" i="33"/>
  <c r="M28" i="33"/>
  <c r="E23" i="33"/>
  <c r="F23" i="33"/>
  <c r="G23" i="33"/>
  <c r="G73" i="33" s="1"/>
  <c r="H23" i="33"/>
  <c r="I23" i="33"/>
  <c r="J23" i="33"/>
  <c r="J73" i="33" s="1"/>
  <c r="K23" i="33"/>
  <c r="L23" i="33"/>
  <c r="M23" i="33"/>
  <c r="E14" i="33"/>
  <c r="F14" i="33"/>
  <c r="N14" i="33" s="1"/>
  <c r="O14" i="33" s="1"/>
  <c r="G14" i="33"/>
  <c r="H14" i="33"/>
  <c r="I14" i="33"/>
  <c r="J14" i="33"/>
  <c r="K14" i="33"/>
  <c r="L14" i="33"/>
  <c r="M14" i="33"/>
  <c r="E5" i="33"/>
  <c r="E73" i="33" s="1"/>
  <c r="F5" i="33"/>
  <c r="F73" i="33" s="1"/>
  <c r="G5" i="33"/>
  <c r="H5" i="33"/>
  <c r="H73" i="33" s="1"/>
  <c r="I5" i="33"/>
  <c r="I73" i="33" s="1"/>
  <c r="J5" i="33"/>
  <c r="K5" i="33"/>
  <c r="L5" i="33"/>
  <c r="M5" i="33"/>
  <c r="M73" i="33"/>
  <c r="D42" i="33"/>
  <c r="D35" i="33"/>
  <c r="D28" i="33"/>
  <c r="N28" i="33" s="1"/>
  <c r="O28" i="33" s="1"/>
  <c r="D23" i="33"/>
  <c r="N23" i="33" s="1"/>
  <c r="O23" i="33" s="1"/>
  <c r="D14" i="33"/>
  <c r="D5" i="33"/>
  <c r="N53" i="33"/>
  <c r="O53" i="33"/>
  <c r="N54" i="33"/>
  <c r="O54" i="33" s="1"/>
  <c r="N55" i="33"/>
  <c r="O55" i="33" s="1"/>
  <c r="N56" i="33"/>
  <c r="O56" i="33" s="1"/>
  <c r="N48" i="33"/>
  <c r="O48" i="33" s="1"/>
  <c r="N49" i="33"/>
  <c r="O49" i="33"/>
  <c r="N50" i="33"/>
  <c r="O50" i="33"/>
  <c r="N52" i="33"/>
  <c r="O52" i="33" s="1"/>
  <c r="N47" i="33"/>
  <c r="O47" i="33" s="1"/>
  <c r="N37" i="33"/>
  <c r="O37" i="33" s="1"/>
  <c r="N38" i="33"/>
  <c r="O38" i="33" s="1"/>
  <c r="N39" i="33"/>
  <c r="O39" i="33"/>
  <c r="N40" i="33"/>
  <c r="N41" i="33"/>
  <c r="O41" i="33" s="1"/>
  <c r="N43" i="33"/>
  <c r="O43" i="33"/>
  <c r="N44" i="33"/>
  <c r="O44" i="33" s="1"/>
  <c r="N45" i="33"/>
  <c r="N36" i="33"/>
  <c r="O36" i="33" s="1"/>
  <c r="D31" i="33"/>
  <c r="N31" i="33"/>
  <c r="O31" i="33" s="1"/>
  <c r="N32" i="33"/>
  <c r="O32" i="33" s="1"/>
  <c r="N33" i="33"/>
  <c r="O33" i="33"/>
  <c r="N34" i="33"/>
  <c r="O34" i="33" s="1"/>
  <c r="N30" i="33"/>
  <c r="O30" i="33"/>
  <c r="N29" i="33"/>
  <c r="O29" i="33"/>
  <c r="O40" i="33"/>
  <c r="O45" i="33"/>
  <c r="N16" i="33"/>
  <c r="O16" i="33" s="1"/>
  <c r="N17" i="33"/>
  <c r="O17" i="33"/>
  <c r="N18" i="33"/>
  <c r="O18" i="33" s="1"/>
  <c r="N19" i="33"/>
  <c r="O19" i="33"/>
  <c r="N20" i="33"/>
  <c r="O20" i="33"/>
  <c r="N21" i="33"/>
  <c r="O21" i="33" s="1"/>
  <c r="N22" i="33"/>
  <c r="O22" i="33" s="1"/>
  <c r="N7" i="33"/>
  <c r="O7" i="33"/>
  <c r="N8" i="33"/>
  <c r="O8" i="33" s="1"/>
  <c r="N9" i="33"/>
  <c r="O9" i="33"/>
  <c r="N10" i="33"/>
  <c r="O10" i="33"/>
  <c r="N11" i="33"/>
  <c r="O11" i="33" s="1"/>
  <c r="N12" i="33"/>
  <c r="O12" i="33" s="1"/>
  <c r="N13" i="33"/>
  <c r="O13" i="33"/>
  <c r="N6" i="33"/>
  <c r="O6" i="33" s="1"/>
  <c r="N24" i="33"/>
  <c r="O24" i="33"/>
  <c r="N25" i="33"/>
  <c r="O25" i="33"/>
  <c r="N26" i="33"/>
  <c r="O26" i="33" s="1"/>
  <c r="N27" i="33"/>
  <c r="O27" i="33" s="1"/>
  <c r="N15" i="33"/>
  <c r="O15" i="33"/>
  <c r="K72" i="36"/>
  <c r="N50" i="36"/>
  <c r="O50" i="36" s="1"/>
  <c r="N27" i="36"/>
  <c r="O27" i="36"/>
  <c r="E72" i="36"/>
  <c r="D72" i="36"/>
  <c r="N5" i="36"/>
  <c r="O5" i="36"/>
  <c r="H66" i="37"/>
  <c r="K66" i="37"/>
  <c r="N5" i="38"/>
  <c r="O5" i="38" s="1"/>
  <c r="K71" i="38"/>
  <c r="L71" i="38"/>
  <c r="N30" i="38"/>
  <c r="O30" i="38" s="1"/>
  <c r="G71" i="38"/>
  <c r="H74" i="40"/>
  <c r="N52" i="40"/>
  <c r="O52" i="40" s="1"/>
  <c r="N48" i="40"/>
  <c r="O48" i="40"/>
  <c r="N29" i="40"/>
  <c r="O29" i="40" s="1"/>
  <c r="J73" i="39"/>
  <c r="N47" i="39"/>
  <c r="O47" i="39" s="1"/>
  <c r="N27" i="39"/>
  <c r="O27" i="39" s="1"/>
  <c r="E73" i="39"/>
  <c r="N30" i="39"/>
  <c r="O30" i="39" s="1"/>
  <c r="N5" i="42"/>
  <c r="O5" i="42" s="1"/>
  <c r="J77" i="42"/>
  <c r="N27" i="42"/>
  <c r="O27" i="42"/>
  <c r="N44" i="42"/>
  <c r="O44" i="42"/>
  <c r="N34" i="42"/>
  <c r="O34" i="42" s="1"/>
  <c r="E77" i="42"/>
  <c r="N13" i="42"/>
  <c r="O13" i="42"/>
  <c r="J73" i="41"/>
  <c r="L73" i="41"/>
  <c r="F73" i="41"/>
  <c r="H73" i="41"/>
  <c r="N29" i="41"/>
  <c r="O29" i="41"/>
  <c r="I73" i="41"/>
  <c r="N32" i="41"/>
  <c r="O32" i="41"/>
  <c r="N46" i="41"/>
  <c r="O46" i="41"/>
  <c r="D73" i="41"/>
  <c r="N5" i="41"/>
  <c r="O5" i="41" s="1"/>
  <c r="L76" i="43"/>
  <c r="M76" i="43"/>
  <c r="K76" i="43"/>
  <c r="N54" i="43"/>
  <c r="O54" i="43" s="1"/>
  <c r="G76" i="43"/>
  <c r="N45" i="43"/>
  <c r="O45" i="43"/>
  <c r="N31" i="43"/>
  <c r="O31" i="43"/>
  <c r="E76" i="43"/>
  <c r="D77" i="42"/>
  <c r="N35" i="39"/>
  <c r="O35" i="39"/>
  <c r="E73" i="35"/>
  <c r="L73" i="33"/>
  <c r="N36" i="35"/>
  <c r="O36" i="35" s="1"/>
  <c r="N14" i="41"/>
  <c r="O14" i="41" s="1"/>
  <c r="N30" i="42"/>
  <c r="O30" i="42" s="1"/>
  <c r="E71" i="38"/>
  <c r="K73" i="33"/>
  <c r="G73" i="35"/>
  <c r="D76" i="43"/>
  <c r="L76" i="44"/>
  <c r="J76" i="44"/>
  <c r="K76" i="44"/>
  <c r="H76" i="44"/>
  <c r="N49" i="44"/>
  <c r="O49" i="44" s="1"/>
  <c r="N31" i="44"/>
  <c r="O31" i="44" s="1"/>
  <c r="N54" i="44"/>
  <c r="O54" i="44" s="1"/>
  <c r="I76" i="44"/>
  <c r="N45" i="44"/>
  <c r="O45" i="44"/>
  <c r="N38" i="44"/>
  <c r="O38" i="44" s="1"/>
  <c r="N34" i="44"/>
  <c r="O34" i="44" s="1"/>
  <c r="E76" i="44"/>
  <c r="N23" i="44"/>
  <c r="O23" i="44" s="1"/>
  <c r="G76" i="44"/>
  <c r="N14" i="44"/>
  <c r="O14" i="44"/>
  <c r="F76" i="44"/>
  <c r="N34" i="45"/>
  <c r="O34" i="45"/>
  <c r="D54" i="45"/>
  <c r="N54" i="45"/>
  <c r="O54" i="45" s="1"/>
  <c r="N45" i="45"/>
  <c r="O45" i="45"/>
  <c r="N38" i="45"/>
  <c r="O38" i="45"/>
  <c r="N31" i="45"/>
  <c r="O31" i="45"/>
  <c r="G76" i="45"/>
  <c r="K76" i="45"/>
  <c r="I76" i="45"/>
  <c r="N14" i="45"/>
  <c r="O14" i="45" s="1"/>
  <c r="F76" i="45"/>
  <c r="J76" i="45"/>
  <c r="M76" i="45"/>
  <c r="N5" i="45"/>
  <c r="O5" i="45" s="1"/>
  <c r="E76" i="45"/>
  <c r="D76" i="45"/>
  <c r="N49" i="46"/>
  <c r="O49" i="46"/>
  <c r="N53" i="46"/>
  <c r="O53" i="46"/>
  <c r="N43" i="46"/>
  <c r="O43" i="46"/>
  <c r="N36" i="46"/>
  <c r="O36" i="46" s="1"/>
  <c r="N32" i="46"/>
  <c r="O32" i="46" s="1"/>
  <c r="N29" i="46"/>
  <c r="O29" i="46" s="1"/>
  <c r="K75" i="46"/>
  <c r="H75" i="46"/>
  <c r="D75" i="46"/>
  <c r="N75" i="46" s="1"/>
  <c r="O75" i="46" s="1"/>
  <c r="N23" i="46"/>
  <c r="O23" i="46"/>
  <c r="M75" i="46"/>
  <c r="G75" i="46"/>
  <c r="I75" i="46"/>
  <c r="F75" i="46"/>
  <c r="N14" i="46"/>
  <c r="O14" i="46" s="1"/>
  <c r="J75" i="46"/>
  <c r="E75" i="46"/>
  <c r="N5" i="46"/>
  <c r="O5" i="46"/>
  <c r="N5" i="47"/>
  <c r="O5" i="47" s="1"/>
  <c r="N53" i="47"/>
  <c r="O53" i="47" s="1"/>
  <c r="N49" i="47"/>
  <c r="O49" i="47" s="1"/>
  <c r="N44" i="47"/>
  <c r="O44" i="47"/>
  <c r="N37" i="47"/>
  <c r="O37" i="47"/>
  <c r="F75" i="47"/>
  <c r="N30" i="47"/>
  <c r="O30" i="47" s="1"/>
  <c r="D75" i="47"/>
  <c r="L75" i="47"/>
  <c r="E75" i="47"/>
  <c r="J75" i="47"/>
  <c r="G75" i="47"/>
  <c r="N75" i="47" s="1"/>
  <c r="O75" i="47" s="1"/>
  <c r="I75" i="47"/>
  <c r="N23" i="47"/>
  <c r="O23" i="47" s="1"/>
  <c r="H75" i="47"/>
  <c r="K75" i="47"/>
  <c r="M75" i="47"/>
  <c r="N14" i="47"/>
  <c r="O14" i="47"/>
  <c r="N53" i="48"/>
  <c r="O53" i="48"/>
  <c r="N49" i="48"/>
  <c r="O49" i="48"/>
  <c r="N44" i="48"/>
  <c r="O44" i="48" s="1"/>
  <c r="N37" i="48"/>
  <c r="O37" i="48" s="1"/>
  <c r="N33" i="48"/>
  <c r="O33" i="48"/>
  <c r="N23" i="48"/>
  <c r="O23" i="48"/>
  <c r="H77" i="48"/>
  <c r="N14" i="48"/>
  <c r="O14" i="48" s="1"/>
  <c r="K77" i="48"/>
  <c r="D77" i="48"/>
  <c r="N77" i="48" s="1"/>
  <c r="O77" i="48" s="1"/>
  <c r="F77" i="48"/>
  <c r="L77" i="48"/>
  <c r="G77" i="48"/>
  <c r="I77" i="48"/>
  <c r="J77" i="48"/>
  <c r="N5" i="48"/>
  <c r="O5" i="48" s="1"/>
  <c r="E77" i="48"/>
  <c r="O54" i="50"/>
  <c r="P54" i="50" s="1"/>
  <c r="O50" i="50"/>
  <c r="P50" i="50" s="1"/>
  <c r="O45" i="50"/>
  <c r="P45" i="50"/>
  <c r="O38" i="50"/>
  <c r="P38" i="50" s="1"/>
  <c r="O33" i="50"/>
  <c r="P33" i="50" s="1"/>
  <c r="G77" i="50"/>
  <c r="O23" i="50"/>
  <c r="P23" i="50" s="1"/>
  <c r="J77" i="50"/>
  <c r="F77" i="50"/>
  <c r="K77" i="50"/>
  <c r="E77" i="50"/>
  <c r="H77" i="50"/>
  <c r="M77" i="50"/>
  <c r="O14" i="50"/>
  <c r="P14" i="50"/>
  <c r="N77" i="50"/>
  <c r="L77" i="50"/>
  <c r="O5" i="50"/>
  <c r="P5" i="50" s="1"/>
  <c r="D77" i="50"/>
  <c r="O73" i="51" l="1"/>
  <c r="P73" i="51" s="1"/>
  <c r="N66" i="37"/>
  <c r="O66" i="37" s="1"/>
  <c r="N76" i="43"/>
  <c r="O76" i="43" s="1"/>
  <c r="N72" i="36"/>
  <c r="O72" i="36" s="1"/>
  <c r="O77" i="50"/>
  <c r="P77" i="50" s="1"/>
  <c r="N71" i="38"/>
  <c r="O71" i="38" s="1"/>
  <c r="N5" i="37"/>
  <c r="O5" i="37" s="1"/>
  <c r="N43" i="40"/>
  <c r="O43" i="40" s="1"/>
  <c r="M76" i="44"/>
  <c r="N76" i="44" s="1"/>
  <c r="O76" i="44" s="1"/>
  <c r="N5" i="35"/>
  <c r="O5" i="35" s="1"/>
  <c r="F73" i="35"/>
  <c r="N73" i="35" s="1"/>
  <c r="O73" i="35" s="1"/>
  <c r="G74" i="40"/>
  <c r="N74" i="40" s="1"/>
  <c r="O74" i="40" s="1"/>
  <c r="N14" i="40"/>
  <c r="O14" i="40" s="1"/>
  <c r="N51" i="39"/>
  <c r="O51" i="39" s="1"/>
  <c r="L76" i="45"/>
  <c r="J71" i="38"/>
  <c r="N5" i="33"/>
  <c r="O5" i="33" s="1"/>
  <c r="N5" i="39"/>
  <c r="O5" i="39" s="1"/>
  <c r="N13" i="39"/>
  <c r="O13" i="39" s="1"/>
  <c r="N51" i="41"/>
  <c r="O51" i="41" s="1"/>
  <c r="F77" i="42"/>
  <c r="N77" i="42" s="1"/>
  <c r="O77" i="42" s="1"/>
  <c r="J76" i="43"/>
  <c r="N23" i="35"/>
  <c r="O23" i="35" s="1"/>
  <c r="D73" i="33"/>
  <c r="N73" i="33" s="1"/>
  <c r="O73" i="33" s="1"/>
  <c r="D74" i="34"/>
  <c r="N74" i="34" s="1"/>
  <c r="O74" i="34" s="1"/>
  <c r="N47" i="35"/>
  <c r="O47" i="35" s="1"/>
  <c r="G77" i="42"/>
  <c r="I77" i="50"/>
  <c r="H76" i="45"/>
  <c r="N76" i="45" s="1"/>
  <c r="O76" i="45" s="1"/>
  <c r="N23" i="38"/>
  <c r="O23" i="38" s="1"/>
  <c r="H73" i="39"/>
  <c r="N73" i="39" s="1"/>
  <c r="O73" i="39" s="1"/>
  <c r="I74" i="40"/>
  <c r="H77" i="42"/>
  <c r="N49" i="42"/>
  <c r="O49" i="42" s="1"/>
  <c r="N5" i="34"/>
  <c r="O5" i="34" s="1"/>
  <c r="N23" i="40"/>
  <c r="O23" i="40" s="1"/>
  <c r="I66" i="37"/>
  <c r="I73" i="39"/>
  <c r="E73" i="41"/>
  <c r="N73" i="41" s="1"/>
  <c r="O73" i="41" s="1"/>
  <c r="K73" i="41"/>
  <c r="L66" i="37"/>
  <c r="N36" i="40"/>
  <c r="O36" i="40" s="1"/>
  <c r="G73" i="41"/>
  <c r="N23" i="43"/>
  <c r="O23" i="43" s="1"/>
  <c r="N5" i="43"/>
  <c r="O5" i="43" s="1"/>
  <c r="N5" i="40"/>
  <c r="O5" i="40" s="1"/>
  <c r="N37" i="38"/>
  <c r="O37" i="38" s="1"/>
  <c r="N42" i="39"/>
  <c r="O42" i="39" s="1"/>
  <c r="F76" i="43"/>
  <c r="L73" i="35"/>
  <c r="N13" i="37"/>
  <c r="O13" i="37" s="1"/>
  <c r="N42" i="41"/>
  <c r="O42" i="41" s="1"/>
  <c r="N44" i="38"/>
  <c r="O44" i="38" s="1"/>
</calcChain>
</file>

<file path=xl/sharedStrings.xml><?xml version="1.0" encoding="utf-8"?>
<sst xmlns="http://schemas.openxmlformats.org/spreadsheetml/2006/main" count="1713" uniqueCount="192">
  <si>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</si>
  <si>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</si>
  <si>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</si>
  <si>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</si>
  <si>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</si>
  <si>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</si>
  <si>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</si>
  <si>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</si>
  <si>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</si>
  <si>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</si>
  <si>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</si>
  <si>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</si>
  <si>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</si>
  <si>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</si>
  <si>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</si>
  <si>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</si>
  <si>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</si>
  <si>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</si>
  <si>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</si>
  <si>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</si>
  <si>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</si>
  <si>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</si>
  <si>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</si>
  <si>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</si>
  <si>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</si>
  <si>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</si>
  <si>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</si>
  <si>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</si>
  <si>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</si>
  <si>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</si>
  <si>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</si>
  <si>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</si>
  <si>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</si>
  <si>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</si>
  <si>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</si>
  <si>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</si>
  <si>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</si>
  <si>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</si>
  <si>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</si>
  <si>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Water-Sewer Combination Services</t>
  </si>
  <si>
    <t>Conservation and Resource Management</t>
  </si>
  <si>
    <t>Other Physical Environment</t>
  </si>
  <si>
    <t>Transportation</t>
  </si>
  <si>
    <t>Road and Street Facilities</t>
  </si>
  <si>
    <t>Other Transportation Systems / Services</t>
  </si>
  <si>
    <t>Economic Environment</t>
  </si>
  <si>
    <t>Industry Development</t>
  </si>
  <si>
    <t>Veteran's Services</t>
  </si>
  <si>
    <t>Housing and Urban Development</t>
  </si>
  <si>
    <t>Human Services</t>
  </si>
  <si>
    <t>Hospital Services</t>
  </si>
  <si>
    <t>Health Services</t>
  </si>
  <si>
    <t>Mental Health Services</t>
  </si>
  <si>
    <t>Public Assistance Services</t>
  </si>
  <si>
    <t>Developmental Disabilities Services</t>
  </si>
  <si>
    <t>Other Human Services</t>
  </si>
  <si>
    <t>Culture / Recreation</t>
  </si>
  <si>
    <t>Libraries</t>
  </si>
  <si>
    <t>Parks and Recreation</t>
  </si>
  <si>
    <t>Other Culture / Recreation</t>
  </si>
  <si>
    <t>Inter-Fund Group Transfers Out</t>
  </si>
  <si>
    <t>Clerk of Court Excess Remittance</t>
  </si>
  <si>
    <t>Proprietary - Other Non-Operating Disbursements</t>
  </si>
  <si>
    <t>Special Items (Loss)</t>
  </si>
  <si>
    <t>Court-Related Expenditures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</si>
  <si>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</si>
  <si>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</si>
  <si>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</si>
  <si>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</si>
  <si>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Jury Management</t>
  </si>
  <si>
    <t>Circuit Court - Criminal - Clerk of Court Administration</t>
  </si>
  <si>
    <t>Circuit Court - Civil - Clerk of Court Administration</t>
  </si>
  <si>
    <t>Circuit Court - Family (Excluding Juvenile) - Clerk of Court Administration</t>
  </si>
  <si>
    <t>Circuit Court - Family (Excluding Juvenile) - Other Costs</t>
  </si>
  <si>
    <t>Circuit Court - Juvenile - Clerk of Court Administration</t>
  </si>
  <si>
    <t>Circuit Court - Juvenile - Guardian Ad Litem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</si>
  <si>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</si>
  <si>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</si>
  <si>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</si>
  <si>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</si>
  <si>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</si>
  <si>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General Court-Related Operations - Clerk of Court-Related Technology</t>
  </si>
  <si>
    <t>General Court-Related Operations - Other Costs</t>
  </si>
  <si>
    <t>County Court - Criminal - Clerk of Court Administration</t>
  </si>
  <si>
    <t>Other Uses and Non-Operating</t>
  </si>
  <si>
    <t>County Court - Civil - Clerk of Court Administration</t>
  </si>
  <si>
    <t>County Court - Traffic - Clerk of Court Administration</t>
  </si>
  <si>
    <t>Nassau County Government Expenditures Reported by Account Code and Fund Type</t>
  </si>
  <si>
    <t>Local Fiscal Year Ended September 30, 2010</t>
  </si>
  <si>
    <t>Water Utility Services</t>
  </si>
  <si>
    <t>Sewer / Wastewater Services</t>
  </si>
  <si>
    <t>Cultural Services</t>
  </si>
  <si>
    <t>2010 Countywide Census Population:</t>
  </si>
  <si>
    <t>Local Fiscal Year Ended September 30, 2011</t>
  </si>
  <si>
    <t>Flood Control / Stormwater Management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</si>
  <si>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</si>
  <si>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</si>
  <si>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</si>
  <si>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Other Economic Environment</t>
  </si>
  <si>
    <t>Circuit Court - Juvenile - Other Costs</t>
  </si>
  <si>
    <t>2008 Countywide Population:</t>
  </si>
  <si>
    <t>Local Fiscal Year Ended September 30, 2007</t>
  </si>
  <si>
    <t>Special Events</t>
  </si>
  <si>
    <t>Payment to Refunded Bond Escrow Agent</t>
  </si>
  <si>
    <t>Intragovernmental Transfers Out from Constitutional Fee Officers</t>
  </si>
  <si>
    <t>2007 Countywide Population:</t>
  </si>
  <si>
    <t>Local Fiscal Year Ended September 30, 2012</t>
  </si>
  <si>
    <t>2012 Countywide Population:</t>
  </si>
  <si>
    <t>Local Fiscal Year Ended September 30, 2006</t>
  </si>
  <si>
    <t>Proprietary - Non-Operating Interest Expense</t>
  </si>
  <si>
    <t>2006 Countywide Population:</t>
  </si>
  <si>
    <t>Local Fiscal Year Ended September 30, 2013</t>
  </si>
  <si>
    <t>Detention and/or Corrections</t>
  </si>
  <si>
    <t>Circuit Court - Family - Clerk of Court Administration</t>
  </si>
  <si>
    <t>Circuit Court - Family - Other Programs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</si>
  <si>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</si>
  <si>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</si>
  <si>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</si>
  <si>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</si>
  <si>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General Court Operations - Clerk of Court-Related Technology</t>
  </si>
  <si>
    <t>General Court Operations - Other Costs</t>
  </si>
  <si>
    <t>2013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</si>
  <si>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</si>
  <si>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</si>
  <si>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</si>
  <si>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</si>
  <si>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</si>
  <si>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</si>
  <si>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Road / Street Facilities</t>
  </si>
  <si>
    <t>Other Transportation</t>
  </si>
  <si>
    <t>Veterans Services</t>
  </si>
  <si>
    <t>Health</t>
  </si>
  <si>
    <t>Mental Health</t>
  </si>
  <si>
    <t>Public Assistance</t>
  </si>
  <si>
    <t>Developmental Disabilities</t>
  </si>
  <si>
    <t>Parks / Recreation</t>
  </si>
  <si>
    <t>Other Uses</t>
  </si>
  <si>
    <t>Interfund Transfers Out</t>
  </si>
  <si>
    <t>Clerk of Court Excess Fee Functions</t>
  </si>
  <si>
    <t>Other Non-Operating Disbursements</t>
  </si>
  <si>
    <t>Non-Operating Interest Expense</t>
  </si>
  <si>
    <t>Extraordinary Items (Loss)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</si>
  <si>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</si>
  <si>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</si>
  <si>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</si>
  <si>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</si>
  <si>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Jury Management</t>
  </si>
  <si>
    <t>Circuit Court - Criminal - Clerk of Court</t>
  </si>
  <si>
    <t>Circuit Court - Criminal - Witness Coordination / Management</t>
  </si>
  <si>
    <t>Circuit Court - Civil - Clerk of Court</t>
  </si>
  <si>
    <t>Circuit Court - Civil - Clinical Evaluations</t>
  </si>
  <si>
    <t>Circuit Court - Family - Clerk of Court</t>
  </si>
  <si>
    <t>Circuit Court - Juvenile - Clerk of Court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</si>
  <si>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</si>
  <si>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</si>
  <si>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</si>
  <si>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</si>
  <si>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</si>
  <si>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</si>
  <si>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</si>
  <si>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Circuit Court - Criminal - State Attorney Administration</t>
  </si>
  <si>
    <t>Circuit Court - Criminal - Public Defender Conflicts</t>
  </si>
  <si>
    <t>Circuit Court - Family (Excluding Juvenile) - Alternative Dispute Resolution</t>
  </si>
  <si>
    <t>County Court - Criminal - Public Defender Conflicts</t>
  </si>
  <si>
    <t>2005 Countywide Population:</t>
  </si>
  <si>
    <t>Local Fiscal Year Ended September 30, 2015</t>
  </si>
  <si>
    <t>Flood Control / Stormwater Control</t>
  </si>
  <si>
    <t>Hospitals</t>
  </si>
  <si>
    <t>2015 Countywide Population:</t>
  </si>
  <si>
    <t>Local Fiscal Year Ended September 30, 2016</t>
  </si>
  <si>
    <t>2016 Countywide Population:</t>
  </si>
  <si>
    <t>Local Fiscal Year Ended September 30, 2017</t>
  </si>
  <si>
    <t>2017 Countywide Population:</t>
  </si>
  <si>
    <t>Local Fiscal Year Ended September 30, 2018</t>
  </si>
  <si>
    <t>Special Facilities</t>
  </si>
  <si>
    <t>2018 Countywide Population:</t>
  </si>
  <si>
    <t>Local Fiscal Year Ended September 30, 2019</t>
  </si>
  <si>
    <t>2019 Countywide Population:</t>
  </si>
  <si>
    <t>Local Fiscal Year Ended September 30, 2020</t>
  </si>
  <si>
    <t>Circuit Court - Criminal - Other Costs</t>
  </si>
  <si>
    <t>Circuit Court - Juvenile - Court Administration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</si>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</sst>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9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184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185</v>
      </c>
      <c r="N4" s="34" t="s">
        <v>5</v>
      </c>
      <c r="O4" s="34" t="s">
        <v>186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26364109</v>
      </c>
      <c r="E5" s="26">
        <f t="shared" si="0"/>
        <v>5157644</v>
      </c>
      <c r="F5" s="26">
        <f t="shared" si="0"/>
        <v>3271267</v>
      </c>
      <c r="G5" s="26">
        <f t="shared" si="0"/>
        <v>2225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219569309</v>
      </c>
      <c r="N5" s="26">
        <f t="shared" si="0"/>
        <v>0</v>
      </c>
      <c r="O5" s="27">
        <f>SUM(D5:N5)</f>
        <v>254364554</v>
      </c>
      <c r="P5" s="32">
        <f t="shared" ref="P5:P36" si="1">(O5/P$77)</f>
        <v>2524.3844863690047</v>
      </c>
      <c r="Q5" s="6"/>
    </row>
    <row r="6" spans="1:134">
      <c r="A6" s="12"/>
      <c r="B6" s="44">
        <v>511</v>
      </c>
      <c r="C6" s="20" t="s">
        <v>20</v>
      </c>
      <c r="D6" s="46">
        <v>618820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618820</v>
      </c>
      <c r="P6" s="47">
        <f t="shared" si="1"/>
        <v>6.1413415638676891</v>
      </c>
      <c r="Q6" s="9"/>
    </row>
    <row r="7" spans="1:134">
      <c r="A7" s="12"/>
      <c r="B7" s="44">
        <v>512</v>
      </c>
      <c r="C7" s="20" t="s">
        <v>21</v>
      </c>
      <c r="D7" s="46">
        <v>4578015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4578015</v>
      </c>
      <c r="P7" s="47">
        <f t="shared" si="1"/>
        <v>45.433492452586762</v>
      </c>
      <c r="Q7" s="9"/>
    </row>
    <row r="8" spans="1:134">
      <c r="A8" s="12"/>
      <c r="B8" s="44">
        <v>513</v>
      </c>
      <c r="C8" s="20" t="s">
        <v>22</v>
      </c>
      <c r="D8" s="46">
        <v>10395569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215642490</v>
      </c>
      <c r="N8" s="46">
        <v>0</v>
      </c>
      <c r="O8" s="46">
        <f t="shared" si="2"/>
        <v>226038059</v>
      </c>
      <c r="P8" s="47">
        <f t="shared" si="1"/>
        <v>2243.2644820023224</v>
      </c>
      <c r="Q8" s="9"/>
    </row>
    <row r="9" spans="1:134">
      <c r="A9" s="12"/>
      <c r="B9" s="44">
        <v>514</v>
      </c>
      <c r="C9" s="20" t="s">
        <v>23</v>
      </c>
      <c r="D9" s="46">
        <v>1160027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1160027</v>
      </c>
      <c r="P9" s="47">
        <f t="shared" si="1"/>
        <v>11.51243015789526</v>
      </c>
      <c r="Q9" s="9"/>
    </row>
    <row r="10" spans="1:134">
      <c r="A10" s="12"/>
      <c r="B10" s="44">
        <v>515</v>
      </c>
      <c r="C10" s="20" t="s">
        <v>24</v>
      </c>
      <c r="D10" s="46">
        <v>372189</v>
      </c>
      <c r="E10" s="46">
        <v>4643318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5015507</v>
      </c>
      <c r="P10" s="47">
        <f t="shared" si="1"/>
        <v>49.775284578664788</v>
      </c>
      <c r="Q10" s="9"/>
    </row>
    <row r="11" spans="1:134">
      <c r="A11" s="12"/>
      <c r="B11" s="44">
        <v>516</v>
      </c>
      <c r="C11" s="20" t="s">
        <v>25</v>
      </c>
      <c r="D11" s="46">
        <v>2568433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2568433</v>
      </c>
      <c r="P11" s="47">
        <f t="shared" si="1"/>
        <v>25.489842501711937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3271267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3271267</v>
      </c>
      <c r="P12" s="47">
        <f t="shared" si="1"/>
        <v>32.464962337365897</v>
      </c>
      <c r="Q12" s="9"/>
    </row>
    <row r="13" spans="1:134">
      <c r="A13" s="12"/>
      <c r="B13" s="44">
        <v>519</v>
      </c>
      <c r="C13" s="20" t="s">
        <v>27</v>
      </c>
      <c r="D13" s="46">
        <v>6671056</v>
      </c>
      <c r="E13" s="46">
        <v>514326</v>
      </c>
      <c r="F13" s="46">
        <v>0</v>
      </c>
      <c r="G13" s="46">
        <v>2225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3926819</v>
      </c>
      <c r="N13" s="46">
        <v>0</v>
      </c>
      <c r="O13" s="46">
        <f t="shared" si="2"/>
        <v>11114426</v>
      </c>
      <c r="P13" s="47">
        <f t="shared" si="1"/>
        <v>110.30265077458988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SUM(D15:D22)</f>
        <v>56032258</v>
      </c>
      <c r="E14" s="31">
        <f t="shared" si="3"/>
        <v>15582071</v>
      </c>
      <c r="F14" s="31">
        <f t="shared" si="3"/>
        <v>0</v>
      </c>
      <c r="G14" s="31">
        <f t="shared" si="3"/>
        <v>2113412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1299341</v>
      </c>
      <c r="N14" s="31">
        <f t="shared" si="3"/>
        <v>0</v>
      </c>
      <c r="O14" s="42">
        <f>SUM(D14:N14)</f>
        <v>75027082</v>
      </c>
      <c r="P14" s="43">
        <f t="shared" si="1"/>
        <v>744.58960134176232</v>
      </c>
      <c r="Q14" s="10"/>
    </row>
    <row r="15" spans="1:134">
      <c r="A15" s="12"/>
      <c r="B15" s="44">
        <v>521</v>
      </c>
      <c r="C15" s="20" t="s">
        <v>29</v>
      </c>
      <c r="D15" s="46">
        <v>28584359</v>
      </c>
      <c r="E15" s="46">
        <v>80480</v>
      </c>
      <c r="F15" s="46">
        <v>0</v>
      </c>
      <c r="G15" s="46">
        <v>1071190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1299341</v>
      </c>
      <c r="N15" s="46">
        <v>0</v>
      </c>
      <c r="O15" s="46">
        <f>SUM(D15:N15)</f>
        <v>31035370</v>
      </c>
      <c r="P15" s="47">
        <f t="shared" si="1"/>
        <v>308.00363228566039</v>
      </c>
      <c r="Q15" s="9"/>
    </row>
    <row r="16" spans="1:134">
      <c r="A16" s="12"/>
      <c r="B16" s="44">
        <v>522</v>
      </c>
      <c r="C16" s="20" t="s">
        <v>30</v>
      </c>
      <c r="D16" s="46">
        <v>26976</v>
      </c>
      <c r="E16" s="46">
        <v>13472361</v>
      </c>
      <c r="F16" s="46">
        <v>0</v>
      </c>
      <c r="G16" s="46">
        <v>1042222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14541559</v>
      </c>
      <c r="P16" s="47">
        <f t="shared" si="1"/>
        <v>144.31447058940284</v>
      </c>
      <c r="Q16" s="9"/>
    </row>
    <row r="17" spans="1:17">
      <c r="A17" s="12"/>
      <c r="B17" s="44">
        <v>523</v>
      </c>
      <c r="C17" s="20" t="s">
        <v>31</v>
      </c>
      <c r="D17" s="46">
        <v>10935515</v>
      </c>
      <c r="E17" s="46">
        <v>407705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11343220</v>
      </c>
      <c r="P17" s="47">
        <f t="shared" si="1"/>
        <v>112.57326598056827</v>
      </c>
      <c r="Q17" s="9"/>
    </row>
    <row r="18" spans="1:17">
      <c r="A18" s="12"/>
      <c r="B18" s="44">
        <v>524</v>
      </c>
      <c r="C18" s="20" t="s">
        <v>32</v>
      </c>
      <c r="D18" s="46">
        <v>0</v>
      </c>
      <c r="E18" s="46">
        <v>1013433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1013433</v>
      </c>
      <c r="P18" s="47">
        <f t="shared" si="1"/>
        <v>10.057590583845261</v>
      </c>
      <c r="Q18" s="9"/>
    </row>
    <row r="19" spans="1:17">
      <c r="A19" s="12"/>
      <c r="B19" s="44">
        <v>525</v>
      </c>
      <c r="C19" s="20" t="s">
        <v>33</v>
      </c>
      <c r="D19" s="46">
        <v>1478267</v>
      </c>
      <c r="E19" s="46">
        <v>121221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1599488</v>
      </c>
      <c r="P19" s="47">
        <f t="shared" si="1"/>
        <v>15.873763186884075</v>
      </c>
      <c r="Q19" s="9"/>
    </row>
    <row r="20" spans="1:17">
      <c r="A20" s="12"/>
      <c r="B20" s="44">
        <v>526</v>
      </c>
      <c r="C20" s="20" t="s">
        <v>34</v>
      </c>
      <c r="D20" s="46">
        <v>12312901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12312901</v>
      </c>
      <c r="P20" s="47">
        <f t="shared" si="1"/>
        <v>122.19664956382799</v>
      </c>
      <c r="Q20" s="9"/>
    </row>
    <row r="21" spans="1:17">
      <c r="A21" s="12"/>
      <c r="B21" s="44">
        <v>527</v>
      </c>
      <c r="C21" s="20" t="s">
        <v>35</v>
      </c>
      <c r="D21" s="46">
        <v>236550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236550</v>
      </c>
      <c r="P21" s="47">
        <f t="shared" si="1"/>
        <v>2.3475879042902652</v>
      </c>
      <c r="Q21" s="9"/>
    </row>
    <row r="22" spans="1:17">
      <c r="A22" s="12"/>
      <c r="B22" s="44">
        <v>529</v>
      </c>
      <c r="C22" s="20" t="s">
        <v>36</v>
      </c>
      <c r="D22" s="46">
        <v>2457690</v>
      </c>
      <c r="E22" s="46">
        <v>486871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2944561</v>
      </c>
      <c r="P22" s="47">
        <f t="shared" si="1"/>
        <v>29.222641247283228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SUM(D24:D28)</f>
        <v>7164318</v>
      </c>
      <c r="E23" s="31">
        <f t="shared" si="5"/>
        <v>1187193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4430752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944768</v>
      </c>
      <c r="N23" s="31">
        <f t="shared" si="5"/>
        <v>0</v>
      </c>
      <c r="O23" s="42">
        <f>SUM(D23:N23)</f>
        <v>13727031</v>
      </c>
      <c r="P23" s="43">
        <f t="shared" si="1"/>
        <v>136.23086847354685</v>
      </c>
      <c r="Q23" s="10"/>
    </row>
    <row r="24" spans="1:17">
      <c r="A24" s="12"/>
      <c r="B24" s="44">
        <v>534</v>
      </c>
      <c r="C24" s="20" t="s">
        <v>38</v>
      </c>
      <c r="D24" s="46">
        <v>2172522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7" si="6">SUM(D24:N24)</f>
        <v>2172522</v>
      </c>
      <c r="P24" s="47">
        <f t="shared" si="1"/>
        <v>21.560711769200996</v>
      </c>
      <c r="Q24" s="9"/>
    </row>
    <row r="25" spans="1:17">
      <c r="A25" s="12"/>
      <c r="B25" s="44">
        <v>535</v>
      </c>
      <c r="C25" s="20" t="s">
        <v>90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52465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52465</v>
      </c>
      <c r="P25" s="47">
        <f t="shared" si="1"/>
        <v>0.52067723271438926</v>
      </c>
      <c r="Q25" s="9"/>
    </row>
    <row r="26" spans="1:17">
      <c r="A26" s="12"/>
      <c r="B26" s="44">
        <v>536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4378287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4378287</v>
      </c>
      <c r="P26" s="47">
        <f t="shared" si="1"/>
        <v>43.451336304000478</v>
      </c>
      <c r="Q26" s="9"/>
    </row>
    <row r="27" spans="1:17">
      <c r="A27" s="12"/>
      <c r="B27" s="44">
        <v>537</v>
      </c>
      <c r="C27" s="20" t="s">
        <v>40</v>
      </c>
      <c r="D27" s="46">
        <v>491796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491796</v>
      </c>
      <c r="P27" s="47">
        <f t="shared" si="1"/>
        <v>4.8807201055943157</v>
      </c>
      <c r="Q27" s="9"/>
    </row>
    <row r="28" spans="1:17">
      <c r="A28" s="12"/>
      <c r="B28" s="44">
        <v>539</v>
      </c>
      <c r="C28" s="20" t="s">
        <v>41</v>
      </c>
      <c r="D28" s="46">
        <v>4500000</v>
      </c>
      <c r="E28" s="46">
        <v>1187193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944768</v>
      </c>
      <c r="N28" s="46">
        <v>0</v>
      </c>
      <c r="O28" s="46">
        <f t="shared" si="6"/>
        <v>6631961</v>
      </c>
      <c r="P28" s="47">
        <f t="shared" si="1"/>
        <v>65.817423062036667</v>
      </c>
      <c r="Q28" s="9"/>
    </row>
    <row r="29" spans="1:17" ht="15.75">
      <c r="A29" s="28" t="s">
        <v>42</v>
      </c>
      <c r="B29" s="29"/>
      <c r="C29" s="30"/>
      <c r="D29" s="31">
        <f t="shared" ref="D29:N29" si="7">SUM(D30:D31)</f>
        <v>0</v>
      </c>
      <c r="E29" s="31">
        <f t="shared" si="7"/>
        <v>15084538</v>
      </c>
      <c r="F29" s="31">
        <f t="shared" si="7"/>
        <v>0</v>
      </c>
      <c r="G29" s="31">
        <f t="shared" si="7"/>
        <v>10895638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si="6"/>
        <v>25980176</v>
      </c>
      <c r="P29" s="43">
        <f t="shared" si="1"/>
        <v>257.83448289550728</v>
      </c>
      <c r="Q29" s="10"/>
    </row>
    <row r="30" spans="1:17">
      <c r="A30" s="12"/>
      <c r="B30" s="44">
        <v>541</v>
      </c>
      <c r="C30" s="20" t="s">
        <v>43</v>
      </c>
      <c r="D30" s="46">
        <v>0</v>
      </c>
      <c r="E30" s="46">
        <v>14296240</v>
      </c>
      <c r="F30" s="46">
        <v>0</v>
      </c>
      <c r="G30" s="46">
        <v>10895638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25191878</v>
      </c>
      <c r="P30" s="47">
        <f t="shared" si="1"/>
        <v>250.01119458531406</v>
      </c>
      <c r="Q30" s="9"/>
    </row>
    <row r="31" spans="1:17">
      <c r="A31" s="12"/>
      <c r="B31" s="44">
        <v>549</v>
      </c>
      <c r="C31" s="20" t="s">
        <v>44</v>
      </c>
      <c r="D31" s="46">
        <v>0</v>
      </c>
      <c r="E31" s="46">
        <v>788298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788298</v>
      </c>
      <c r="P31" s="47">
        <f t="shared" si="1"/>
        <v>7.8232883101932256</v>
      </c>
      <c r="Q31" s="9"/>
    </row>
    <row r="32" spans="1:17" ht="15.75">
      <c r="A32" s="28" t="s">
        <v>45</v>
      </c>
      <c r="B32" s="29"/>
      <c r="C32" s="30"/>
      <c r="D32" s="31">
        <f t="shared" ref="D32:N32" si="8">SUM(D33:D35)</f>
        <v>548033</v>
      </c>
      <c r="E32" s="31">
        <f t="shared" si="8"/>
        <v>8249050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si="6"/>
        <v>8797083</v>
      </c>
      <c r="P32" s="43">
        <f t="shared" si="1"/>
        <v>87.304695175808575</v>
      </c>
      <c r="Q32" s="10"/>
    </row>
    <row r="33" spans="1:17">
      <c r="A33" s="13"/>
      <c r="B33" s="45">
        <v>552</v>
      </c>
      <c r="C33" s="21" t="s">
        <v>46</v>
      </c>
      <c r="D33" s="46">
        <v>473858</v>
      </c>
      <c r="E33" s="46">
        <v>7959701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8433559</v>
      </c>
      <c r="P33" s="47">
        <f t="shared" si="1"/>
        <v>83.696982027132975</v>
      </c>
      <c r="Q33" s="9"/>
    </row>
    <row r="34" spans="1:17">
      <c r="A34" s="13"/>
      <c r="B34" s="45">
        <v>553</v>
      </c>
      <c r="C34" s="21" t="s">
        <v>47</v>
      </c>
      <c r="D34" s="46">
        <v>73800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73800</v>
      </c>
      <c r="P34" s="47">
        <f t="shared" si="1"/>
        <v>0.73241169873862433</v>
      </c>
      <c r="Q34" s="9"/>
    </row>
    <row r="35" spans="1:17">
      <c r="A35" s="13"/>
      <c r="B35" s="45">
        <v>554</v>
      </c>
      <c r="C35" s="21" t="s">
        <v>48</v>
      </c>
      <c r="D35" s="46">
        <v>375</v>
      </c>
      <c r="E35" s="46">
        <v>289349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289724</v>
      </c>
      <c r="P35" s="47">
        <f t="shared" si="1"/>
        <v>2.8753014499369809</v>
      </c>
      <c r="Q35" s="9"/>
    </row>
    <row r="36" spans="1:17" ht="15.75">
      <c r="A36" s="28" t="s">
        <v>49</v>
      </c>
      <c r="B36" s="29"/>
      <c r="C36" s="30"/>
      <c r="D36" s="31">
        <f t="shared" ref="D36:N36" si="9">SUM(D37:D41)</f>
        <v>2961188</v>
      </c>
      <c r="E36" s="31">
        <f t="shared" si="9"/>
        <v>2079390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0</v>
      </c>
      <c r="O36" s="31">
        <f t="shared" si="6"/>
        <v>5040578</v>
      </c>
      <c r="P36" s="43">
        <f t="shared" si="1"/>
        <v>50.024096146402947</v>
      </c>
      <c r="Q36" s="10"/>
    </row>
    <row r="37" spans="1:17">
      <c r="A37" s="12"/>
      <c r="B37" s="44">
        <v>562</v>
      </c>
      <c r="C37" s="20" t="s">
        <v>51</v>
      </c>
      <c r="D37" s="46">
        <v>2079637</v>
      </c>
      <c r="E37" s="46">
        <v>1965091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4044728</v>
      </c>
      <c r="P37" s="47">
        <f t="shared" ref="P37:P68" si="10">(O37/P$77)</f>
        <v>40.141004138423824</v>
      </c>
      <c r="Q37" s="9"/>
    </row>
    <row r="38" spans="1:17">
      <c r="A38" s="12"/>
      <c r="B38" s="44">
        <v>563</v>
      </c>
      <c r="C38" s="20" t="s">
        <v>52</v>
      </c>
      <c r="D38" s="46">
        <v>32000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32000</v>
      </c>
      <c r="P38" s="47">
        <f t="shared" si="10"/>
        <v>0.31757688834195091</v>
      </c>
      <c r="Q38" s="9"/>
    </row>
    <row r="39" spans="1:17">
      <c r="A39" s="12"/>
      <c r="B39" s="44">
        <v>564</v>
      </c>
      <c r="C39" s="20" t="s">
        <v>53</v>
      </c>
      <c r="D39" s="46">
        <v>482150</v>
      </c>
      <c r="E39" s="46">
        <v>83655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565805</v>
      </c>
      <c r="P39" s="47">
        <f t="shared" si="10"/>
        <v>5.6152059783849229</v>
      </c>
      <c r="Q39" s="9"/>
    </row>
    <row r="40" spans="1:17">
      <c r="A40" s="12"/>
      <c r="B40" s="44">
        <v>565</v>
      </c>
      <c r="C40" s="20" t="s">
        <v>54</v>
      </c>
      <c r="D40" s="46">
        <v>32400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32400</v>
      </c>
      <c r="P40" s="47">
        <f t="shared" si="10"/>
        <v>0.32154659944622532</v>
      </c>
      <c r="Q40" s="9"/>
    </row>
    <row r="41" spans="1:17">
      <c r="A41" s="12"/>
      <c r="B41" s="44">
        <v>569</v>
      </c>
      <c r="C41" s="20" t="s">
        <v>55</v>
      </c>
      <c r="D41" s="46">
        <v>335001</v>
      </c>
      <c r="E41" s="46">
        <v>30644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365645</v>
      </c>
      <c r="P41" s="47">
        <f t="shared" si="10"/>
        <v>3.6287625418060201</v>
      </c>
      <c r="Q41" s="9"/>
    </row>
    <row r="42" spans="1:17" ht="15.75">
      <c r="A42" s="28" t="s">
        <v>56</v>
      </c>
      <c r="B42" s="29"/>
      <c r="C42" s="30"/>
      <c r="D42" s="31">
        <f t="shared" ref="D42:N42" si="11">SUM(D43:D47)</f>
        <v>3478144</v>
      </c>
      <c r="E42" s="31">
        <f t="shared" si="11"/>
        <v>283862</v>
      </c>
      <c r="F42" s="31">
        <f t="shared" si="11"/>
        <v>0</v>
      </c>
      <c r="G42" s="31">
        <f t="shared" si="11"/>
        <v>2114502</v>
      </c>
      <c r="H42" s="31">
        <f t="shared" si="11"/>
        <v>0</v>
      </c>
      <c r="I42" s="31">
        <f t="shared" si="11"/>
        <v>0</v>
      </c>
      <c r="J42" s="31">
        <f t="shared" si="11"/>
        <v>0</v>
      </c>
      <c r="K42" s="31">
        <f t="shared" si="11"/>
        <v>0</v>
      </c>
      <c r="L42" s="31">
        <f t="shared" si="11"/>
        <v>0</v>
      </c>
      <c r="M42" s="31">
        <f t="shared" si="11"/>
        <v>0</v>
      </c>
      <c r="N42" s="31">
        <f t="shared" si="11"/>
        <v>0</v>
      </c>
      <c r="O42" s="31">
        <f>SUM(D42:N42)</f>
        <v>5876508</v>
      </c>
      <c r="P42" s="43">
        <f t="shared" si="10"/>
        <v>58.320097654893168</v>
      </c>
      <c r="Q42" s="9"/>
    </row>
    <row r="43" spans="1:17">
      <c r="A43" s="12"/>
      <c r="B43" s="44">
        <v>571</v>
      </c>
      <c r="C43" s="20" t="s">
        <v>57</v>
      </c>
      <c r="D43" s="46">
        <v>1819179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1819179</v>
      </c>
      <c r="P43" s="47">
        <f t="shared" si="10"/>
        <v>18.054037692406936</v>
      </c>
      <c r="Q43" s="9"/>
    </row>
    <row r="44" spans="1:17">
      <c r="A44" s="12"/>
      <c r="B44" s="44">
        <v>572</v>
      </c>
      <c r="C44" s="20" t="s">
        <v>58</v>
      </c>
      <c r="D44" s="46">
        <v>1655165</v>
      </c>
      <c r="E44" s="46">
        <v>0</v>
      </c>
      <c r="F44" s="46">
        <v>0</v>
      </c>
      <c r="G44" s="46">
        <v>2114502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3769667</v>
      </c>
      <c r="P44" s="47">
        <f t="shared" si="10"/>
        <v>37.411222373291785</v>
      </c>
      <c r="Q44" s="9"/>
    </row>
    <row r="45" spans="1:17">
      <c r="A45" s="12"/>
      <c r="B45" s="44">
        <v>573</v>
      </c>
      <c r="C45" s="20" t="s">
        <v>91</v>
      </c>
      <c r="D45" s="46">
        <v>300</v>
      </c>
      <c r="E45" s="46">
        <v>3208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3508</v>
      </c>
      <c r="P45" s="47">
        <f t="shared" si="10"/>
        <v>3.4814366384486366E-2</v>
      </c>
      <c r="Q45" s="9"/>
    </row>
    <row r="46" spans="1:17">
      <c r="A46" s="12"/>
      <c r="B46" s="44">
        <v>574</v>
      </c>
      <c r="C46" s="20" t="s">
        <v>102</v>
      </c>
      <c r="D46" s="46">
        <v>3500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3500</v>
      </c>
      <c r="P46" s="47">
        <f t="shared" si="10"/>
        <v>3.473497216240088E-2</v>
      </c>
      <c r="Q46" s="9"/>
    </row>
    <row r="47" spans="1:17">
      <c r="A47" s="12"/>
      <c r="B47" s="44">
        <v>579</v>
      </c>
      <c r="C47" s="20" t="s">
        <v>59</v>
      </c>
      <c r="D47" s="46">
        <v>0</v>
      </c>
      <c r="E47" s="46">
        <v>280654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280654</v>
      </c>
      <c r="P47" s="47">
        <f t="shared" si="10"/>
        <v>2.7852882506475591</v>
      </c>
      <c r="Q47" s="9"/>
    </row>
    <row r="48" spans="1:17" ht="15.75">
      <c r="A48" s="28" t="s">
        <v>84</v>
      </c>
      <c r="B48" s="29"/>
      <c r="C48" s="30"/>
      <c r="D48" s="31">
        <f t="shared" ref="D48:N48" si="12">SUM(D49:D51)</f>
        <v>37533981</v>
      </c>
      <c r="E48" s="31">
        <f t="shared" si="12"/>
        <v>36250949</v>
      </c>
      <c r="F48" s="31">
        <f t="shared" si="12"/>
        <v>0</v>
      </c>
      <c r="G48" s="31">
        <f t="shared" si="12"/>
        <v>7642248</v>
      </c>
      <c r="H48" s="31">
        <f t="shared" si="12"/>
        <v>0</v>
      </c>
      <c r="I48" s="31">
        <f t="shared" si="12"/>
        <v>1222377</v>
      </c>
      <c r="J48" s="31">
        <f t="shared" si="12"/>
        <v>0</v>
      </c>
      <c r="K48" s="31">
        <f t="shared" si="12"/>
        <v>0</v>
      </c>
      <c r="L48" s="31">
        <f t="shared" si="12"/>
        <v>0</v>
      </c>
      <c r="M48" s="31">
        <f t="shared" si="12"/>
        <v>0</v>
      </c>
      <c r="N48" s="31">
        <f t="shared" si="12"/>
        <v>0</v>
      </c>
      <c r="O48" s="31">
        <f>SUM(D48:N48)</f>
        <v>82649555</v>
      </c>
      <c r="P48" s="43">
        <f t="shared" si="10"/>
        <v>820.23714061709154</v>
      </c>
      <c r="Q48" s="9"/>
    </row>
    <row r="49" spans="1:17">
      <c r="A49" s="12"/>
      <c r="B49" s="44">
        <v>581</v>
      </c>
      <c r="C49" s="20" t="s">
        <v>187</v>
      </c>
      <c r="D49" s="46">
        <v>37533981</v>
      </c>
      <c r="E49" s="46">
        <v>36088751</v>
      </c>
      <c r="F49" s="46">
        <v>0</v>
      </c>
      <c r="G49" s="46">
        <v>7642248</v>
      </c>
      <c r="H49" s="46">
        <v>0</v>
      </c>
      <c r="I49" s="46">
        <v>1044349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82309329</v>
      </c>
      <c r="P49" s="47">
        <f t="shared" si="10"/>
        <v>816.86064329168448</v>
      </c>
      <c r="Q49" s="9"/>
    </row>
    <row r="50" spans="1:17">
      <c r="A50" s="12"/>
      <c r="B50" s="44">
        <v>587</v>
      </c>
      <c r="C50" s="20" t="s">
        <v>61</v>
      </c>
      <c r="D50" s="46">
        <v>0</v>
      </c>
      <c r="E50" s="46">
        <v>162198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7" si="13">SUM(D50:N50)</f>
        <v>162198</v>
      </c>
      <c r="P50" s="47">
        <f t="shared" si="10"/>
        <v>1.6096980042277422</v>
      </c>
      <c r="Q50" s="9"/>
    </row>
    <row r="51" spans="1:17">
      <c r="A51" s="12"/>
      <c r="B51" s="44">
        <v>590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178028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178028</v>
      </c>
      <c r="P51" s="47">
        <f t="shared" si="10"/>
        <v>1.7667993211794011</v>
      </c>
      <c r="Q51" s="9"/>
    </row>
    <row r="52" spans="1:17" ht="15.75">
      <c r="A52" s="28" t="s">
        <v>64</v>
      </c>
      <c r="B52" s="29"/>
      <c r="C52" s="30"/>
      <c r="D52" s="31">
        <f t="shared" ref="D52:N52" si="14">SUM(D53:D74)</f>
        <v>2778687</v>
      </c>
      <c r="E52" s="31">
        <f t="shared" si="14"/>
        <v>2632602</v>
      </c>
      <c r="F52" s="31">
        <f t="shared" si="14"/>
        <v>0</v>
      </c>
      <c r="G52" s="31">
        <f t="shared" si="14"/>
        <v>0</v>
      </c>
      <c r="H52" s="31">
        <f t="shared" si="14"/>
        <v>0</v>
      </c>
      <c r="I52" s="31">
        <f t="shared" si="14"/>
        <v>0</v>
      </c>
      <c r="J52" s="31">
        <f t="shared" si="14"/>
        <v>0</v>
      </c>
      <c r="K52" s="31">
        <f t="shared" si="14"/>
        <v>0</v>
      </c>
      <c r="L52" s="31">
        <f t="shared" si="14"/>
        <v>0</v>
      </c>
      <c r="M52" s="31">
        <f t="shared" si="14"/>
        <v>11195541</v>
      </c>
      <c r="N52" s="31">
        <f t="shared" si="14"/>
        <v>0</v>
      </c>
      <c r="O52" s="31">
        <f>SUM(D52:N52)</f>
        <v>16606830</v>
      </c>
      <c r="P52" s="43">
        <f t="shared" si="10"/>
        <v>164.81079364449252</v>
      </c>
      <c r="Q52" s="9"/>
    </row>
    <row r="53" spans="1:17">
      <c r="A53" s="12"/>
      <c r="B53" s="44">
        <v>602</v>
      </c>
      <c r="C53" s="20" t="s">
        <v>65</v>
      </c>
      <c r="D53" s="46">
        <v>0</v>
      </c>
      <c r="E53" s="46">
        <v>34679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34679</v>
      </c>
      <c r="P53" s="47">
        <f t="shared" si="10"/>
        <v>0.34416402846282862</v>
      </c>
      <c r="Q53" s="9"/>
    </row>
    <row r="54" spans="1:17">
      <c r="A54" s="12"/>
      <c r="B54" s="44">
        <v>603</v>
      </c>
      <c r="C54" s="20" t="s">
        <v>66</v>
      </c>
      <c r="D54" s="46">
        <v>0</v>
      </c>
      <c r="E54" s="46">
        <v>19408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19408</v>
      </c>
      <c r="P54" s="47">
        <f t="shared" si="10"/>
        <v>0.19261038277939324</v>
      </c>
      <c r="Q54" s="9"/>
    </row>
    <row r="55" spans="1:17">
      <c r="A55" s="12"/>
      <c r="B55" s="44">
        <v>604</v>
      </c>
      <c r="C55" s="20" t="s">
        <v>67</v>
      </c>
      <c r="D55" s="46">
        <v>0</v>
      </c>
      <c r="E55" s="46">
        <v>423506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11195541</v>
      </c>
      <c r="N55" s="46">
        <v>0</v>
      </c>
      <c r="O55" s="46">
        <f t="shared" si="13"/>
        <v>11619047</v>
      </c>
      <c r="P55" s="47">
        <f t="shared" si="10"/>
        <v>115.31064974246499</v>
      </c>
      <c r="Q55" s="9"/>
    </row>
    <row r="56" spans="1:17">
      <c r="A56" s="12"/>
      <c r="B56" s="44">
        <v>605</v>
      </c>
      <c r="C56" s="20" t="s">
        <v>68</v>
      </c>
      <c r="D56" s="46">
        <v>42034</v>
      </c>
      <c r="E56" s="46">
        <v>17555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59589</v>
      </c>
      <c r="P56" s="47">
        <f t="shared" si="10"/>
        <v>0.59137778748151604</v>
      </c>
      <c r="Q56" s="9"/>
    </row>
    <row r="57" spans="1:17">
      <c r="A57" s="12"/>
      <c r="B57" s="44">
        <v>608</v>
      </c>
      <c r="C57" s="20" t="s">
        <v>69</v>
      </c>
      <c r="D57" s="46">
        <v>0</v>
      </c>
      <c r="E57" s="46">
        <v>74244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74244</v>
      </c>
      <c r="P57" s="47">
        <f t="shared" si="10"/>
        <v>0.73681807806436883</v>
      </c>
      <c r="Q57" s="9"/>
    </row>
    <row r="58" spans="1:17">
      <c r="A58" s="12"/>
      <c r="B58" s="44">
        <v>614</v>
      </c>
      <c r="C58" s="20" t="s">
        <v>70</v>
      </c>
      <c r="D58" s="46">
        <v>0</v>
      </c>
      <c r="E58" s="46">
        <v>219248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9" si="15">SUM(D58:N58)</f>
        <v>219248</v>
      </c>
      <c r="P58" s="47">
        <f t="shared" si="10"/>
        <v>2.1758780504748767</v>
      </c>
      <c r="Q58" s="9"/>
    </row>
    <row r="59" spans="1:17">
      <c r="A59" s="12"/>
      <c r="B59" s="44">
        <v>629</v>
      </c>
      <c r="C59" s="20" t="s">
        <v>179</v>
      </c>
      <c r="D59" s="46">
        <v>71697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71697</v>
      </c>
      <c r="P59" s="47">
        <f t="shared" si="10"/>
        <v>0.71154094260790168</v>
      </c>
      <c r="Q59" s="9"/>
    </row>
    <row r="60" spans="1:17">
      <c r="A60" s="12"/>
      <c r="B60" s="44">
        <v>634</v>
      </c>
      <c r="C60" s="20" t="s">
        <v>71</v>
      </c>
      <c r="D60" s="46">
        <v>0</v>
      </c>
      <c r="E60" s="46">
        <v>131228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131228</v>
      </c>
      <c r="P60" s="47">
        <f t="shared" si="10"/>
        <v>1.302343121979298</v>
      </c>
      <c r="Q60" s="9"/>
    </row>
    <row r="61" spans="1:17">
      <c r="A61" s="12"/>
      <c r="B61" s="44">
        <v>654</v>
      </c>
      <c r="C61" s="20" t="s">
        <v>113</v>
      </c>
      <c r="D61" s="46">
        <v>0</v>
      </c>
      <c r="E61" s="46">
        <v>254954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254954</v>
      </c>
      <c r="P61" s="47">
        <f t="shared" si="10"/>
        <v>2.5302343121979298</v>
      </c>
      <c r="Q61" s="9"/>
    </row>
    <row r="62" spans="1:17">
      <c r="A62" s="12"/>
      <c r="B62" s="44">
        <v>671</v>
      </c>
      <c r="C62" s="20" t="s">
        <v>180</v>
      </c>
      <c r="D62" s="46">
        <v>68303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68303</v>
      </c>
      <c r="P62" s="47">
        <f t="shared" si="10"/>
        <v>0.67785794388813359</v>
      </c>
      <c r="Q62" s="9"/>
    </row>
    <row r="63" spans="1:17">
      <c r="A63" s="12"/>
      <c r="B63" s="44">
        <v>674</v>
      </c>
      <c r="C63" s="20" t="s">
        <v>74</v>
      </c>
      <c r="D63" s="46">
        <v>0</v>
      </c>
      <c r="E63" s="46">
        <v>47645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47645</v>
      </c>
      <c r="P63" s="47">
        <f t="shared" si="10"/>
        <v>0.47284221390788284</v>
      </c>
      <c r="Q63" s="9"/>
    </row>
    <row r="64" spans="1:17">
      <c r="A64" s="12"/>
      <c r="B64" s="44">
        <v>685</v>
      </c>
      <c r="C64" s="20" t="s">
        <v>75</v>
      </c>
      <c r="D64" s="46">
        <v>0</v>
      </c>
      <c r="E64" s="46">
        <v>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9</v>
      </c>
      <c r="P64" s="47">
        <f t="shared" si="10"/>
        <v>8.9318499846173689E-5</v>
      </c>
      <c r="Q64" s="9"/>
    </row>
    <row r="65" spans="1:120">
      <c r="A65" s="12"/>
      <c r="B65" s="44">
        <v>694</v>
      </c>
      <c r="C65" s="20" t="s">
        <v>76</v>
      </c>
      <c r="D65" s="46">
        <v>0</v>
      </c>
      <c r="E65" s="46">
        <v>43106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43106</v>
      </c>
      <c r="P65" s="47">
        <f t="shared" si="10"/>
        <v>0.42779591715212928</v>
      </c>
      <c r="Q65" s="9"/>
    </row>
    <row r="66" spans="1:120">
      <c r="A66" s="12"/>
      <c r="B66" s="44">
        <v>711</v>
      </c>
      <c r="C66" s="20" t="s">
        <v>77</v>
      </c>
      <c r="D66" s="46">
        <v>1594480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1594480</v>
      </c>
      <c r="P66" s="47">
        <f t="shared" si="10"/>
        <v>15.824062403858559</v>
      </c>
      <c r="Q66" s="9"/>
    </row>
    <row r="67" spans="1:120">
      <c r="A67" s="12"/>
      <c r="B67" s="44">
        <v>712</v>
      </c>
      <c r="C67" s="20" t="s">
        <v>78</v>
      </c>
      <c r="D67" s="46">
        <v>929128</v>
      </c>
      <c r="E67" s="46">
        <v>481236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1410364</v>
      </c>
      <c r="P67" s="47">
        <f t="shared" si="10"/>
        <v>13.996844079672101</v>
      </c>
      <c r="Q67" s="9"/>
    </row>
    <row r="68" spans="1:120">
      <c r="A68" s="12"/>
      <c r="B68" s="44">
        <v>713</v>
      </c>
      <c r="C68" s="20" t="s">
        <v>79</v>
      </c>
      <c r="D68" s="46">
        <v>0</v>
      </c>
      <c r="E68" s="46">
        <v>162449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162449</v>
      </c>
      <c r="P68" s="47">
        <f t="shared" si="10"/>
        <v>1.6121889979456745</v>
      </c>
      <c r="Q68" s="9"/>
    </row>
    <row r="69" spans="1:120">
      <c r="A69" s="12"/>
      <c r="B69" s="44">
        <v>714</v>
      </c>
      <c r="C69" s="20" t="s">
        <v>80</v>
      </c>
      <c r="D69" s="46">
        <v>0</v>
      </c>
      <c r="E69" s="46">
        <v>19245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19245</v>
      </c>
      <c r="P69" s="47">
        <f t="shared" ref="P69:P100" si="16">(O69/P$77)</f>
        <v>0.19099272550440141</v>
      </c>
      <c r="Q69" s="9"/>
    </row>
    <row r="70" spans="1:120">
      <c r="A70" s="12"/>
      <c r="B70" s="44">
        <v>716</v>
      </c>
      <c r="C70" s="20" t="s">
        <v>81</v>
      </c>
      <c r="D70" s="46">
        <v>0</v>
      </c>
      <c r="E70" s="46">
        <v>182812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ref="O70:O74" si="17">SUM(D70:N70)</f>
        <v>182812</v>
      </c>
      <c r="P70" s="47">
        <f t="shared" si="16"/>
        <v>1.8142770659865228</v>
      </c>
      <c r="Q70" s="9"/>
    </row>
    <row r="71" spans="1:120">
      <c r="A71" s="12"/>
      <c r="B71" s="44">
        <v>719</v>
      </c>
      <c r="C71" s="20" t="s">
        <v>82</v>
      </c>
      <c r="D71" s="46">
        <v>73045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7"/>
        <v>73045</v>
      </c>
      <c r="P71" s="47">
        <f t="shared" si="16"/>
        <v>0.72491886902930636</v>
      </c>
      <c r="Q71" s="9"/>
    </row>
    <row r="72" spans="1:120">
      <c r="A72" s="12"/>
      <c r="B72" s="44">
        <v>724</v>
      </c>
      <c r="C72" s="20" t="s">
        <v>83</v>
      </c>
      <c r="D72" s="46">
        <v>0</v>
      </c>
      <c r="E72" s="46">
        <v>199910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7"/>
        <v>199910</v>
      </c>
      <c r="P72" s="47">
        <f t="shared" si="16"/>
        <v>1.9839623671387314</v>
      </c>
      <c r="Q72" s="9"/>
    </row>
    <row r="73" spans="1:120">
      <c r="A73" s="12"/>
      <c r="B73" s="44">
        <v>744</v>
      </c>
      <c r="C73" s="20" t="s">
        <v>85</v>
      </c>
      <c r="D73" s="46">
        <v>0</v>
      </c>
      <c r="E73" s="46">
        <v>121453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7"/>
        <v>121453</v>
      </c>
      <c r="P73" s="47">
        <f t="shared" si="16"/>
        <v>1.2053333068685927</v>
      </c>
      <c r="Q73" s="9"/>
    </row>
    <row r="74" spans="1:120" ht="15.75" thickBot="1">
      <c r="A74" s="12"/>
      <c r="B74" s="44">
        <v>764</v>
      </c>
      <c r="C74" s="20" t="s">
        <v>86</v>
      </c>
      <c r="D74" s="46">
        <v>0</v>
      </c>
      <c r="E74" s="46">
        <v>199915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7"/>
        <v>199915</v>
      </c>
      <c r="P74" s="47">
        <f t="shared" si="16"/>
        <v>1.9840119885275349</v>
      </c>
      <c r="Q74" s="9"/>
    </row>
    <row r="75" spans="1:120" ht="16.5" thickBot="1">
      <c r="A75" s="14" t="s">
        <v>10</v>
      </c>
      <c r="B75" s="23"/>
      <c r="C75" s="22"/>
      <c r="D75" s="15">
        <f t="shared" ref="D75:N75" si="18">SUM(D5,D14,D23,D29,D32,D36,D42,D48,D52)</f>
        <v>136860718</v>
      </c>
      <c r="E75" s="15">
        <f t="shared" si="18"/>
        <v>86507299</v>
      </c>
      <c r="F75" s="15">
        <f t="shared" si="18"/>
        <v>3271267</v>
      </c>
      <c r="G75" s="15">
        <f t="shared" si="18"/>
        <v>22768025</v>
      </c>
      <c r="H75" s="15">
        <f t="shared" si="18"/>
        <v>0</v>
      </c>
      <c r="I75" s="15">
        <f t="shared" si="18"/>
        <v>5653129</v>
      </c>
      <c r="J75" s="15">
        <f t="shared" si="18"/>
        <v>0</v>
      </c>
      <c r="K75" s="15">
        <f t="shared" si="18"/>
        <v>0</v>
      </c>
      <c r="L75" s="15">
        <f t="shared" si="18"/>
        <v>0</v>
      </c>
      <c r="M75" s="15">
        <f t="shared" si="18"/>
        <v>233008959</v>
      </c>
      <c r="N75" s="15">
        <f t="shared" si="18"/>
        <v>0</v>
      </c>
      <c r="O75" s="15">
        <f>SUM(D75:N75)</f>
        <v>488069397</v>
      </c>
      <c r="P75" s="37">
        <f t="shared" si="16"/>
        <v>4843.7362623185099</v>
      </c>
      <c r="Q75" s="6"/>
      <c r="R75" s="2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</row>
    <row r="76" spans="1:120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9"/>
    </row>
    <row r="77" spans="1:120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0"/>
      <c r="M77" s="48" t="s">
        <v>191</v>
      </c>
      <c r="N77" s="48"/>
      <c r="O77" s="48"/>
      <c r="P77" s="41">
        <v>100763</v>
      </c>
    </row>
    <row r="78" spans="1:120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1"/>
    </row>
    <row r="79" spans="1:120" ht="15.75" customHeight="1" thickBot="1">
      <c r="A79" s="52" t="s">
        <v>96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4"/>
    </row>
  </sheetData>
  <mergeCells count="10">
    <mergeCell ref="M77:O77"/>
    <mergeCell ref="A78:P78"/>
    <mergeCell ref="A79:P7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14238232</v>
      </c>
      <c r="E5" s="26">
        <f t="shared" si="0"/>
        <v>1181233</v>
      </c>
      <c r="F5" s="26">
        <f t="shared" si="0"/>
        <v>4437402</v>
      </c>
      <c r="G5" s="26">
        <f t="shared" si="0"/>
        <v>4824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19861691</v>
      </c>
      <c r="O5" s="32">
        <f t="shared" ref="O5:O36" si="1">(N5/O$75)</f>
        <v>263.69393661794186</v>
      </c>
      <c r="P5" s="6"/>
    </row>
    <row r="6" spans="1:133">
      <c r="A6" s="12"/>
      <c r="B6" s="44">
        <v>511</v>
      </c>
      <c r="C6" s="20" t="s">
        <v>20</v>
      </c>
      <c r="D6" s="46">
        <v>476986</v>
      </c>
      <c r="E6" s="46">
        <v>16839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493825</v>
      </c>
      <c r="O6" s="47">
        <f t="shared" si="1"/>
        <v>6.5562724870885942</v>
      </c>
      <c r="P6" s="9"/>
    </row>
    <row r="7" spans="1:133">
      <c r="A7" s="12"/>
      <c r="B7" s="44">
        <v>512</v>
      </c>
      <c r="C7" s="20" t="s">
        <v>21</v>
      </c>
      <c r="D7" s="46">
        <v>559469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559469</v>
      </c>
      <c r="O7" s="47">
        <f t="shared" si="1"/>
        <v>7.4277957010661035</v>
      </c>
      <c r="P7" s="9"/>
    </row>
    <row r="8" spans="1:133">
      <c r="A8" s="12"/>
      <c r="B8" s="44">
        <v>513</v>
      </c>
      <c r="C8" s="20" t="s">
        <v>22</v>
      </c>
      <c r="D8" s="46">
        <v>7868040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7868040</v>
      </c>
      <c r="O8" s="47">
        <f t="shared" si="1"/>
        <v>104.46011072609232</v>
      </c>
      <c r="P8" s="9"/>
    </row>
    <row r="9" spans="1:133">
      <c r="A9" s="12"/>
      <c r="B9" s="44">
        <v>514</v>
      </c>
      <c r="C9" s="20" t="s">
        <v>23</v>
      </c>
      <c r="D9" s="46">
        <v>521455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521455</v>
      </c>
      <c r="O9" s="47">
        <f t="shared" si="1"/>
        <v>6.9231024548266751</v>
      </c>
      <c r="P9" s="9"/>
    </row>
    <row r="10" spans="1:133">
      <c r="A10" s="12"/>
      <c r="B10" s="44">
        <v>515</v>
      </c>
      <c r="C10" s="20" t="s">
        <v>24</v>
      </c>
      <c r="D10" s="46">
        <v>130338</v>
      </c>
      <c r="E10" s="46">
        <v>1150222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1280560</v>
      </c>
      <c r="O10" s="47">
        <f t="shared" si="1"/>
        <v>17.001367480516723</v>
      </c>
      <c r="P10" s="9"/>
    </row>
    <row r="11" spans="1:133">
      <c r="A11" s="12"/>
      <c r="B11" s="44">
        <v>516</v>
      </c>
      <c r="C11" s="20" t="s">
        <v>25</v>
      </c>
      <c r="D11" s="46">
        <v>730967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730967</v>
      </c>
      <c r="O11" s="47">
        <f t="shared" si="1"/>
        <v>9.7046905909374548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4437402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4437402</v>
      </c>
      <c r="O12" s="47">
        <f t="shared" si="1"/>
        <v>58.913211454972718</v>
      </c>
      <c r="P12" s="9"/>
    </row>
    <row r="13" spans="1:133">
      <c r="A13" s="12"/>
      <c r="B13" s="44">
        <v>519</v>
      </c>
      <c r="C13" s="20" t="s">
        <v>123</v>
      </c>
      <c r="D13" s="46">
        <v>3950977</v>
      </c>
      <c r="E13" s="46">
        <v>14172</v>
      </c>
      <c r="F13" s="46">
        <v>0</v>
      </c>
      <c r="G13" s="46">
        <v>4824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3969973</v>
      </c>
      <c r="O13" s="47">
        <f t="shared" si="1"/>
        <v>52.707385722441288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25481332</v>
      </c>
      <c r="E14" s="31">
        <f t="shared" si="3"/>
        <v>7534974</v>
      </c>
      <c r="F14" s="31">
        <f t="shared" si="3"/>
        <v>0</v>
      </c>
      <c r="G14" s="31">
        <f t="shared" si="3"/>
        <v>1375666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34391972</v>
      </c>
      <c r="O14" s="43">
        <f t="shared" si="1"/>
        <v>456.60535574408198</v>
      </c>
      <c r="P14" s="10"/>
    </row>
    <row r="15" spans="1:133">
      <c r="A15" s="12"/>
      <c r="B15" s="44">
        <v>521</v>
      </c>
      <c r="C15" s="20" t="s">
        <v>29</v>
      </c>
      <c r="D15" s="46">
        <v>12604679</v>
      </c>
      <c r="E15" s="46">
        <v>243393</v>
      </c>
      <c r="F15" s="46">
        <v>0</v>
      </c>
      <c r="G15" s="46">
        <v>216011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13064083</v>
      </c>
      <c r="O15" s="47">
        <f t="shared" si="1"/>
        <v>173.4454269061749</v>
      </c>
      <c r="P15" s="9"/>
    </row>
    <row r="16" spans="1:133">
      <c r="A16" s="12"/>
      <c r="B16" s="44">
        <v>522</v>
      </c>
      <c r="C16" s="20" t="s">
        <v>30</v>
      </c>
      <c r="D16" s="46">
        <v>28438</v>
      </c>
      <c r="E16" s="46">
        <v>6105713</v>
      </c>
      <c r="F16" s="46">
        <v>0</v>
      </c>
      <c r="G16" s="46">
        <v>234937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6369088</v>
      </c>
      <c r="O16" s="47">
        <f t="shared" si="1"/>
        <v>84.559259701809594</v>
      </c>
      <c r="P16" s="9"/>
    </row>
    <row r="17" spans="1:16">
      <c r="A17" s="12"/>
      <c r="B17" s="44">
        <v>523</v>
      </c>
      <c r="C17" s="20" t="s">
        <v>124</v>
      </c>
      <c r="D17" s="46">
        <v>5258371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5258371</v>
      </c>
      <c r="O17" s="47">
        <f t="shared" si="1"/>
        <v>69.812814487327572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649113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649113</v>
      </c>
      <c r="O18" s="47">
        <f t="shared" si="1"/>
        <v>8.6179551519496549</v>
      </c>
      <c r="P18" s="9"/>
    </row>
    <row r="19" spans="1:16">
      <c r="A19" s="12"/>
      <c r="B19" s="44">
        <v>525</v>
      </c>
      <c r="C19" s="20" t="s">
        <v>33</v>
      </c>
      <c r="D19" s="46">
        <v>872900</v>
      </c>
      <c r="E19" s="46">
        <v>210084</v>
      </c>
      <c r="F19" s="46">
        <v>0</v>
      </c>
      <c r="G19" s="46">
        <v>924718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2007702</v>
      </c>
      <c r="O19" s="47">
        <f t="shared" si="1"/>
        <v>26.655275421197274</v>
      </c>
      <c r="P19" s="9"/>
    </row>
    <row r="20" spans="1:16">
      <c r="A20" s="12"/>
      <c r="B20" s="44">
        <v>526</v>
      </c>
      <c r="C20" s="20" t="s">
        <v>34</v>
      </c>
      <c r="D20" s="46">
        <v>6410537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6410537</v>
      </c>
      <c r="O20" s="47">
        <f t="shared" si="1"/>
        <v>85.109557759456195</v>
      </c>
      <c r="P20" s="9"/>
    </row>
    <row r="21" spans="1:16">
      <c r="A21" s="12"/>
      <c r="B21" s="44">
        <v>527</v>
      </c>
      <c r="C21" s="20" t="s">
        <v>35</v>
      </c>
      <c r="D21" s="46">
        <v>196498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196498</v>
      </c>
      <c r="O21" s="47">
        <f t="shared" si="1"/>
        <v>2.608807636648478</v>
      </c>
      <c r="P21" s="9"/>
    </row>
    <row r="22" spans="1:16">
      <c r="A22" s="12"/>
      <c r="B22" s="44">
        <v>529</v>
      </c>
      <c r="C22" s="20" t="s">
        <v>36</v>
      </c>
      <c r="D22" s="46">
        <v>109909</v>
      </c>
      <c r="E22" s="46">
        <v>326671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436580</v>
      </c>
      <c r="O22" s="47">
        <f t="shared" si="1"/>
        <v>5.7962586795183286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350163</v>
      </c>
      <c r="E23" s="31">
        <f t="shared" si="5"/>
        <v>386101</v>
      </c>
      <c r="F23" s="31">
        <f t="shared" si="5"/>
        <v>0</v>
      </c>
      <c r="G23" s="31">
        <f t="shared" si="5"/>
        <v>231255</v>
      </c>
      <c r="H23" s="31">
        <f t="shared" si="5"/>
        <v>0</v>
      </c>
      <c r="I23" s="31">
        <f t="shared" si="5"/>
        <v>2870643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3838162</v>
      </c>
      <c r="O23" s="43">
        <f t="shared" si="1"/>
        <v>50.957395679823691</v>
      </c>
      <c r="P23" s="10"/>
    </row>
    <row r="24" spans="1:16">
      <c r="A24" s="12"/>
      <c r="B24" s="44">
        <v>534</v>
      </c>
      <c r="C24" s="20" t="s">
        <v>125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870768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870768</v>
      </c>
      <c r="O24" s="47">
        <f t="shared" si="1"/>
        <v>11.560759947425021</v>
      </c>
      <c r="P24" s="9"/>
    </row>
    <row r="25" spans="1:16">
      <c r="A25" s="12"/>
      <c r="B25" s="44">
        <v>535</v>
      </c>
      <c r="C25" s="20" t="s">
        <v>90</v>
      </c>
      <c r="D25" s="46">
        <v>0</v>
      </c>
      <c r="E25" s="46">
        <v>44708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44708</v>
      </c>
      <c r="O25" s="47">
        <f t="shared" si="1"/>
        <v>0.59356620331647214</v>
      </c>
      <c r="P25" s="9"/>
    </row>
    <row r="26" spans="1:16">
      <c r="A26" s="12"/>
      <c r="B26" s="44">
        <v>536</v>
      </c>
      <c r="C26" s="20" t="s">
        <v>126</v>
      </c>
      <c r="D26" s="46">
        <v>12296</v>
      </c>
      <c r="E26" s="46">
        <v>0</v>
      </c>
      <c r="F26" s="46">
        <v>0</v>
      </c>
      <c r="G26" s="46">
        <v>0</v>
      </c>
      <c r="H26" s="46">
        <v>0</v>
      </c>
      <c r="I26" s="46">
        <v>1999875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2012171</v>
      </c>
      <c r="O26" s="47">
        <f t="shared" si="1"/>
        <v>26.714608143811155</v>
      </c>
      <c r="P26" s="9"/>
    </row>
    <row r="27" spans="1:16">
      <c r="A27" s="12"/>
      <c r="B27" s="44">
        <v>537</v>
      </c>
      <c r="C27" s="20" t="s">
        <v>127</v>
      </c>
      <c r="D27" s="46">
        <v>337867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337867</v>
      </c>
      <c r="O27" s="47">
        <f t="shared" si="1"/>
        <v>4.485694560613906</v>
      </c>
      <c r="P27" s="9"/>
    </row>
    <row r="28" spans="1:16">
      <c r="A28" s="12"/>
      <c r="B28" s="44">
        <v>539</v>
      </c>
      <c r="C28" s="20" t="s">
        <v>41</v>
      </c>
      <c r="D28" s="46">
        <v>0</v>
      </c>
      <c r="E28" s="46">
        <v>341393</v>
      </c>
      <c r="F28" s="46">
        <v>0</v>
      </c>
      <c r="G28" s="46">
        <v>231255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572648</v>
      </c>
      <c r="O28" s="47">
        <f t="shared" si="1"/>
        <v>7.6027668246571345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SUM(D30:D31)</f>
        <v>0</v>
      </c>
      <c r="E29" s="31">
        <f t="shared" si="7"/>
        <v>6889177</v>
      </c>
      <c r="F29" s="31">
        <f t="shared" si="7"/>
        <v>0</v>
      </c>
      <c r="G29" s="31">
        <f t="shared" si="7"/>
        <v>7260553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6" si="8">SUM(D29:M29)</f>
        <v>14149730</v>
      </c>
      <c r="O29" s="43">
        <f t="shared" si="1"/>
        <v>187.85903001818883</v>
      </c>
      <c r="P29" s="10"/>
    </row>
    <row r="30" spans="1:16">
      <c r="A30" s="12"/>
      <c r="B30" s="44">
        <v>541</v>
      </c>
      <c r="C30" s="20" t="s">
        <v>128</v>
      </c>
      <c r="D30" s="46">
        <v>0</v>
      </c>
      <c r="E30" s="46">
        <v>6168192</v>
      </c>
      <c r="F30" s="46">
        <v>0</v>
      </c>
      <c r="G30" s="46">
        <v>7260553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13428745</v>
      </c>
      <c r="O30" s="47">
        <f t="shared" si="1"/>
        <v>178.28686554878453</v>
      </c>
      <c r="P30" s="9"/>
    </row>
    <row r="31" spans="1:16">
      <c r="A31" s="12"/>
      <c r="B31" s="44">
        <v>549</v>
      </c>
      <c r="C31" s="20" t="s">
        <v>129</v>
      </c>
      <c r="D31" s="46">
        <v>0</v>
      </c>
      <c r="E31" s="46">
        <v>720985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720985</v>
      </c>
      <c r="O31" s="47">
        <f t="shared" si="1"/>
        <v>9.5721644694042833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207399</v>
      </c>
      <c r="E32" s="31">
        <f t="shared" si="9"/>
        <v>3367648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3575047</v>
      </c>
      <c r="O32" s="43">
        <f t="shared" si="1"/>
        <v>47.464146785093135</v>
      </c>
      <c r="P32" s="10"/>
    </row>
    <row r="33" spans="1:16">
      <c r="A33" s="13"/>
      <c r="B33" s="45">
        <v>552</v>
      </c>
      <c r="C33" s="21" t="s">
        <v>46</v>
      </c>
      <c r="D33" s="46">
        <v>154753</v>
      </c>
      <c r="E33" s="46">
        <v>3170273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3325026</v>
      </c>
      <c r="O33" s="47">
        <f t="shared" si="1"/>
        <v>44.144740510614568</v>
      </c>
      <c r="P33" s="9"/>
    </row>
    <row r="34" spans="1:16">
      <c r="A34" s="13"/>
      <c r="B34" s="45">
        <v>553</v>
      </c>
      <c r="C34" s="21" t="s">
        <v>130</v>
      </c>
      <c r="D34" s="46">
        <v>52451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52451</v>
      </c>
      <c r="O34" s="47">
        <f t="shared" si="1"/>
        <v>0.69636621924828401</v>
      </c>
      <c r="P34" s="9"/>
    </row>
    <row r="35" spans="1:16">
      <c r="A35" s="13"/>
      <c r="B35" s="45">
        <v>554</v>
      </c>
      <c r="C35" s="21" t="s">
        <v>48</v>
      </c>
      <c r="D35" s="46">
        <v>195</v>
      </c>
      <c r="E35" s="46">
        <v>197375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197570</v>
      </c>
      <c r="O35" s="47">
        <f t="shared" si="1"/>
        <v>2.6230400552302813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SUM(D37:D41)</f>
        <v>2507694</v>
      </c>
      <c r="E36" s="31">
        <f t="shared" si="10"/>
        <v>1068081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3575775</v>
      </c>
      <c r="O36" s="43">
        <f t="shared" si="1"/>
        <v>47.473812084279288</v>
      </c>
      <c r="P36" s="10"/>
    </row>
    <row r="37" spans="1:16">
      <c r="A37" s="12"/>
      <c r="B37" s="44">
        <v>562</v>
      </c>
      <c r="C37" s="20" t="s">
        <v>131</v>
      </c>
      <c r="D37" s="46">
        <v>1874303</v>
      </c>
      <c r="E37" s="46">
        <v>949245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1">SUM(D37:M37)</f>
        <v>2823548</v>
      </c>
      <c r="O37" s="47">
        <f t="shared" ref="O37:O68" si="12">(N37/O$75)</f>
        <v>37.486862893482559</v>
      </c>
      <c r="P37" s="9"/>
    </row>
    <row r="38" spans="1:16">
      <c r="A38" s="12"/>
      <c r="B38" s="44">
        <v>563</v>
      </c>
      <c r="C38" s="20" t="s">
        <v>132</v>
      </c>
      <c r="D38" s="46">
        <v>33121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33121</v>
      </c>
      <c r="O38" s="47">
        <f t="shared" si="12"/>
        <v>0.43973128344020923</v>
      </c>
      <c r="P38" s="9"/>
    </row>
    <row r="39" spans="1:16">
      <c r="A39" s="12"/>
      <c r="B39" s="44">
        <v>564</v>
      </c>
      <c r="C39" s="20" t="s">
        <v>133</v>
      </c>
      <c r="D39" s="46">
        <v>324196</v>
      </c>
      <c r="E39" s="46">
        <v>83655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407851</v>
      </c>
      <c r="O39" s="47">
        <f t="shared" si="12"/>
        <v>5.4148378274319251</v>
      </c>
      <c r="P39" s="9"/>
    </row>
    <row r="40" spans="1:16">
      <c r="A40" s="12"/>
      <c r="B40" s="44">
        <v>565</v>
      </c>
      <c r="C40" s="20" t="s">
        <v>134</v>
      </c>
      <c r="D40" s="46">
        <v>32400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32400</v>
      </c>
      <c r="O40" s="47">
        <f t="shared" si="12"/>
        <v>0.4301589198231569</v>
      </c>
      <c r="P40" s="9"/>
    </row>
    <row r="41" spans="1:16">
      <c r="A41" s="12"/>
      <c r="B41" s="44">
        <v>569</v>
      </c>
      <c r="C41" s="20" t="s">
        <v>55</v>
      </c>
      <c r="D41" s="46">
        <v>243674</v>
      </c>
      <c r="E41" s="46">
        <v>35181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278855</v>
      </c>
      <c r="O41" s="47">
        <f t="shared" si="12"/>
        <v>3.7022211601014323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SUM(D43:D45)</f>
        <v>2158522</v>
      </c>
      <c r="E42" s="31">
        <f t="shared" si="13"/>
        <v>1075</v>
      </c>
      <c r="F42" s="31">
        <f t="shared" si="13"/>
        <v>0</v>
      </c>
      <c r="G42" s="31">
        <f t="shared" si="13"/>
        <v>17482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2177079</v>
      </c>
      <c r="O42" s="43">
        <f t="shared" si="12"/>
        <v>28.904010833632054</v>
      </c>
      <c r="P42" s="9"/>
    </row>
    <row r="43" spans="1:16">
      <c r="A43" s="12"/>
      <c r="B43" s="44">
        <v>571</v>
      </c>
      <c r="C43" s="20" t="s">
        <v>57</v>
      </c>
      <c r="D43" s="46">
        <v>1613380</v>
      </c>
      <c r="E43" s="46">
        <v>453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1613833</v>
      </c>
      <c r="O43" s="47">
        <f t="shared" si="12"/>
        <v>21.426069754782862</v>
      </c>
      <c r="P43" s="9"/>
    </row>
    <row r="44" spans="1:16">
      <c r="A44" s="12"/>
      <c r="B44" s="44">
        <v>572</v>
      </c>
      <c r="C44" s="20" t="s">
        <v>135</v>
      </c>
      <c r="D44" s="46">
        <v>544842</v>
      </c>
      <c r="E44" s="46">
        <v>0</v>
      </c>
      <c r="F44" s="46">
        <v>0</v>
      </c>
      <c r="G44" s="46">
        <v>17482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562324</v>
      </c>
      <c r="O44" s="47">
        <f t="shared" si="12"/>
        <v>7.465700136748052</v>
      </c>
      <c r="P44" s="9"/>
    </row>
    <row r="45" spans="1:16">
      <c r="A45" s="12"/>
      <c r="B45" s="44">
        <v>573</v>
      </c>
      <c r="C45" s="20" t="s">
        <v>91</v>
      </c>
      <c r="D45" s="46">
        <v>300</v>
      </c>
      <c r="E45" s="46">
        <v>622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922</v>
      </c>
      <c r="O45" s="47">
        <f t="shared" si="12"/>
        <v>1.2240942101140451E-2</v>
      </c>
      <c r="P45" s="9"/>
    </row>
    <row r="46" spans="1:16" ht="15.75">
      <c r="A46" s="28" t="s">
        <v>136</v>
      </c>
      <c r="B46" s="29"/>
      <c r="C46" s="30"/>
      <c r="D46" s="31">
        <f t="shared" ref="D46:M46" si="14">SUM(D47:D50)</f>
        <v>2593570</v>
      </c>
      <c r="E46" s="31">
        <f t="shared" si="14"/>
        <v>15443541</v>
      </c>
      <c r="F46" s="31">
        <f t="shared" si="14"/>
        <v>0</v>
      </c>
      <c r="G46" s="31">
        <f t="shared" si="14"/>
        <v>617504</v>
      </c>
      <c r="H46" s="31">
        <f t="shared" si="14"/>
        <v>0</v>
      </c>
      <c r="I46" s="31">
        <f t="shared" si="14"/>
        <v>492305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19146920</v>
      </c>
      <c r="O46" s="43">
        <f t="shared" si="12"/>
        <v>254.20427238087652</v>
      </c>
      <c r="P46" s="9"/>
    </row>
    <row r="47" spans="1:16">
      <c r="A47" s="12"/>
      <c r="B47" s="44">
        <v>581</v>
      </c>
      <c r="C47" s="20" t="s">
        <v>137</v>
      </c>
      <c r="D47" s="46">
        <v>2593570</v>
      </c>
      <c r="E47" s="46">
        <v>15391029</v>
      </c>
      <c r="F47" s="46">
        <v>0</v>
      </c>
      <c r="G47" s="46">
        <v>617504</v>
      </c>
      <c r="H47" s="46">
        <v>0</v>
      </c>
      <c r="I47" s="46">
        <v>127441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18729544</v>
      </c>
      <c r="O47" s="47">
        <f t="shared" si="12"/>
        <v>248.6629757969225</v>
      </c>
      <c r="P47" s="9"/>
    </row>
    <row r="48" spans="1:16">
      <c r="A48" s="12"/>
      <c r="B48" s="44">
        <v>587</v>
      </c>
      <c r="C48" s="20" t="s">
        <v>138</v>
      </c>
      <c r="D48" s="46">
        <v>0</v>
      </c>
      <c r="E48" s="46">
        <v>52512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6" si="15">SUM(D48:M48)</f>
        <v>52512</v>
      </c>
      <c r="O48" s="47">
        <f t="shared" si="12"/>
        <v>0.69717608635042017</v>
      </c>
      <c r="P48" s="9"/>
    </row>
    <row r="49" spans="1:16">
      <c r="A49" s="12"/>
      <c r="B49" s="44">
        <v>590</v>
      </c>
      <c r="C49" s="20" t="s">
        <v>139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44890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44890</v>
      </c>
      <c r="O49" s="47">
        <f t="shared" si="12"/>
        <v>0.59598252811300967</v>
      </c>
      <c r="P49" s="9"/>
    </row>
    <row r="50" spans="1:16">
      <c r="A50" s="12"/>
      <c r="B50" s="44">
        <v>591</v>
      </c>
      <c r="C50" s="20" t="s">
        <v>140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319974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319974</v>
      </c>
      <c r="O50" s="47">
        <f t="shared" si="12"/>
        <v>4.2481379694905801</v>
      </c>
      <c r="P50" s="9"/>
    </row>
    <row r="51" spans="1:16" ht="15.75">
      <c r="A51" s="28" t="s">
        <v>64</v>
      </c>
      <c r="B51" s="29"/>
      <c r="C51" s="30"/>
      <c r="D51" s="31">
        <f t="shared" ref="D51:M51" si="16">SUM(D52:D72)</f>
        <v>1673708</v>
      </c>
      <c r="E51" s="31">
        <f t="shared" si="16"/>
        <v>2082375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3756083</v>
      </c>
      <c r="O51" s="43">
        <f t="shared" si="12"/>
        <v>49.867673026114893</v>
      </c>
      <c r="P51" s="9"/>
    </row>
    <row r="52" spans="1:16">
      <c r="A52" s="12"/>
      <c r="B52" s="44">
        <v>602</v>
      </c>
      <c r="C52" s="20" t="s">
        <v>142</v>
      </c>
      <c r="D52" s="46">
        <v>26552</v>
      </c>
      <c r="E52" s="46">
        <v>15832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42384</v>
      </c>
      <c r="O52" s="47">
        <f t="shared" si="12"/>
        <v>0.56271159437607043</v>
      </c>
      <c r="P52" s="9"/>
    </row>
    <row r="53" spans="1:16">
      <c r="A53" s="12"/>
      <c r="B53" s="44">
        <v>603</v>
      </c>
      <c r="C53" s="20" t="s">
        <v>143</v>
      </c>
      <c r="D53" s="46">
        <v>11852</v>
      </c>
      <c r="E53" s="46">
        <v>44407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56259</v>
      </c>
      <c r="O53" s="47">
        <f t="shared" si="12"/>
        <v>0.74692316883737608</v>
      </c>
      <c r="P53" s="9"/>
    </row>
    <row r="54" spans="1:16">
      <c r="A54" s="12"/>
      <c r="B54" s="44">
        <v>604</v>
      </c>
      <c r="C54" s="20" t="s">
        <v>144</v>
      </c>
      <c r="D54" s="46">
        <v>0</v>
      </c>
      <c r="E54" s="46">
        <v>385405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385405</v>
      </c>
      <c r="O54" s="47">
        <f t="shared" si="12"/>
        <v>5.1168332868655488</v>
      </c>
      <c r="P54" s="9"/>
    </row>
    <row r="55" spans="1:16">
      <c r="A55" s="12"/>
      <c r="B55" s="44">
        <v>605</v>
      </c>
      <c r="C55" s="20" t="s">
        <v>145</v>
      </c>
      <c r="D55" s="46">
        <v>49950</v>
      </c>
      <c r="E55" s="46">
        <v>22640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72590</v>
      </c>
      <c r="O55" s="47">
        <f t="shared" si="12"/>
        <v>0.9637418515420666</v>
      </c>
      <c r="P55" s="9"/>
    </row>
    <row r="56" spans="1:16">
      <c r="A56" s="12"/>
      <c r="B56" s="44">
        <v>608</v>
      </c>
      <c r="C56" s="20" t="s">
        <v>146</v>
      </c>
      <c r="D56" s="46">
        <v>0</v>
      </c>
      <c r="E56" s="46">
        <v>62877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62877</v>
      </c>
      <c r="O56" s="47">
        <f t="shared" si="12"/>
        <v>0.83478711116421711</v>
      </c>
      <c r="P56" s="9"/>
    </row>
    <row r="57" spans="1:16">
      <c r="A57" s="12"/>
      <c r="B57" s="44">
        <v>614</v>
      </c>
      <c r="C57" s="20" t="s">
        <v>147</v>
      </c>
      <c r="D57" s="46">
        <v>0</v>
      </c>
      <c r="E57" s="46">
        <v>209644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7" si="17">SUM(D57:M57)</f>
        <v>209644</v>
      </c>
      <c r="O57" s="47">
        <f t="shared" si="12"/>
        <v>2.7833406354137624</v>
      </c>
      <c r="P57" s="9"/>
    </row>
    <row r="58" spans="1:16">
      <c r="A58" s="12"/>
      <c r="B58" s="44">
        <v>634</v>
      </c>
      <c r="C58" s="20" t="s">
        <v>149</v>
      </c>
      <c r="D58" s="46">
        <v>0</v>
      </c>
      <c r="E58" s="46">
        <v>163650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163650</v>
      </c>
      <c r="O58" s="47">
        <f t="shared" si="12"/>
        <v>2.172700840403075</v>
      </c>
      <c r="P58" s="9"/>
    </row>
    <row r="59" spans="1:16">
      <c r="A59" s="12"/>
      <c r="B59" s="44">
        <v>654</v>
      </c>
      <c r="C59" s="20" t="s">
        <v>151</v>
      </c>
      <c r="D59" s="46">
        <v>0</v>
      </c>
      <c r="E59" s="46">
        <v>208583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208583</v>
      </c>
      <c r="O59" s="47">
        <f t="shared" si="12"/>
        <v>2.7692542584405411</v>
      </c>
      <c r="P59" s="9"/>
    </row>
    <row r="60" spans="1:16">
      <c r="A60" s="12"/>
      <c r="B60" s="44">
        <v>669</v>
      </c>
      <c r="C60" s="20" t="s">
        <v>114</v>
      </c>
      <c r="D60" s="46">
        <v>4970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4970</v>
      </c>
      <c r="O60" s="47">
        <f t="shared" si="12"/>
        <v>6.5984254059292896E-2</v>
      </c>
      <c r="P60" s="9"/>
    </row>
    <row r="61" spans="1:16">
      <c r="A61" s="12"/>
      <c r="B61" s="44">
        <v>674</v>
      </c>
      <c r="C61" s="20" t="s">
        <v>152</v>
      </c>
      <c r="D61" s="46">
        <v>0</v>
      </c>
      <c r="E61" s="46">
        <v>45226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45226</v>
      </c>
      <c r="O61" s="47">
        <f t="shared" si="12"/>
        <v>0.60044343542969425</v>
      </c>
      <c r="P61" s="9"/>
    </row>
    <row r="62" spans="1:16">
      <c r="A62" s="12"/>
      <c r="B62" s="44">
        <v>685</v>
      </c>
      <c r="C62" s="20" t="s">
        <v>75</v>
      </c>
      <c r="D62" s="46">
        <v>0</v>
      </c>
      <c r="E62" s="46">
        <v>2137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2137</v>
      </c>
      <c r="O62" s="47">
        <f t="shared" si="12"/>
        <v>2.8371901594508836E-2</v>
      </c>
      <c r="P62" s="9"/>
    </row>
    <row r="63" spans="1:16">
      <c r="A63" s="12"/>
      <c r="B63" s="44">
        <v>694</v>
      </c>
      <c r="C63" s="20" t="s">
        <v>153</v>
      </c>
      <c r="D63" s="46">
        <v>0</v>
      </c>
      <c r="E63" s="46">
        <v>27698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27698</v>
      </c>
      <c r="O63" s="47">
        <f t="shared" si="12"/>
        <v>0.36773277040931479</v>
      </c>
      <c r="P63" s="9"/>
    </row>
    <row r="64" spans="1:16">
      <c r="A64" s="12"/>
      <c r="B64" s="44">
        <v>711</v>
      </c>
      <c r="C64" s="20" t="s">
        <v>115</v>
      </c>
      <c r="D64" s="46">
        <v>797713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797713</v>
      </c>
      <c r="O64" s="47">
        <f t="shared" si="12"/>
        <v>10.590844518792899</v>
      </c>
      <c r="P64" s="9"/>
    </row>
    <row r="65" spans="1:119">
      <c r="A65" s="12"/>
      <c r="B65" s="44">
        <v>712</v>
      </c>
      <c r="C65" s="20" t="s">
        <v>116</v>
      </c>
      <c r="D65" s="46">
        <v>781821</v>
      </c>
      <c r="E65" s="46">
        <v>134026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915847</v>
      </c>
      <c r="O65" s="47">
        <f t="shared" si="12"/>
        <v>12.159251735903666</v>
      </c>
      <c r="P65" s="9"/>
    </row>
    <row r="66" spans="1:119">
      <c r="A66" s="12"/>
      <c r="B66" s="44">
        <v>713</v>
      </c>
      <c r="C66" s="20" t="s">
        <v>154</v>
      </c>
      <c r="D66" s="46">
        <v>0</v>
      </c>
      <c r="E66" s="46">
        <v>85777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85777</v>
      </c>
      <c r="O66" s="47">
        <f t="shared" si="12"/>
        <v>1.1388191872120657</v>
      </c>
      <c r="P66" s="9"/>
    </row>
    <row r="67" spans="1:119">
      <c r="A67" s="12"/>
      <c r="B67" s="44">
        <v>714</v>
      </c>
      <c r="C67" s="20" t="s">
        <v>118</v>
      </c>
      <c r="D67" s="46">
        <v>0</v>
      </c>
      <c r="E67" s="46">
        <v>30823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30823</v>
      </c>
      <c r="O67" s="47">
        <f t="shared" si="12"/>
        <v>0.40922186375645569</v>
      </c>
      <c r="P67" s="9"/>
    </row>
    <row r="68" spans="1:119">
      <c r="A68" s="12"/>
      <c r="B68" s="44">
        <v>716</v>
      </c>
      <c r="C68" s="20" t="s">
        <v>119</v>
      </c>
      <c r="D68" s="46">
        <v>0</v>
      </c>
      <c r="E68" s="46">
        <v>109697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3" si="18">SUM(D68:M68)</f>
        <v>109697</v>
      </c>
      <c r="O68" s="47">
        <f t="shared" si="12"/>
        <v>1.4563933033284211</v>
      </c>
      <c r="P68" s="9"/>
    </row>
    <row r="69" spans="1:119">
      <c r="A69" s="12"/>
      <c r="B69" s="44">
        <v>719</v>
      </c>
      <c r="C69" s="20" t="s">
        <v>120</v>
      </c>
      <c r="D69" s="46">
        <v>850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850</v>
      </c>
      <c r="O69" s="47">
        <f>(N69/O$75)</f>
        <v>1.1285033390422326E-2</v>
      </c>
      <c r="P69" s="9"/>
    </row>
    <row r="70" spans="1:119">
      <c r="A70" s="12"/>
      <c r="B70" s="44">
        <v>724</v>
      </c>
      <c r="C70" s="20" t="s">
        <v>155</v>
      </c>
      <c r="D70" s="46">
        <v>0</v>
      </c>
      <c r="E70" s="46">
        <v>176136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176136</v>
      </c>
      <c r="O70" s="47">
        <f>(N70/O$75)</f>
        <v>2.3384713426534431</v>
      </c>
      <c r="P70" s="9"/>
    </row>
    <row r="71" spans="1:119">
      <c r="A71" s="12"/>
      <c r="B71" s="44">
        <v>744</v>
      </c>
      <c r="C71" s="20" t="s">
        <v>156</v>
      </c>
      <c r="D71" s="46">
        <v>0</v>
      </c>
      <c r="E71" s="46">
        <v>174435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174435</v>
      </c>
      <c r="O71" s="47">
        <f>(N71/O$75)</f>
        <v>2.3158879993627277</v>
      </c>
      <c r="P71" s="9"/>
    </row>
    <row r="72" spans="1:119" ht="15.75" thickBot="1">
      <c r="A72" s="12"/>
      <c r="B72" s="44">
        <v>764</v>
      </c>
      <c r="C72" s="20" t="s">
        <v>157</v>
      </c>
      <c r="D72" s="46">
        <v>0</v>
      </c>
      <c r="E72" s="46">
        <v>183382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183382</v>
      </c>
      <c r="O72" s="47">
        <f>(N72/O$75)</f>
        <v>2.4346729331793258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9">SUM(D5,D14,D23,D29,D32,D36,D42,D46,D51)</f>
        <v>49210620</v>
      </c>
      <c r="E73" s="15">
        <f t="shared" si="19"/>
        <v>37954205</v>
      </c>
      <c r="F73" s="15">
        <f t="shared" si="19"/>
        <v>4437402</v>
      </c>
      <c r="G73" s="15">
        <f t="shared" si="19"/>
        <v>9507284</v>
      </c>
      <c r="H73" s="15">
        <f t="shared" si="19"/>
        <v>0</v>
      </c>
      <c r="I73" s="15">
        <f t="shared" si="19"/>
        <v>3362948</v>
      </c>
      <c r="J73" s="15">
        <f t="shared" si="19"/>
        <v>0</v>
      </c>
      <c r="K73" s="15">
        <f t="shared" si="19"/>
        <v>0</v>
      </c>
      <c r="L73" s="15">
        <f t="shared" si="19"/>
        <v>0</v>
      </c>
      <c r="M73" s="15">
        <f t="shared" si="19"/>
        <v>0</v>
      </c>
      <c r="N73" s="15">
        <f t="shared" si="18"/>
        <v>104472459</v>
      </c>
      <c r="O73" s="37">
        <f>(N73/O$75)</f>
        <v>1387.0296331700322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158</v>
      </c>
      <c r="M75" s="48"/>
      <c r="N75" s="48"/>
      <c r="O75" s="41">
        <v>75321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96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13777786</v>
      </c>
      <c r="E5" s="26">
        <f t="shared" si="0"/>
        <v>1271645</v>
      </c>
      <c r="F5" s="26">
        <f t="shared" si="0"/>
        <v>4394777</v>
      </c>
      <c r="G5" s="26">
        <f t="shared" si="0"/>
        <v>3304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19447512</v>
      </c>
      <c r="O5" s="32">
        <f t="shared" ref="O5:O36" si="1">(N5/O$76)</f>
        <v>260.47751838309159</v>
      </c>
      <c r="P5" s="6"/>
    </row>
    <row r="6" spans="1:133">
      <c r="A6" s="12"/>
      <c r="B6" s="44">
        <v>511</v>
      </c>
      <c r="C6" s="20" t="s">
        <v>20</v>
      </c>
      <c r="D6" s="46">
        <v>388765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388765</v>
      </c>
      <c r="O6" s="47">
        <f t="shared" si="1"/>
        <v>5.207069286508351</v>
      </c>
      <c r="P6" s="9"/>
    </row>
    <row r="7" spans="1:133">
      <c r="A7" s="12"/>
      <c r="B7" s="44">
        <v>512</v>
      </c>
      <c r="C7" s="20" t="s">
        <v>21</v>
      </c>
      <c r="D7" s="46">
        <v>584523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584523</v>
      </c>
      <c r="O7" s="47">
        <f t="shared" si="1"/>
        <v>7.8290272029573673</v>
      </c>
      <c r="P7" s="9"/>
    </row>
    <row r="8" spans="1:133">
      <c r="A8" s="12"/>
      <c r="B8" s="44">
        <v>513</v>
      </c>
      <c r="C8" s="20" t="s">
        <v>22</v>
      </c>
      <c r="D8" s="46">
        <v>7933675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7933675</v>
      </c>
      <c r="O8" s="47">
        <f t="shared" si="1"/>
        <v>106.26264046824983</v>
      </c>
      <c r="P8" s="9"/>
    </row>
    <row r="9" spans="1:133">
      <c r="A9" s="12"/>
      <c r="B9" s="44">
        <v>514</v>
      </c>
      <c r="C9" s="20" t="s">
        <v>23</v>
      </c>
      <c r="D9" s="46">
        <v>470282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470282</v>
      </c>
      <c r="O9" s="47">
        <f t="shared" si="1"/>
        <v>6.2988976841992477</v>
      </c>
      <c r="P9" s="9"/>
    </row>
    <row r="10" spans="1:133">
      <c r="A10" s="12"/>
      <c r="B10" s="44">
        <v>515</v>
      </c>
      <c r="C10" s="20" t="s">
        <v>24</v>
      </c>
      <c r="D10" s="46">
        <v>126319</v>
      </c>
      <c r="E10" s="46">
        <v>1105554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1231873</v>
      </c>
      <c r="O10" s="47">
        <f t="shared" si="1"/>
        <v>16.499551305232988</v>
      </c>
      <c r="P10" s="9"/>
    </row>
    <row r="11" spans="1:133">
      <c r="A11" s="12"/>
      <c r="B11" s="44">
        <v>516</v>
      </c>
      <c r="C11" s="20" t="s">
        <v>25</v>
      </c>
      <c r="D11" s="46">
        <v>908441</v>
      </c>
      <c r="E11" s="46">
        <v>34221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942662</v>
      </c>
      <c r="O11" s="47">
        <f t="shared" si="1"/>
        <v>12.625895715299821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4394777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4394777</v>
      </c>
      <c r="O12" s="47">
        <f t="shared" si="1"/>
        <v>58.863087823629471</v>
      </c>
      <c r="P12" s="9"/>
    </row>
    <row r="13" spans="1:133">
      <c r="A13" s="12"/>
      <c r="B13" s="44">
        <v>519</v>
      </c>
      <c r="C13" s="20" t="s">
        <v>27</v>
      </c>
      <c r="D13" s="46">
        <v>3365781</v>
      </c>
      <c r="E13" s="46">
        <v>131870</v>
      </c>
      <c r="F13" s="46">
        <v>0</v>
      </c>
      <c r="G13" s="46">
        <v>3304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3500955</v>
      </c>
      <c r="O13" s="47">
        <f t="shared" si="1"/>
        <v>46.891348897014502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24418433</v>
      </c>
      <c r="E14" s="31">
        <f t="shared" si="3"/>
        <v>9133273</v>
      </c>
      <c r="F14" s="31">
        <f t="shared" si="3"/>
        <v>0</v>
      </c>
      <c r="G14" s="31">
        <f t="shared" si="3"/>
        <v>6611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33558317</v>
      </c>
      <c r="O14" s="43">
        <f t="shared" si="1"/>
        <v>449.47585754275997</v>
      </c>
      <c r="P14" s="10"/>
    </row>
    <row r="15" spans="1:133">
      <c r="A15" s="12"/>
      <c r="B15" s="44">
        <v>521</v>
      </c>
      <c r="C15" s="20" t="s">
        <v>29</v>
      </c>
      <c r="D15" s="46">
        <v>11080355</v>
      </c>
      <c r="E15" s="46">
        <v>980716</v>
      </c>
      <c r="F15" s="46">
        <v>0</v>
      </c>
      <c r="G15" s="46">
        <v>3305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12064376</v>
      </c>
      <c r="O15" s="47">
        <f t="shared" si="1"/>
        <v>161.58872771594272</v>
      </c>
      <c r="P15" s="9"/>
    </row>
    <row r="16" spans="1:133">
      <c r="A16" s="12"/>
      <c r="B16" s="44">
        <v>522</v>
      </c>
      <c r="C16" s="20" t="s">
        <v>30</v>
      </c>
      <c r="D16" s="46">
        <v>28438</v>
      </c>
      <c r="E16" s="46">
        <v>7116871</v>
      </c>
      <c r="F16" s="46">
        <v>0</v>
      </c>
      <c r="G16" s="46">
        <v>3306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7148615</v>
      </c>
      <c r="O16" s="47">
        <f t="shared" si="1"/>
        <v>95.747646026707386</v>
      </c>
      <c r="P16" s="9"/>
    </row>
    <row r="17" spans="1:16">
      <c r="A17" s="12"/>
      <c r="B17" s="44">
        <v>523</v>
      </c>
      <c r="C17" s="20" t="s">
        <v>112</v>
      </c>
      <c r="D17" s="46">
        <v>5600650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5600650</v>
      </c>
      <c r="O17" s="47">
        <f t="shared" si="1"/>
        <v>75.014398414165356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605876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605876</v>
      </c>
      <c r="O18" s="47">
        <f t="shared" si="1"/>
        <v>8.1150265868391802</v>
      </c>
      <c r="P18" s="9"/>
    </row>
    <row r="19" spans="1:16">
      <c r="A19" s="12"/>
      <c r="B19" s="44">
        <v>525</v>
      </c>
      <c r="C19" s="20" t="s">
        <v>33</v>
      </c>
      <c r="D19" s="46">
        <v>818441</v>
      </c>
      <c r="E19" s="46">
        <v>158014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976455</v>
      </c>
      <c r="O19" s="47">
        <f t="shared" si="1"/>
        <v>13.078514887290554</v>
      </c>
      <c r="P19" s="9"/>
    </row>
    <row r="20" spans="1:16">
      <c r="A20" s="12"/>
      <c r="B20" s="44">
        <v>526</v>
      </c>
      <c r="C20" s="20" t="s">
        <v>34</v>
      </c>
      <c r="D20" s="46">
        <v>6626622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6626622</v>
      </c>
      <c r="O20" s="47">
        <f t="shared" si="1"/>
        <v>88.756137742596536</v>
      </c>
      <c r="P20" s="9"/>
    </row>
    <row r="21" spans="1:16">
      <c r="A21" s="12"/>
      <c r="B21" s="44">
        <v>527</v>
      </c>
      <c r="C21" s="20" t="s">
        <v>35</v>
      </c>
      <c r="D21" s="46">
        <v>162803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162803</v>
      </c>
      <c r="O21" s="47">
        <f t="shared" si="1"/>
        <v>2.1805628105704451</v>
      </c>
      <c r="P21" s="9"/>
    </row>
    <row r="22" spans="1:16">
      <c r="A22" s="12"/>
      <c r="B22" s="44">
        <v>529</v>
      </c>
      <c r="C22" s="20" t="s">
        <v>36</v>
      </c>
      <c r="D22" s="46">
        <v>101124</v>
      </c>
      <c r="E22" s="46">
        <v>271796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372920</v>
      </c>
      <c r="O22" s="47">
        <f t="shared" si="1"/>
        <v>4.9948433586477545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399474</v>
      </c>
      <c r="E23" s="31">
        <f t="shared" si="5"/>
        <v>447436</v>
      </c>
      <c r="F23" s="31">
        <f t="shared" si="5"/>
        <v>0</v>
      </c>
      <c r="G23" s="31">
        <f t="shared" si="5"/>
        <v>216002</v>
      </c>
      <c r="H23" s="31">
        <f t="shared" si="5"/>
        <v>0</v>
      </c>
      <c r="I23" s="31">
        <f t="shared" si="5"/>
        <v>2236119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3299031</v>
      </c>
      <c r="O23" s="43">
        <f t="shared" si="1"/>
        <v>44.186804355687705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274458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274458</v>
      </c>
      <c r="O24" s="47">
        <f t="shared" si="1"/>
        <v>3.6760557720898461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1961661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1961661</v>
      </c>
      <c r="O25" s="47">
        <f t="shared" si="1"/>
        <v>26.274239562823965</v>
      </c>
      <c r="P25" s="9"/>
    </row>
    <row r="26" spans="1:16">
      <c r="A26" s="12"/>
      <c r="B26" s="44">
        <v>537</v>
      </c>
      <c r="C26" s="20" t="s">
        <v>40</v>
      </c>
      <c r="D26" s="46">
        <v>327016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327016</v>
      </c>
      <c r="O26" s="47">
        <f t="shared" si="1"/>
        <v>4.3800109829763869</v>
      </c>
      <c r="P26" s="9"/>
    </row>
    <row r="27" spans="1:16">
      <c r="A27" s="12"/>
      <c r="B27" s="44">
        <v>538</v>
      </c>
      <c r="C27" s="20" t="s">
        <v>94</v>
      </c>
      <c r="D27" s="46">
        <v>0</v>
      </c>
      <c r="E27" s="46">
        <v>141467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141467</v>
      </c>
      <c r="O27" s="47">
        <f t="shared" si="1"/>
        <v>1.89479112254055</v>
      </c>
      <c r="P27" s="9"/>
    </row>
    <row r="28" spans="1:16">
      <c r="A28" s="12"/>
      <c r="B28" s="44">
        <v>539</v>
      </c>
      <c r="C28" s="20" t="s">
        <v>41</v>
      </c>
      <c r="D28" s="46">
        <v>72458</v>
      </c>
      <c r="E28" s="46">
        <v>305969</v>
      </c>
      <c r="F28" s="46">
        <v>0</v>
      </c>
      <c r="G28" s="46">
        <v>216002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594429</v>
      </c>
      <c r="O28" s="47">
        <f t="shared" si="1"/>
        <v>7.9617069152569613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SUM(D30:D31)</f>
        <v>0</v>
      </c>
      <c r="E29" s="31">
        <f t="shared" si="7"/>
        <v>6474356</v>
      </c>
      <c r="F29" s="31">
        <f t="shared" si="7"/>
        <v>0</v>
      </c>
      <c r="G29" s="31">
        <f t="shared" si="7"/>
        <v>4100655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10575011</v>
      </c>
      <c r="O29" s="43">
        <f t="shared" si="1"/>
        <v>141.64036109883338</v>
      </c>
      <c r="P29" s="10"/>
    </row>
    <row r="30" spans="1:16">
      <c r="A30" s="12"/>
      <c r="B30" s="44">
        <v>541</v>
      </c>
      <c r="C30" s="20" t="s">
        <v>43</v>
      </c>
      <c r="D30" s="46">
        <v>0</v>
      </c>
      <c r="E30" s="46">
        <v>5790630</v>
      </c>
      <c r="F30" s="46">
        <v>0</v>
      </c>
      <c r="G30" s="46">
        <v>4100655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9891285</v>
      </c>
      <c r="O30" s="47">
        <f t="shared" si="1"/>
        <v>132.48262144894926</v>
      </c>
      <c r="P30" s="9"/>
    </row>
    <row r="31" spans="1:16">
      <c r="A31" s="12"/>
      <c r="B31" s="44">
        <v>549</v>
      </c>
      <c r="C31" s="20" t="s">
        <v>44</v>
      </c>
      <c r="D31" s="46">
        <v>0</v>
      </c>
      <c r="E31" s="46">
        <v>683726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683726</v>
      </c>
      <c r="O31" s="47">
        <f t="shared" si="1"/>
        <v>9.1577396498841424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199841</v>
      </c>
      <c r="E32" s="31">
        <f t="shared" si="9"/>
        <v>3165672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3365513</v>
      </c>
      <c r="O32" s="43">
        <f t="shared" si="1"/>
        <v>45.07725586316819</v>
      </c>
      <c r="P32" s="10"/>
    </row>
    <row r="33" spans="1:16">
      <c r="A33" s="13"/>
      <c r="B33" s="45">
        <v>552</v>
      </c>
      <c r="C33" s="21" t="s">
        <v>46</v>
      </c>
      <c r="D33" s="46">
        <v>150000</v>
      </c>
      <c r="E33" s="46">
        <v>2925459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3075459</v>
      </c>
      <c r="O33" s="47">
        <f t="shared" si="1"/>
        <v>41.19230923775465</v>
      </c>
      <c r="P33" s="9"/>
    </row>
    <row r="34" spans="1:16">
      <c r="A34" s="13"/>
      <c r="B34" s="45">
        <v>553</v>
      </c>
      <c r="C34" s="21" t="s">
        <v>47</v>
      </c>
      <c r="D34" s="46">
        <v>49482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49482</v>
      </c>
      <c r="O34" s="47">
        <f t="shared" si="1"/>
        <v>0.66275565556314542</v>
      </c>
      <c r="P34" s="9"/>
    </row>
    <row r="35" spans="1:16">
      <c r="A35" s="13"/>
      <c r="B35" s="45">
        <v>554</v>
      </c>
      <c r="C35" s="21" t="s">
        <v>48</v>
      </c>
      <c r="D35" s="46">
        <v>359</v>
      </c>
      <c r="E35" s="46">
        <v>240213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240572</v>
      </c>
      <c r="O35" s="47">
        <f t="shared" si="1"/>
        <v>3.2221909698503906</v>
      </c>
      <c r="P35" s="9"/>
    </row>
    <row r="36" spans="1:16" ht="15.75">
      <c r="A36" s="28" t="s">
        <v>49</v>
      </c>
      <c r="B36" s="29"/>
      <c r="C36" s="30"/>
      <c r="D36" s="31">
        <f>SUM(D37:D42)</f>
        <v>2561165</v>
      </c>
      <c r="E36" s="31">
        <f t="shared" ref="E36:M36" si="10">SUM(E37:E42)</f>
        <v>996846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3558011</v>
      </c>
      <c r="O36" s="43">
        <f t="shared" si="1"/>
        <v>47.655549751543646</v>
      </c>
      <c r="P36" s="10"/>
    </row>
    <row r="37" spans="1:16">
      <c r="A37" s="12"/>
      <c r="B37" s="44">
        <v>561</v>
      </c>
      <c r="C37" s="20" t="s">
        <v>50</v>
      </c>
      <c r="D37" s="46">
        <v>11874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11874</v>
      </c>
      <c r="O37" s="47">
        <f t="shared" ref="O37:O68" si="11">(N37/O$76)</f>
        <v>0.159038855627436</v>
      </c>
      <c r="P37" s="9"/>
    </row>
    <row r="38" spans="1:16">
      <c r="A38" s="12"/>
      <c r="B38" s="44">
        <v>562</v>
      </c>
      <c r="C38" s="20" t="s">
        <v>51</v>
      </c>
      <c r="D38" s="46">
        <v>1915388</v>
      </c>
      <c r="E38" s="46">
        <v>881637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12">SUM(D38:M38)</f>
        <v>2797025</v>
      </c>
      <c r="O38" s="47">
        <f t="shared" si="11"/>
        <v>37.462999424063433</v>
      </c>
      <c r="P38" s="9"/>
    </row>
    <row r="39" spans="1:16">
      <c r="A39" s="12"/>
      <c r="B39" s="44">
        <v>563</v>
      </c>
      <c r="C39" s="20" t="s">
        <v>52</v>
      </c>
      <c r="D39" s="46">
        <v>34735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34735</v>
      </c>
      <c r="O39" s="47">
        <f t="shared" si="11"/>
        <v>0.46523620096168011</v>
      </c>
      <c r="P39" s="9"/>
    </row>
    <row r="40" spans="1:16">
      <c r="A40" s="12"/>
      <c r="B40" s="44">
        <v>564</v>
      </c>
      <c r="C40" s="20" t="s">
        <v>53</v>
      </c>
      <c r="D40" s="46">
        <v>322270</v>
      </c>
      <c r="E40" s="46">
        <v>83655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405925</v>
      </c>
      <c r="O40" s="47">
        <f t="shared" si="11"/>
        <v>5.4369081582084355</v>
      </c>
      <c r="P40" s="9"/>
    </row>
    <row r="41" spans="1:16">
      <c r="A41" s="12"/>
      <c r="B41" s="44">
        <v>565</v>
      </c>
      <c r="C41" s="20" t="s">
        <v>54</v>
      </c>
      <c r="D41" s="46">
        <v>32400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32400</v>
      </c>
      <c r="O41" s="47">
        <f t="shared" si="11"/>
        <v>0.43396150600715233</v>
      </c>
      <c r="P41" s="9"/>
    </row>
    <row r="42" spans="1:16">
      <c r="A42" s="12"/>
      <c r="B42" s="44">
        <v>569</v>
      </c>
      <c r="C42" s="20" t="s">
        <v>55</v>
      </c>
      <c r="D42" s="46">
        <v>244498</v>
      </c>
      <c r="E42" s="46">
        <v>31554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276052</v>
      </c>
      <c r="O42" s="47">
        <f t="shared" si="11"/>
        <v>3.6974056066755066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SUM(D44:D47)</f>
        <v>2363909</v>
      </c>
      <c r="E43" s="31">
        <f t="shared" si="13"/>
        <v>128826</v>
      </c>
      <c r="F43" s="31">
        <f t="shared" si="13"/>
        <v>0</v>
      </c>
      <c r="G43" s="31">
        <f t="shared" si="13"/>
        <v>164448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2657183</v>
      </c>
      <c r="O43" s="43">
        <f t="shared" si="11"/>
        <v>35.589973346191449</v>
      </c>
      <c r="P43" s="9"/>
    </row>
    <row r="44" spans="1:16">
      <c r="A44" s="12"/>
      <c r="B44" s="44">
        <v>571</v>
      </c>
      <c r="C44" s="20" t="s">
        <v>57</v>
      </c>
      <c r="D44" s="46">
        <v>1190542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1190542</v>
      </c>
      <c r="O44" s="47">
        <f t="shared" si="11"/>
        <v>15.945969113727381</v>
      </c>
      <c r="P44" s="9"/>
    </row>
    <row r="45" spans="1:16">
      <c r="A45" s="12"/>
      <c r="B45" s="44">
        <v>572</v>
      </c>
      <c r="C45" s="20" t="s">
        <v>58</v>
      </c>
      <c r="D45" s="46">
        <v>1173067</v>
      </c>
      <c r="E45" s="46">
        <v>91564</v>
      </c>
      <c r="F45" s="46">
        <v>0</v>
      </c>
      <c r="G45" s="46">
        <v>164448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1429079</v>
      </c>
      <c r="O45" s="47">
        <f t="shared" si="11"/>
        <v>19.140903550715901</v>
      </c>
      <c r="P45" s="9"/>
    </row>
    <row r="46" spans="1:16">
      <c r="A46" s="12"/>
      <c r="B46" s="44">
        <v>573</v>
      </c>
      <c r="C46" s="20" t="s">
        <v>91</v>
      </c>
      <c r="D46" s="46">
        <v>300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300</v>
      </c>
      <c r="O46" s="47">
        <f t="shared" si="11"/>
        <v>4.0181620926588177E-3</v>
      </c>
      <c r="P46" s="9"/>
    </row>
    <row r="47" spans="1:16">
      <c r="A47" s="12"/>
      <c r="B47" s="44">
        <v>579</v>
      </c>
      <c r="C47" s="20" t="s">
        <v>59</v>
      </c>
      <c r="D47" s="46">
        <v>0</v>
      </c>
      <c r="E47" s="46">
        <v>37262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37262</v>
      </c>
      <c r="O47" s="47">
        <f t="shared" si="11"/>
        <v>0.49908251965550959</v>
      </c>
      <c r="P47" s="9"/>
    </row>
    <row r="48" spans="1:16" ht="15.75">
      <c r="A48" s="28" t="s">
        <v>84</v>
      </c>
      <c r="B48" s="29"/>
      <c r="C48" s="30"/>
      <c r="D48" s="31">
        <f t="shared" ref="D48:M48" si="14">SUM(D49:D51)</f>
        <v>2382962</v>
      </c>
      <c r="E48" s="31">
        <f t="shared" si="14"/>
        <v>11869578</v>
      </c>
      <c r="F48" s="31">
        <f t="shared" si="14"/>
        <v>40056</v>
      </c>
      <c r="G48" s="31">
        <f t="shared" si="14"/>
        <v>739881</v>
      </c>
      <c r="H48" s="31">
        <f t="shared" si="14"/>
        <v>0</v>
      </c>
      <c r="I48" s="31">
        <f t="shared" si="14"/>
        <v>996175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16028652</v>
      </c>
      <c r="O48" s="43">
        <f t="shared" si="11"/>
        <v>214.68573954273316</v>
      </c>
      <c r="P48" s="9"/>
    </row>
    <row r="49" spans="1:16">
      <c r="A49" s="12"/>
      <c r="B49" s="44">
        <v>581</v>
      </c>
      <c r="C49" s="20" t="s">
        <v>60</v>
      </c>
      <c r="D49" s="46">
        <v>2382962</v>
      </c>
      <c r="E49" s="46">
        <v>11631798</v>
      </c>
      <c r="F49" s="46">
        <v>40056</v>
      </c>
      <c r="G49" s="46">
        <v>739881</v>
      </c>
      <c r="H49" s="46">
        <v>0</v>
      </c>
      <c r="I49" s="46">
        <v>114399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14909096</v>
      </c>
      <c r="O49" s="47">
        <f t="shared" si="11"/>
        <v>199.69054794337069</v>
      </c>
      <c r="P49" s="9"/>
    </row>
    <row r="50" spans="1:16">
      <c r="A50" s="12"/>
      <c r="B50" s="44">
        <v>587</v>
      </c>
      <c r="C50" s="20" t="s">
        <v>61</v>
      </c>
      <c r="D50" s="46">
        <v>0</v>
      </c>
      <c r="E50" s="46">
        <v>237780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5">SUM(D50:M50)</f>
        <v>237780</v>
      </c>
      <c r="O50" s="47">
        <f t="shared" si="11"/>
        <v>3.1847952746413792</v>
      </c>
      <c r="P50" s="9"/>
    </row>
    <row r="51" spans="1:16">
      <c r="A51" s="12"/>
      <c r="B51" s="44">
        <v>591</v>
      </c>
      <c r="C51" s="20" t="s">
        <v>109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881776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881776</v>
      </c>
      <c r="O51" s="47">
        <f t="shared" si="11"/>
        <v>11.810396324721072</v>
      </c>
      <c r="P51" s="9"/>
    </row>
    <row r="52" spans="1:16" ht="15.75">
      <c r="A52" s="28" t="s">
        <v>64</v>
      </c>
      <c r="B52" s="29"/>
      <c r="C52" s="30"/>
      <c r="D52" s="31">
        <f t="shared" ref="D52:M52" si="16">SUM(D53:D73)</f>
        <v>1313681</v>
      </c>
      <c r="E52" s="31">
        <f t="shared" si="16"/>
        <v>2041689</v>
      </c>
      <c r="F52" s="31">
        <f t="shared" si="16"/>
        <v>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3355370</v>
      </c>
      <c r="O52" s="43">
        <f t="shared" si="11"/>
        <v>44.941401802815392</v>
      </c>
      <c r="P52" s="9"/>
    </row>
    <row r="53" spans="1:16">
      <c r="A53" s="12"/>
      <c r="B53" s="44">
        <v>602</v>
      </c>
      <c r="C53" s="20" t="s">
        <v>65</v>
      </c>
      <c r="D53" s="46">
        <v>15774</v>
      </c>
      <c r="E53" s="46">
        <v>26481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42255</v>
      </c>
      <c r="O53" s="47">
        <f t="shared" si="11"/>
        <v>0.56595813075099455</v>
      </c>
      <c r="P53" s="9"/>
    </row>
    <row r="54" spans="1:16">
      <c r="A54" s="12"/>
      <c r="B54" s="44">
        <v>603</v>
      </c>
      <c r="C54" s="20" t="s">
        <v>66</v>
      </c>
      <c r="D54" s="46">
        <v>6952</v>
      </c>
      <c r="E54" s="46">
        <v>10272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17224</v>
      </c>
      <c r="O54" s="47">
        <f t="shared" si="11"/>
        <v>0.23069607961318492</v>
      </c>
      <c r="P54" s="9"/>
    </row>
    <row r="55" spans="1:16">
      <c r="A55" s="12"/>
      <c r="B55" s="44">
        <v>604</v>
      </c>
      <c r="C55" s="20" t="s">
        <v>67</v>
      </c>
      <c r="D55" s="46">
        <v>0</v>
      </c>
      <c r="E55" s="46">
        <v>457408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457408</v>
      </c>
      <c r="O55" s="47">
        <f t="shared" si="11"/>
        <v>6.1264649549296148</v>
      </c>
      <c r="P55" s="9"/>
    </row>
    <row r="56" spans="1:16">
      <c r="A56" s="12"/>
      <c r="B56" s="44">
        <v>605</v>
      </c>
      <c r="C56" s="20" t="s">
        <v>68</v>
      </c>
      <c r="D56" s="46">
        <v>0</v>
      </c>
      <c r="E56" s="46">
        <v>13919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13919</v>
      </c>
      <c r="O56" s="47">
        <f t="shared" si="11"/>
        <v>0.18642932722572694</v>
      </c>
      <c r="P56" s="9"/>
    </row>
    <row r="57" spans="1:16">
      <c r="A57" s="12"/>
      <c r="B57" s="44">
        <v>608</v>
      </c>
      <c r="C57" s="20" t="s">
        <v>69</v>
      </c>
      <c r="D57" s="46">
        <v>0</v>
      </c>
      <c r="E57" s="46">
        <v>64530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64530</v>
      </c>
      <c r="O57" s="47">
        <f t="shared" si="11"/>
        <v>0.86430666613091167</v>
      </c>
      <c r="P57" s="9"/>
    </row>
    <row r="58" spans="1:16">
      <c r="A58" s="12"/>
      <c r="B58" s="44">
        <v>614</v>
      </c>
      <c r="C58" s="20" t="s">
        <v>70</v>
      </c>
      <c r="D58" s="46">
        <v>0</v>
      </c>
      <c r="E58" s="46">
        <v>214206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8" si="17">SUM(D58:M58)</f>
        <v>214206</v>
      </c>
      <c r="O58" s="47">
        <f t="shared" si="11"/>
        <v>2.869048097400249</v>
      </c>
      <c r="P58" s="9"/>
    </row>
    <row r="59" spans="1:16">
      <c r="A59" s="12"/>
      <c r="B59" s="44">
        <v>634</v>
      </c>
      <c r="C59" s="20" t="s">
        <v>71</v>
      </c>
      <c r="D59" s="46">
        <v>0</v>
      </c>
      <c r="E59" s="46">
        <v>152831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152831</v>
      </c>
      <c r="O59" s="47">
        <f t="shared" si="11"/>
        <v>2.0469991026104659</v>
      </c>
      <c r="P59" s="9"/>
    </row>
    <row r="60" spans="1:16">
      <c r="A60" s="12"/>
      <c r="B60" s="44">
        <v>654</v>
      </c>
      <c r="C60" s="20" t="s">
        <v>113</v>
      </c>
      <c r="D60" s="46">
        <v>0</v>
      </c>
      <c r="E60" s="46">
        <v>199733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199733</v>
      </c>
      <c r="O60" s="47">
        <f t="shared" si="11"/>
        <v>2.6751985641767457</v>
      </c>
      <c r="P60" s="9"/>
    </row>
    <row r="61" spans="1:16">
      <c r="A61" s="12"/>
      <c r="B61" s="44">
        <v>669</v>
      </c>
      <c r="C61" s="20" t="s">
        <v>114</v>
      </c>
      <c r="D61" s="46">
        <v>5230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5230</v>
      </c>
      <c r="O61" s="47">
        <f t="shared" si="11"/>
        <v>7.0049959148685392E-2</v>
      </c>
      <c r="P61" s="9"/>
    </row>
    <row r="62" spans="1:16">
      <c r="A62" s="12"/>
      <c r="B62" s="44">
        <v>674</v>
      </c>
      <c r="C62" s="20" t="s">
        <v>74</v>
      </c>
      <c r="D62" s="46">
        <v>0</v>
      </c>
      <c r="E62" s="46">
        <v>35393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35393</v>
      </c>
      <c r="O62" s="47">
        <f t="shared" si="11"/>
        <v>0.47404936981824514</v>
      </c>
      <c r="P62" s="9"/>
    </row>
    <row r="63" spans="1:16">
      <c r="A63" s="12"/>
      <c r="B63" s="44">
        <v>685</v>
      </c>
      <c r="C63" s="20" t="s">
        <v>75</v>
      </c>
      <c r="D63" s="46">
        <v>0</v>
      </c>
      <c r="E63" s="46">
        <v>2150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2150</v>
      </c>
      <c r="O63" s="47">
        <f t="shared" si="11"/>
        <v>2.8796828330721527E-2</v>
      </c>
      <c r="P63" s="9"/>
    </row>
    <row r="64" spans="1:16">
      <c r="A64" s="12"/>
      <c r="B64" s="44">
        <v>694</v>
      </c>
      <c r="C64" s="20" t="s">
        <v>76</v>
      </c>
      <c r="D64" s="46">
        <v>0</v>
      </c>
      <c r="E64" s="46">
        <v>25913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25913</v>
      </c>
      <c r="O64" s="47">
        <f t="shared" si="11"/>
        <v>0.34707544769022647</v>
      </c>
      <c r="P64" s="9"/>
    </row>
    <row r="65" spans="1:119">
      <c r="A65" s="12"/>
      <c r="B65" s="44">
        <v>711</v>
      </c>
      <c r="C65" s="20" t="s">
        <v>115</v>
      </c>
      <c r="D65" s="46">
        <v>789071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789071</v>
      </c>
      <c r="O65" s="47">
        <f t="shared" si="11"/>
        <v>10.568717268721286</v>
      </c>
      <c r="P65" s="9"/>
    </row>
    <row r="66" spans="1:119">
      <c r="A66" s="12"/>
      <c r="B66" s="44">
        <v>712</v>
      </c>
      <c r="C66" s="20" t="s">
        <v>116</v>
      </c>
      <c r="D66" s="46">
        <v>495210</v>
      </c>
      <c r="E66" s="46">
        <v>79687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574897</v>
      </c>
      <c r="O66" s="47">
        <f t="shared" si="11"/>
        <v>7.7000977752775883</v>
      </c>
      <c r="P66" s="9"/>
    </row>
    <row r="67" spans="1:119">
      <c r="A67" s="12"/>
      <c r="B67" s="44">
        <v>713</v>
      </c>
      <c r="C67" s="20" t="s">
        <v>117</v>
      </c>
      <c r="D67" s="46">
        <v>0</v>
      </c>
      <c r="E67" s="46">
        <v>64761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64761</v>
      </c>
      <c r="O67" s="47">
        <f t="shared" si="11"/>
        <v>0.86740065094225904</v>
      </c>
      <c r="P67" s="9"/>
    </row>
    <row r="68" spans="1:119">
      <c r="A68" s="12"/>
      <c r="B68" s="44">
        <v>714</v>
      </c>
      <c r="C68" s="20" t="s">
        <v>118</v>
      </c>
      <c r="D68" s="46">
        <v>0</v>
      </c>
      <c r="E68" s="46">
        <v>30325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30325</v>
      </c>
      <c r="O68" s="47">
        <f t="shared" si="11"/>
        <v>0.40616921819959551</v>
      </c>
      <c r="P68" s="9"/>
    </row>
    <row r="69" spans="1:119">
      <c r="A69" s="12"/>
      <c r="B69" s="44">
        <v>716</v>
      </c>
      <c r="C69" s="20" t="s">
        <v>119</v>
      </c>
      <c r="D69" s="46">
        <v>0</v>
      </c>
      <c r="E69" s="46">
        <v>149337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8">SUM(D69:M69)</f>
        <v>149337</v>
      </c>
      <c r="O69" s="47">
        <f t="shared" ref="O69:O74" si="19">(N69/O$76)</f>
        <v>2.0002009081046328</v>
      </c>
      <c r="P69" s="9"/>
    </row>
    <row r="70" spans="1:119">
      <c r="A70" s="12"/>
      <c r="B70" s="44">
        <v>719</v>
      </c>
      <c r="C70" s="20" t="s">
        <v>120</v>
      </c>
      <c r="D70" s="46">
        <v>1444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1444</v>
      </c>
      <c r="O70" s="47">
        <f t="shared" si="19"/>
        <v>1.934075353933111E-2</v>
      </c>
      <c r="P70" s="9"/>
    </row>
    <row r="71" spans="1:119">
      <c r="A71" s="12"/>
      <c r="B71" s="44">
        <v>724</v>
      </c>
      <c r="C71" s="20" t="s">
        <v>83</v>
      </c>
      <c r="D71" s="46">
        <v>0</v>
      </c>
      <c r="E71" s="46">
        <v>173799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173799</v>
      </c>
      <c r="O71" s="47">
        <f t="shared" si="19"/>
        <v>2.3278418451400329</v>
      </c>
      <c r="P71" s="9"/>
    </row>
    <row r="72" spans="1:119">
      <c r="A72" s="12"/>
      <c r="B72" s="44">
        <v>744</v>
      </c>
      <c r="C72" s="20" t="s">
        <v>85</v>
      </c>
      <c r="D72" s="46">
        <v>0</v>
      </c>
      <c r="E72" s="46">
        <v>162212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162212</v>
      </c>
      <c r="O72" s="47">
        <f t="shared" si="19"/>
        <v>2.1726470312479074</v>
      </c>
      <c r="P72" s="9"/>
    </row>
    <row r="73" spans="1:119" ht="15.75" thickBot="1">
      <c r="A73" s="12"/>
      <c r="B73" s="44">
        <v>764</v>
      </c>
      <c r="C73" s="20" t="s">
        <v>86</v>
      </c>
      <c r="D73" s="46">
        <v>0</v>
      </c>
      <c r="E73" s="46">
        <v>178732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178732</v>
      </c>
      <c r="O73" s="47">
        <f t="shared" si="19"/>
        <v>2.3939138238169861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20">SUM(D5,D14,D23,D29,D32,D36,D43,D48,D52)</f>
        <v>47417251</v>
      </c>
      <c r="E74" s="15">
        <f t="shared" si="20"/>
        <v>35529321</v>
      </c>
      <c r="F74" s="15">
        <f t="shared" si="20"/>
        <v>4434833</v>
      </c>
      <c r="G74" s="15">
        <f t="shared" si="20"/>
        <v>5230901</v>
      </c>
      <c r="H74" s="15">
        <f t="shared" si="20"/>
        <v>0</v>
      </c>
      <c r="I74" s="15">
        <f t="shared" si="20"/>
        <v>3232294</v>
      </c>
      <c r="J74" s="15">
        <f t="shared" si="20"/>
        <v>0</v>
      </c>
      <c r="K74" s="15">
        <f t="shared" si="20"/>
        <v>0</v>
      </c>
      <c r="L74" s="15">
        <f t="shared" si="20"/>
        <v>0</v>
      </c>
      <c r="M74" s="15">
        <f t="shared" si="20"/>
        <v>0</v>
      </c>
      <c r="N74" s="15">
        <f t="shared" si="18"/>
        <v>95844600</v>
      </c>
      <c r="O74" s="37">
        <f t="shared" si="19"/>
        <v>1283.7304616868244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121</v>
      </c>
      <c r="M76" s="48"/>
      <c r="N76" s="48"/>
      <c r="O76" s="41">
        <v>74661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customHeight="1" thickBot="1">
      <c r="A78" s="52" t="s">
        <v>96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13098046</v>
      </c>
      <c r="E5" s="26">
        <f t="shared" si="0"/>
        <v>1296394</v>
      </c>
      <c r="F5" s="26">
        <f t="shared" si="0"/>
        <v>5286038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19680478</v>
      </c>
      <c r="O5" s="32">
        <f t="shared" ref="O5:O36" si="1">(N5/O$73)</f>
        <v>266.87203200216965</v>
      </c>
      <c r="P5" s="6"/>
    </row>
    <row r="6" spans="1:133">
      <c r="A6" s="12"/>
      <c r="B6" s="44">
        <v>511</v>
      </c>
      <c r="C6" s="20" t="s">
        <v>20</v>
      </c>
      <c r="D6" s="46">
        <v>368514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368514</v>
      </c>
      <c r="O6" s="47">
        <f t="shared" si="1"/>
        <v>4.9971387890704451</v>
      </c>
      <c r="P6" s="9"/>
    </row>
    <row r="7" spans="1:133">
      <c r="A7" s="12"/>
      <c r="B7" s="44">
        <v>512</v>
      </c>
      <c r="C7" s="20" t="s">
        <v>21</v>
      </c>
      <c r="D7" s="46">
        <v>523804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523804</v>
      </c>
      <c r="O7" s="47">
        <f t="shared" si="1"/>
        <v>7.1029086717743573</v>
      </c>
      <c r="P7" s="9"/>
    </row>
    <row r="8" spans="1:133">
      <c r="A8" s="12"/>
      <c r="B8" s="44">
        <v>513</v>
      </c>
      <c r="C8" s="20" t="s">
        <v>22</v>
      </c>
      <c r="D8" s="46">
        <v>7445028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7445028</v>
      </c>
      <c r="O8" s="47">
        <f t="shared" si="1"/>
        <v>100.95637670350533</v>
      </c>
      <c r="P8" s="9"/>
    </row>
    <row r="9" spans="1:133">
      <c r="A9" s="12"/>
      <c r="B9" s="44">
        <v>514</v>
      </c>
      <c r="C9" s="20" t="s">
        <v>23</v>
      </c>
      <c r="D9" s="46">
        <v>462177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462177</v>
      </c>
      <c r="O9" s="47">
        <f t="shared" si="1"/>
        <v>6.2672316767238456</v>
      </c>
      <c r="P9" s="9"/>
    </row>
    <row r="10" spans="1:133">
      <c r="A10" s="12"/>
      <c r="B10" s="44">
        <v>515</v>
      </c>
      <c r="C10" s="20" t="s">
        <v>24</v>
      </c>
      <c r="D10" s="46">
        <v>121441</v>
      </c>
      <c r="E10" s="46">
        <v>1145121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1266562</v>
      </c>
      <c r="O10" s="47">
        <f t="shared" si="1"/>
        <v>17.174886432978507</v>
      </c>
      <c r="P10" s="9"/>
    </row>
    <row r="11" spans="1:133">
      <c r="A11" s="12"/>
      <c r="B11" s="44">
        <v>516</v>
      </c>
      <c r="C11" s="20" t="s">
        <v>25</v>
      </c>
      <c r="D11" s="46">
        <v>821057</v>
      </c>
      <c r="E11" s="46">
        <v>15725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836782</v>
      </c>
      <c r="O11" s="47">
        <f t="shared" si="1"/>
        <v>11.346965895992948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5286038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5286038</v>
      </c>
      <c r="O12" s="47">
        <f t="shared" si="1"/>
        <v>71.679951183131067</v>
      </c>
      <c r="P12" s="9"/>
    </row>
    <row r="13" spans="1:133">
      <c r="A13" s="12"/>
      <c r="B13" s="44">
        <v>519</v>
      </c>
      <c r="C13" s="20" t="s">
        <v>27</v>
      </c>
      <c r="D13" s="46">
        <v>3356025</v>
      </c>
      <c r="E13" s="46">
        <v>135548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3491573</v>
      </c>
      <c r="O13" s="47">
        <f t="shared" si="1"/>
        <v>47.346572648993153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24237515</v>
      </c>
      <c r="E14" s="31">
        <f t="shared" si="3"/>
        <v>8179156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32416671</v>
      </c>
      <c r="O14" s="43">
        <f t="shared" si="1"/>
        <v>439.57788324632179</v>
      </c>
      <c r="P14" s="10"/>
    </row>
    <row r="15" spans="1:133">
      <c r="A15" s="12"/>
      <c r="B15" s="44">
        <v>521</v>
      </c>
      <c r="C15" s="20" t="s">
        <v>29</v>
      </c>
      <c r="D15" s="46">
        <v>11419637</v>
      </c>
      <c r="E15" s="46">
        <v>531800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11951437</v>
      </c>
      <c r="O15" s="47">
        <f t="shared" si="1"/>
        <v>162.0643704657943</v>
      </c>
      <c r="P15" s="9"/>
    </row>
    <row r="16" spans="1:133">
      <c r="A16" s="12"/>
      <c r="B16" s="44">
        <v>522</v>
      </c>
      <c r="C16" s="20" t="s">
        <v>30</v>
      </c>
      <c r="D16" s="46">
        <v>28438</v>
      </c>
      <c r="E16" s="46">
        <v>6133206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6161644</v>
      </c>
      <c r="O16" s="47">
        <f t="shared" si="1"/>
        <v>83.553379890162049</v>
      </c>
      <c r="P16" s="9"/>
    </row>
    <row r="17" spans="1:16">
      <c r="A17" s="12"/>
      <c r="B17" s="44">
        <v>523</v>
      </c>
      <c r="C17" s="20" t="s">
        <v>31</v>
      </c>
      <c r="D17" s="46">
        <v>4682161</v>
      </c>
      <c r="E17" s="46">
        <v>50361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4732522</v>
      </c>
      <c r="O17" s="47">
        <f t="shared" si="1"/>
        <v>64.174140619703024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571601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571601</v>
      </c>
      <c r="O18" s="47">
        <f t="shared" si="1"/>
        <v>7.7510475286460103</v>
      </c>
      <c r="P18" s="9"/>
    </row>
    <row r="19" spans="1:16">
      <c r="A19" s="12"/>
      <c r="B19" s="44">
        <v>525</v>
      </c>
      <c r="C19" s="20" t="s">
        <v>33</v>
      </c>
      <c r="D19" s="46">
        <v>1462955</v>
      </c>
      <c r="E19" s="46">
        <v>641331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2104286</v>
      </c>
      <c r="O19" s="47">
        <f t="shared" si="1"/>
        <v>28.534626076344161</v>
      </c>
      <c r="P19" s="9"/>
    </row>
    <row r="20" spans="1:16">
      <c r="A20" s="12"/>
      <c r="B20" s="44">
        <v>526</v>
      </c>
      <c r="C20" s="20" t="s">
        <v>34</v>
      </c>
      <c r="D20" s="46">
        <v>6396972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6396972</v>
      </c>
      <c r="O20" s="47">
        <f t="shared" si="1"/>
        <v>86.744484371821812</v>
      </c>
      <c r="P20" s="9"/>
    </row>
    <row r="21" spans="1:16">
      <c r="A21" s="12"/>
      <c r="B21" s="44">
        <v>527</v>
      </c>
      <c r="C21" s="20" t="s">
        <v>35</v>
      </c>
      <c r="D21" s="46">
        <v>146171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146171</v>
      </c>
      <c r="O21" s="47">
        <f t="shared" si="1"/>
        <v>1.982114041629941</v>
      </c>
      <c r="P21" s="9"/>
    </row>
    <row r="22" spans="1:16">
      <c r="A22" s="12"/>
      <c r="B22" s="44">
        <v>529</v>
      </c>
      <c r="C22" s="20" t="s">
        <v>36</v>
      </c>
      <c r="D22" s="46">
        <v>101181</v>
      </c>
      <c r="E22" s="46">
        <v>250857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352038</v>
      </c>
      <c r="O22" s="47">
        <f t="shared" si="1"/>
        <v>4.7737202522204898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344865</v>
      </c>
      <c r="E23" s="31">
        <f t="shared" si="5"/>
        <v>700073</v>
      </c>
      <c r="F23" s="31">
        <f t="shared" si="5"/>
        <v>0</v>
      </c>
      <c r="G23" s="31">
        <f t="shared" si="5"/>
        <v>314407</v>
      </c>
      <c r="H23" s="31">
        <f t="shared" si="5"/>
        <v>0</v>
      </c>
      <c r="I23" s="31">
        <f t="shared" si="5"/>
        <v>3906941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5266286</v>
      </c>
      <c r="O23" s="43">
        <f t="shared" si="1"/>
        <v>71.412109295545463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2058138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2058138</v>
      </c>
      <c r="O24" s="47">
        <f t="shared" si="1"/>
        <v>27.908848057495423</v>
      </c>
      <c r="P24" s="9"/>
    </row>
    <row r="25" spans="1:16">
      <c r="A25" s="12"/>
      <c r="B25" s="44">
        <v>535</v>
      </c>
      <c r="C25" s="20" t="s">
        <v>90</v>
      </c>
      <c r="D25" s="46">
        <v>0</v>
      </c>
      <c r="E25" s="46">
        <v>142003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142003</v>
      </c>
      <c r="O25" s="47">
        <f t="shared" si="1"/>
        <v>1.9255949555902094</v>
      </c>
      <c r="P25" s="9"/>
    </row>
    <row r="26" spans="1:16">
      <c r="A26" s="12"/>
      <c r="B26" s="44">
        <v>536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1848803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1848803</v>
      </c>
      <c r="O26" s="47">
        <f t="shared" si="1"/>
        <v>25.070214929825752</v>
      </c>
      <c r="P26" s="9"/>
    </row>
    <row r="27" spans="1:16">
      <c r="A27" s="12"/>
      <c r="B27" s="44">
        <v>537</v>
      </c>
      <c r="C27" s="20" t="s">
        <v>40</v>
      </c>
      <c r="D27" s="46">
        <v>344865</v>
      </c>
      <c r="E27" s="46">
        <v>368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345233</v>
      </c>
      <c r="O27" s="47">
        <f t="shared" si="1"/>
        <v>4.6814428096820127</v>
      </c>
      <c r="P27" s="9"/>
    </row>
    <row r="28" spans="1:16">
      <c r="A28" s="12"/>
      <c r="B28" s="44">
        <v>538</v>
      </c>
      <c r="C28" s="20" t="s">
        <v>94</v>
      </c>
      <c r="D28" s="46">
        <v>0</v>
      </c>
      <c r="E28" s="46">
        <v>199397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199397</v>
      </c>
      <c r="O28" s="47">
        <f t="shared" si="1"/>
        <v>2.7038714489117908</v>
      </c>
      <c r="P28" s="9"/>
    </row>
    <row r="29" spans="1:16">
      <c r="A29" s="12"/>
      <c r="B29" s="44">
        <v>539</v>
      </c>
      <c r="C29" s="20" t="s">
        <v>41</v>
      </c>
      <c r="D29" s="46">
        <v>0</v>
      </c>
      <c r="E29" s="46">
        <v>358305</v>
      </c>
      <c r="F29" s="46">
        <v>0</v>
      </c>
      <c r="G29" s="46">
        <v>314407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672712</v>
      </c>
      <c r="O29" s="47">
        <f t="shared" si="1"/>
        <v>9.1221370940402746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SUM(D31:D32)</f>
        <v>267000</v>
      </c>
      <c r="E30" s="31">
        <f t="shared" si="7"/>
        <v>6383386</v>
      </c>
      <c r="F30" s="31">
        <f t="shared" si="7"/>
        <v>0</v>
      </c>
      <c r="G30" s="31">
        <f t="shared" si="7"/>
        <v>4655813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11306199</v>
      </c>
      <c r="O30" s="43">
        <f t="shared" si="1"/>
        <v>153.31478744321649</v>
      </c>
      <c r="P30" s="10"/>
    </row>
    <row r="31" spans="1:16">
      <c r="A31" s="12"/>
      <c r="B31" s="44">
        <v>541</v>
      </c>
      <c r="C31" s="20" t="s">
        <v>43</v>
      </c>
      <c r="D31" s="46">
        <v>0</v>
      </c>
      <c r="E31" s="46">
        <v>5744556</v>
      </c>
      <c r="F31" s="46">
        <v>0</v>
      </c>
      <c r="G31" s="46">
        <v>4655813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10400369</v>
      </c>
      <c r="O31" s="47">
        <f t="shared" si="1"/>
        <v>141.03151400094922</v>
      </c>
      <c r="P31" s="9"/>
    </row>
    <row r="32" spans="1:16">
      <c r="A32" s="12"/>
      <c r="B32" s="44">
        <v>549</v>
      </c>
      <c r="C32" s="20" t="s">
        <v>44</v>
      </c>
      <c r="D32" s="46">
        <v>267000</v>
      </c>
      <c r="E32" s="46">
        <v>638830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905830</v>
      </c>
      <c r="O32" s="47">
        <f t="shared" si="1"/>
        <v>12.283273442267273</v>
      </c>
      <c r="P32" s="9"/>
    </row>
    <row r="33" spans="1:16" ht="15.75">
      <c r="A33" s="28" t="s">
        <v>45</v>
      </c>
      <c r="B33" s="29"/>
      <c r="C33" s="30"/>
      <c r="D33" s="31">
        <f t="shared" ref="D33:M33" si="9">SUM(D34:D36)</f>
        <v>185484</v>
      </c>
      <c r="E33" s="31">
        <f t="shared" si="9"/>
        <v>2582569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2768053</v>
      </c>
      <c r="O33" s="43">
        <f t="shared" si="1"/>
        <v>37.535466811309242</v>
      </c>
      <c r="P33" s="10"/>
    </row>
    <row r="34" spans="1:16">
      <c r="A34" s="13"/>
      <c r="B34" s="45">
        <v>552</v>
      </c>
      <c r="C34" s="21" t="s">
        <v>46</v>
      </c>
      <c r="D34" s="46">
        <v>139500</v>
      </c>
      <c r="E34" s="46">
        <v>2511303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2650803</v>
      </c>
      <c r="O34" s="47">
        <f t="shared" si="1"/>
        <v>35.945528510407485</v>
      </c>
      <c r="P34" s="9"/>
    </row>
    <row r="35" spans="1:16">
      <c r="A35" s="13"/>
      <c r="B35" s="45">
        <v>553</v>
      </c>
      <c r="C35" s="21" t="s">
        <v>47</v>
      </c>
      <c r="D35" s="46">
        <v>44584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44584</v>
      </c>
      <c r="O35" s="47">
        <f t="shared" si="1"/>
        <v>0.60456980134246385</v>
      </c>
      <c r="P35" s="9"/>
    </row>
    <row r="36" spans="1:16">
      <c r="A36" s="13"/>
      <c r="B36" s="45">
        <v>554</v>
      </c>
      <c r="C36" s="21" t="s">
        <v>48</v>
      </c>
      <c r="D36" s="46">
        <v>1400</v>
      </c>
      <c r="E36" s="46">
        <v>71266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72666</v>
      </c>
      <c r="O36" s="47">
        <f t="shared" si="1"/>
        <v>0.98536849955929218</v>
      </c>
      <c r="P36" s="9"/>
    </row>
    <row r="37" spans="1:16" ht="15.75">
      <c r="A37" s="28" t="s">
        <v>49</v>
      </c>
      <c r="B37" s="29"/>
      <c r="C37" s="30"/>
      <c r="D37" s="31">
        <f>SUM(D38:D43)</f>
        <v>2413982</v>
      </c>
      <c r="E37" s="31">
        <f t="shared" ref="E37:M37" si="10">SUM(E38:E43)</f>
        <v>1088064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3502046</v>
      </c>
      <c r="O37" s="43">
        <f t="shared" ref="O37:O68" si="11">(N37/O$73)</f>
        <v>47.48858905688521</v>
      </c>
      <c r="P37" s="10"/>
    </row>
    <row r="38" spans="1:16">
      <c r="A38" s="12"/>
      <c r="B38" s="44">
        <v>561</v>
      </c>
      <c r="C38" s="20" t="s">
        <v>50</v>
      </c>
      <c r="D38" s="46">
        <v>138509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138509</v>
      </c>
      <c r="O38" s="47">
        <f t="shared" si="11"/>
        <v>1.8782154722354059</v>
      </c>
      <c r="P38" s="9"/>
    </row>
    <row r="39" spans="1:16">
      <c r="A39" s="12"/>
      <c r="B39" s="44">
        <v>562</v>
      </c>
      <c r="C39" s="20" t="s">
        <v>51</v>
      </c>
      <c r="D39" s="46">
        <v>1700596</v>
      </c>
      <c r="E39" s="46">
        <v>969508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12">SUM(D39:M39)</f>
        <v>2670104</v>
      </c>
      <c r="O39" s="47">
        <f t="shared" si="11"/>
        <v>36.207254729134178</v>
      </c>
      <c r="P39" s="9"/>
    </row>
    <row r="40" spans="1:16">
      <c r="A40" s="12"/>
      <c r="B40" s="44">
        <v>563</v>
      </c>
      <c r="C40" s="20" t="s">
        <v>52</v>
      </c>
      <c r="D40" s="46">
        <v>34735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34735</v>
      </c>
      <c r="O40" s="47">
        <f t="shared" si="11"/>
        <v>0.47101498406671638</v>
      </c>
      <c r="P40" s="9"/>
    </row>
    <row r="41" spans="1:16">
      <c r="A41" s="12"/>
      <c r="B41" s="44">
        <v>564</v>
      </c>
      <c r="C41" s="20" t="s">
        <v>53</v>
      </c>
      <c r="D41" s="46">
        <v>304520</v>
      </c>
      <c r="E41" s="46">
        <v>83655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388175</v>
      </c>
      <c r="O41" s="47">
        <f t="shared" si="11"/>
        <v>5.2637466946911653</v>
      </c>
      <c r="P41" s="9"/>
    </row>
    <row r="42" spans="1:16">
      <c r="A42" s="12"/>
      <c r="B42" s="44">
        <v>565</v>
      </c>
      <c r="C42" s="20" t="s">
        <v>54</v>
      </c>
      <c r="D42" s="46">
        <v>32400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32400</v>
      </c>
      <c r="O42" s="47">
        <f t="shared" si="11"/>
        <v>0.43935182046240423</v>
      </c>
      <c r="P42" s="9"/>
    </row>
    <row r="43" spans="1:16">
      <c r="A43" s="12"/>
      <c r="B43" s="44">
        <v>569</v>
      </c>
      <c r="C43" s="20" t="s">
        <v>55</v>
      </c>
      <c r="D43" s="46">
        <v>203222</v>
      </c>
      <c r="E43" s="46">
        <v>34901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238123</v>
      </c>
      <c r="O43" s="47">
        <f t="shared" si="11"/>
        <v>3.229005356295342</v>
      </c>
      <c r="P43" s="9"/>
    </row>
    <row r="44" spans="1:16" ht="15.75">
      <c r="A44" s="28" t="s">
        <v>56</v>
      </c>
      <c r="B44" s="29"/>
      <c r="C44" s="30"/>
      <c r="D44" s="31">
        <f t="shared" ref="D44:M44" si="13">SUM(D45:D48)</f>
        <v>1930543</v>
      </c>
      <c r="E44" s="31">
        <f t="shared" si="13"/>
        <v>43144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1973687</v>
      </c>
      <c r="O44" s="43">
        <f t="shared" si="11"/>
        <v>26.763672113363619</v>
      </c>
      <c r="P44" s="9"/>
    </row>
    <row r="45" spans="1:16">
      <c r="A45" s="12"/>
      <c r="B45" s="44">
        <v>571</v>
      </c>
      <c r="C45" s="20" t="s">
        <v>57</v>
      </c>
      <c r="D45" s="46">
        <v>1178872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1178872</v>
      </c>
      <c r="O45" s="47">
        <f t="shared" si="11"/>
        <v>15.985788867041833</v>
      </c>
      <c r="P45" s="9"/>
    </row>
    <row r="46" spans="1:16">
      <c r="A46" s="12"/>
      <c r="B46" s="44">
        <v>572</v>
      </c>
      <c r="C46" s="20" t="s">
        <v>58</v>
      </c>
      <c r="D46" s="46">
        <v>751371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751371</v>
      </c>
      <c r="O46" s="47">
        <f t="shared" si="11"/>
        <v>10.188772120143739</v>
      </c>
      <c r="P46" s="9"/>
    </row>
    <row r="47" spans="1:16">
      <c r="A47" s="12"/>
      <c r="B47" s="44">
        <v>573</v>
      </c>
      <c r="C47" s="20" t="s">
        <v>91</v>
      </c>
      <c r="D47" s="46">
        <v>300</v>
      </c>
      <c r="E47" s="46">
        <v>3295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3595</v>
      </c>
      <c r="O47" s="47">
        <f t="shared" si="11"/>
        <v>4.8749067733405656E-2</v>
      </c>
      <c r="P47" s="9"/>
    </row>
    <row r="48" spans="1:16">
      <c r="A48" s="12"/>
      <c r="B48" s="44">
        <v>579</v>
      </c>
      <c r="C48" s="20" t="s">
        <v>59</v>
      </c>
      <c r="D48" s="46">
        <v>0</v>
      </c>
      <c r="E48" s="46">
        <v>39849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39849</v>
      </c>
      <c r="O48" s="47">
        <f t="shared" si="11"/>
        <v>0.54036205844464036</v>
      </c>
      <c r="P48" s="9"/>
    </row>
    <row r="49" spans="1:16" ht="15.75">
      <c r="A49" s="28" t="s">
        <v>84</v>
      </c>
      <c r="B49" s="29"/>
      <c r="C49" s="30"/>
      <c r="D49" s="31">
        <f t="shared" ref="D49:M49" si="14">SUM(D50:D51)</f>
        <v>2974726</v>
      </c>
      <c r="E49" s="31">
        <f t="shared" si="14"/>
        <v>9130411</v>
      </c>
      <c r="F49" s="31">
        <f t="shared" si="14"/>
        <v>9661</v>
      </c>
      <c r="G49" s="31">
        <f t="shared" si="14"/>
        <v>51387</v>
      </c>
      <c r="H49" s="31">
        <f t="shared" si="14"/>
        <v>0</v>
      </c>
      <c r="I49" s="31">
        <f t="shared" si="14"/>
        <v>887873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13054058</v>
      </c>
      <c r="O49" s="43">
        <f t="shared" si="11"/>
        <v>177.01617736795714</v>
      </c>
      <c r="P49" s="9"/>
    </row>
    <row r="50" spans="1:16">
      <c r="A50" s="12"/>
      <c r="B50" s="44">
        <v>581</v>
      </c>
      <c r="C50" s="20" t="s">
        <v>60</v>
      </c>
      <c r="D50" s="46">
        <v>2974726</v>
      </c>
      <c r="E50" s="46">
        <v>9130411</v>
      </c>
      <c r="F50" s="46">
        <v>9661</v>
      </c>
      <c r="G50" s="46">
        <v>51387</v>
      </c>
      <c r="H50" s="46">
        <v>0</v>
      </c>
      <c r="I50" s="46">
        <v>102283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12268468</v>
      </c>
      <c r="O50" s="47">
        <f t="shared" si="11"/>
        <v>166.36338734829479</v>
      </c>
      <c r="P50" s="9"/>
    </row>
    <row r="51" spans="1:16">
      <c r="A51" s="12"/>
      <c r="B51" s="44">
        <v>590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785590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5">SUM(D51:M51)</f>
        <v>785590</v>
      </c>
      <c r="O51" s="47">
        <f t="shared" si="11"/>
        <v>10.65279001966235</v>
      </c>
      <c r="P51" s="9"/>
    </row>
    <row r="52" spans="1:16" ht="15.75">
      <c r="A52" s="28" t="s">
        <v>64</v>
      </c>
      <c r="B52" s="29"/>
      <c r="C52" s="30"/>
      <c r="D52" s="31">
        <f t="shared" ref="D52:M52" si="16">SUM(D53:D70)</f>
        <v>1190730</v>
      </c>
      <c r="E52" s="31">
        <f t="shared" si="16"/>
        <v>2108969</v>
      </c>
      <c r="F52" s="31">
        <f t="shared" si="16"/>
        <v>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3299699</v>
      </c>
      <c r="O52" s="43">
        <f t="shared" si="11"/>
        <v>44.744714895925149</v>
      </c>
      <c r="P52" s="9"/>
    </row>
    <row r="53" spans="1:16">
      <c r="A53" s="12"/>
      <c r="B53" s="44">
        <v>602</v>
      </c>
      <c r="C53" s="20" t="s">
        <v>65</v>
      </c>
      <c r="D53" s="46">
        <v>0</v>
      </c>
      <c r="E53" s="46">
        <v>45156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45156</v>
      </c>
      <c r="O53" s="47">
        <f t="shared" si="11"/>
        <v>0.61232625940741747</v>
      </c>
      <c r="P53" s="9"/>
    </row>
    <row r="54" spans="1:16">
      <c r="A54" s="12"/>
      <c r="B54" s="44">
        <v>603</v>
      </c>
      <c r="C54" s="20" t="s">
        <v>66</v>
      </c>
      <c r="D54" s="46">
        <v>0</v>
      </c>
      <c r="E54" s="46">
        <v>18302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18302</v>
      </c>
      <c r="O54" s="47">
        <f t="shared" si="11"/>
        <v>0.24817953759576922</v>
      </c>
      <c r="P54" s="9"/>
    </row>
    <row r="55" spans="1:16">
      <c r="A55" s="12"/>
      <c r="B55" s="44">
        <v>604</v>
      </c>
      <c r="C55" s="20" t="s">
        <v>67</v>
      </c>
      <c r="D55" s="46">
        <v>0</v>
      </c>
      <c r="E55" s="46">
        <v>552553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552553</v>
      </c>
      <c r="O55" s="47">
        <f t="shared" si="11"/>
        <v>7.4927520509865078</v>
      </c>
      <c r="P55" s="9"/>
    </row>
    <row r="56" spans="1:16">
      <c r="A56" s="12"/>
      <c r="B56" s="44">
        <v>608</v>
      </c>
      <c r="C56" s="20" t="s">
        <v>69</v>
      </c>
      <c r="D56" s="46">
        <v>0</v>
      </c>
      <c r="E56" s="46">
        <v>62206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62206</v>
      </c>
      <c r="O56" s="47">
        <f t="shared" si="11"/>
        <v>0.84352837480507148</v>
      </c>
      <c r="P56" s="9"/>
    </row>
    <row r="57" spans="1:16">
      <c r="A57" s="12"/>
      <c r="B57" s="44">
        <v>614</v>
      </c>
      <c r="C57" s="20" t="s">
        <v>70</v>
      </c>
      <c r="D57" s="46">
        <v>0</v>
      </c>
      <c r="E57" s="46">
        <v>229186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5" si="17">SUM(D57:M57)</f>
        <v>229186</v>
      </c>
      <c r="O57" s="47">
        <f t="shared" si="11"/>
        <v>3.1078174791511288</v>
      </c>
      <c r="P57" s="9"/>
    </row>
    <row r="58" spans="1:16">
      <c r="A58" s="12"/>
      <c r="B58" s="44">
        <v>634</v>
      </c>
      <c r="C58" s="20" t="s">
        <v>71</v>
      </c>
      <c r="D58" s="46">
        <v>0</v>
      </c>
      <c r="E58" s="46">
        <v>141603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141603</v>
      </c>
      <c r="O58" s="47">
        <f t="shared" si="11"/>
        <v>1.9201708590412909</v>
      </c>
      <c r="P58" s="9"/>
    </row>
    <row r="59" spans="1:16">
      <c r="A59" s="12"/>
      <c r="B59" s="44">
        <v>654</v>
      </c>
      <c r="C59" s="20" t="s">
        <v>72</v>
      </c>
      <c r="D59" s="46">
        <v>0</v>
      </c>
      <c r="E59" s="46">
        <v>187190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187190</v>
      </c>
      <c r="O59" s="47">
        <f t="shared" si="11"/>
        <v>2.5383415824801681</v>
      </c>
      <c r="P59" s="9"/>
    </row>
    <row r="60" spans="1:16">
      <c r="A60" s="12"/>
      <c r="B60" s="44">
        <v>669</v>
      </c>
      <c r="C60" s="20" t="s">
        <v>73</v>
      </c>
      <c r="D60" s="46">
        <v>3900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3900</v>
      </c>
      <c r="O60" s="47">
        <f t="shared" si="11"/>
        <v>5.2884941351956066E-2</v>
      </c>
      <c r="P60" s="9"/>
    </row>
    <row r="61" spans="1:16">
      <c r="A61" s="12"/>
      <c r="B61" s="44">
        <v>674</v>
      </c>
      <c r="C61" s="20" t="s">
        <v>74</v>
      </c>
      <c r="D61" s="46">
        <v>0</v>
      </c>
      <c r="E61" s="46">
        <v>43150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43150</v>
      </c>
      <c r="O61" s="47">
        <f t="shared" si="11"/>
        <v>0.5851244152145908</v>
      </c>
      <c r="P61" s="9"/>
    </row>
    <row r="62" spans="1:16">
      <c r="A62" s="12"/>
      <c r="B62" s="44">
        <v>694</v>
      </c>
      <c r="C62" s="20" t="s">
        <v>76</v>
      </c>
      <c r="D62" s="46">
        <v>0</v>
      </c>
      <c r="E62" s="46">
        <v>25526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25526</v>
      </c>
      <c r="O62" s="47">
        <f t="shared" si="11"/>
        <v>0.34613872126923861</v>
      </c>
      <c r="P62" s="9"/>
    </row>
    <row r="63" spans="1:16">
      <c r="A63" s="12"/>
      <c r="B63" s="44">
        <v>711</v>
      </c>
      <c r="C63" s="20" t="s">
        <v>77</v>
      </c>
      <c r="D63" s="46">
        <v>725845</v>
      </c>
      <c r="E63" s="46">
        <v>3996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729841</v>
      </c>
      <c r="O63" s="47">
        <f t="shared" si="11"/>
        <v>9.8968201233981965</v>
      </c>
      <c r="P63" s="9"/>
    </row>
    <row r="64" spans="1:16">
      <c r="A64" s="12"/>
      <c r="B64" s="44">
        <v>712</v>
      </c>
      <c r="C64" s="20" t="s">
        <v>78</v>
      </c>
      <c r="D64" s="46">
        <v>459835</v>
      </c>
      <c r="E64" s="46">
        <v>52108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511943</v>
      </c>
      <c r="O64" s="47">
        <f t="shared" si="11"/>
        <v>6.9420706488575501</v>
      </c>
      <c r="P64" s="9"/>
    </row>
    <row r="65" spans="1:119">
      <c r="A65" s="12"/>
      <c r="B65" s="44">
        <v>713</v>
      </c>
      <c r="C65" s="20" t="s">
        <v>79</v>
      </c>
      <c r="D65" s="46">
        <v>0</v>
      </c>
      <c r="E65" s="46">
        <v>60584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60584</v>
      </c>
      <c r="O65" s="47">
        <f t="shared" si="11"/>
        <v>0.82153366329920674</v>
      </c>
      <c r="P65" s="9"/>
    </row>
    <row r="66" spans="1:119">
      <c r="A66" s="12"/>
      <c r="B66" s="44">
        <v>716</v>
      </c>
      <c r="C66" s="20" t="s">
        <v>81</v>
      </c>
      <c r="D66" s="46">
        <v>0</v>
      </c>
      <c r="E66" s="46">
        <v>179664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8">SUM(D66:M66)</f>
        <v>179664</v>
      </c>
      <c r="O66" s="47">
        <f t="shared" si="11"/>
        <v>2.4362872059122651</v>
      </c>
      <c r="P66" s="9"/>
    </row>
    <row r="67" spans="1:119">
      <c r="A67" s="12"/>
      <c r="B67" s="44">
        <v>719</v>
      </c>
      <c r="C67" s="20" t="s">
        <v>82</v>
      </c>
      <c r="D67" s="46">
        <v>1150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1150</v>
      </c>
      <c r="O67" s="47">
        <f t="shared" si="11"/>
        <v>1.5594277578140891E-2</v>
      </c>
      <c r="P67" s="9"/>
    </row>
    <row r="68" spans="1:119">
      <c r="A68" s="12"/>
      <c r="B68" s="44">
        <v>724</v>
      </c>
      <c r="C68" s="20" t="s">
        <v>83</v>
      </c>
      <c r="D68" s="46">
        <v>0</v>
      </c>
      <c r="E68" s="46">
        <v>217027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217027</v>
      </c>
      <c r="O68" s="47">
        <f t="shared" si="11"/>
        <v>2.9429385043053768</v>
      </c>
      <c r="P68" s="9"/>
    </row>
    <row r="69" spans="1:119">
      <c r="A69" s="12"/>
      <c r="B69" s="44">
        <v>744</v>
      </c>
      <c r="C69" s="20" t="s">
        <v>85</v>
      </c>
      <c r="D69" s="46">
        <v>0</v>
      </c>
      <c r="E69" s="46">
        <v>143568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143568</v>
      </c>
      <c r="O69" s="47">
        <f>(N69/O$73)</f>
        <v>1.9468167333378534</v>
      </c>
      <c r="P69" s="9"/>
    </row>
    <row r="70" spans="1:119" ht="15.75" thickBot="1">
      <c r="A70" s="12"/>
      <c r="B70" s="44">
        <v>764</v>
      </c>
      <c r="C70" s="20" t="s">
        <v>86</v>
      </c>
      <c r="D70" s="46">
        <v>0</v>
      </c>
      <c r="E70" s="46">
        <v>147150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147150</v>
      </c>
      <c r="O70" s="47">
        <f>(N70/O$73)</f>
        <v>1.9953895179334191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9">SUM(D5,D14,D23,D30,D33,D37,D44,D49,D52)</f>
        <v>46642891</v>
      </c>
      <c r="E71" s="15">
        <f t="shared" si="19"/>
        <v>31512166</v>
      </c>
      <c r="F71" s="15">
        <f t="shared" si="19"/>
        <v>5295699</v>
      </c>
      <c r="G71" s="15">
        <f t="shared" si="19"/>
        <v>5021607</v>
      </c>
      <c r="H71" s="15">
        <f t="shared" si="19"/>
        <v>0</v>
      </c>
      <c r="I71" s="15">
        <f t="shared" si="19"/>
        <v>4794814</v>
      </c>
      <c r="J71" s="15">
        <f t="shared" si="19"/>
        <v>0</v>
      </c>
      <c r="K71" s="15">
        <f t="shared" si="19"/>
        <v>0</v>
      </c>
      <c r="L71" s="15">
        <f t="shared" si="19"/>
        <v>0</v>
      </c>
      <c r="M71" s="15">
        <f t="shared" si="19"/>
        <v>0</v>
      </c>
      <c r="N71" s="15">
        <f t="shared" si="18"/>
        <v>93267177</v>
      </c>
      <c r="O71" s="37">
        <f>(N71/O$73)</f>
        <v>1264.7254322326937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107</v>
      </c>
      <c r="M73" s="48"/>
      <c r="N73" s="48"/>
      <c r="O73" s="41">
        <v>73745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96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13090275</v>
      </c>
      <c r="E5" s="26">
        <f t="shared" si="0"/>
        <v>1586778</v>
      </c>
      <c r="F5" s="26">
        <f t="shared" si="0"/>
        <v>5244159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19921212</v>
      </c>
      <c r="O5" s="32">
        <f t="shared" ref="O5:O36" si="1">(N5/O$75)</f>
        <v>270.36007817165194</v>
      </c>
      <c r="P5" s="6"/>
    </row>
    <row r="6" spans="1:133">
      <c r="A6" s="12"/>
      <c r="B6" s="44">
        <v>511</v>
      </c>
      <c r="C6" s="20" t="s">
        <v>20</v>
      </c>
      <c r="D6" s="46">
        <v>459604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459604</v>
      </c>
      <c r="O6" s="47">
        <f t="shared" si="1"/>
        <v>6.2375006785733671</v>
      </c>
      <c r="P6" s="9"/>
    </row>
    <row r="7" spans="1:133">
      <c r="A7" s="12"/>
      <c r="B7" s="44">
        <v>512</v>
      </c>
      <c r="C7" s="20" t="s">
        <v>21</v>
      </c>
      <c r="D7" s="46">
        <v>517257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517257</v>
      </c>
      <c r="O7" s="47">
        <f t="shared" si="1"/>
        <v>7.0199364855328161</v>
      </c>
      <c r="P7" s="9"/>
    </row>
    <row r="8" spans="1:133">
      <c r="A8" s="12"/>
      <c r="B8" s="44">
        <v>513</v>
      </c>
      <c r="C8" s="20" t="s">
        <v>22</v>
      </c>
      <c r="D8" s="46">
        <v>7457231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7457231</v>
      </c>
      <c r="O8" s="47">
        <f t="shared" si="1"/>
        <v>101.20556701590576</v>
      </c>
      <c r="P8" s="9"/>
    </row>
    <row r="9" spans="1:133">
      <c r="A9" s="12"/>
      <c r="B9" s="44">
        <v>514</v>
      </c>
      <c r="C9" s="20" t="s">
        <v>23</v>
      </c>
      <c r="D9" s="46">
        <v>459890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459890</v>
      </c>
      <c r="O9" s="47">
        <f t="shared" si="1"/>
        <v>6.2413821182346236</v>
      </c>
      <c r="P9" s="9"/>
    </row>
    <row r="10" spans="1:133">
      <c r="A10" s="12"/>
      <c r="B10" s="44">
        <v>515</v>
      </c>
      <c r="C10" s="20" t="s">
        <v>24</v>
      </c>
      <c r="D10" s="46">
        <v>122099</v>
      </c>
      <c r="E10" s="46">
        <v>1219981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1342080</v>
      </c>
      <c r="O10" s="47">
        <f t="shared" si="1"/>
        <v>18.213994897128277</v>
      </c>
      <c r="P10" s="9"/>
    </row>
    <row r="11" spans="1:133">
      <c r="A11" s="12"/>
      <c r="B11" s="44">
        <v>516</v>
      </c>
      <c r="C11" s="20" t="s">
        <v>25</v>
      </c>
      <c r="D11" s="46">
        <v>905166</v>
      </c>
      <c r="E11" s="46">
        <v>255283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1160449</v>
      </c>
      <c r="O11" s="47">
        <f t="shared" si="1"/>
        <v>15.748995711416319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5244159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5244159</v>
      </c>
      <c r="O12" s="47">
        <f t="shared" si="1"/>
        <v>71.170932631236084</v>
      </c>
      <c r="P12" s="9"/>
    </row>
    <row r="13" spans="1:133">
      <c r="A13" s="12"/>
      <c r="B13" s="44">
        <v>519</v>
      </c>
      <c r="C13" s="20" t="s">
        <v>27</v>
      </c>
      <c r="D13" s="46">
        <v>3169028</v>
      </c>
      <c r="E13" s="46">
        <v>111514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3280542</v>
      </c>
      <c r="O13" s="47">
        <f t="shared" si="1"/>
        <v>44.521768633624667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23652835</v>
      </c>
      <c r="E14" s="31">
        <f t="shared" si="3"/>
        <v>7865743</v>
      </c>
      <c r="F14" s="31">
        <f t="shared" si="3"/>
        <v>0</v>
      </c>
      <c r="G14" s="31">
        <f t="shared" si="3"/>
        <v>926449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32445027</v>
      </c>
      <c r="O14" s="43">
        <f t="shared" si="1"/>
        <v>440.32662450464142</v>
      </c>
      <c r="P14" s="10"/>
    </row>
    <row r="15" spans="1:133">
      <c r="A15" s="12"/>
      <c r="B15" s="44">
        <v>521</v>
      </c>
      <c r="C15" s="20" t="s">
        <v>29</v>
      </c>
      <c r="D15" s="46">
        <v>11446332</v>
      </c>
      <c r="E15" s="46">
        <v>315726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11762058</v>
      </c>
      <c r="O15" s="47">
        <f t="shared" si="1"/>
        <v>159.62838608110309</v>
      </c>
      <c r="P15" s="9"/>
    </row>
    <row r="16" spans="1:133">
      <c r="A16" s="12"/>
      <c r="B16" s="44">
        <v>522</v>
      </c>
      <c r="C16" s="20" t="s">
        <v>30</v>
      </c>
      <c r="D16" s="46">
        <v>28438</v>
      </c>
      <c r="E16" s="46">
        <v>6325186</v>
      </c>
      <c r="F16" s="46">
        <v>0</v>
      </c>
      <c r="G16" s="46">
        <v>914451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7268075</v>
      </c>
      <c r="O16" s="47">
        <f t="shared" si="1"/>
        <v>98.638442538407247</v>
      </c>
      <c r="P16" s="9"/>
    </row>
    <row r="17" spans="1:16">
      <c r="A17" s="12"/>
      <c r="B17" s="44">
        <v>523</v>
      </c>
      <c r="C17" s="20" t="s">
        <v>31</v>
      </c>
      <c r="D17" s="46">
        <v>5423245</v>
      </c>
      <c r="E17" s="46">
        <v>102579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5525824</v>
      </c>
      <c r="O17" s="47">
        <f t="shared" si="1"/>
        <v>74.99353998154281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666713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666713</v>
      </c>
      <c r="O18" s="47">
        <f t="shared" si="1"/>
        <v>9.048273709353456</v>
      </c>
      <c r="P18" s="9"/>
    </row>
    <row r="19" spans="1:16">
      <c r="A19" s="12"/>
      <c r="B19" s="44">
        <v>525</v>
      </c>
      <c r="C19" s="20" t="s">
        <v>33</v>
      </c>
      <c r="D19" s="46">
        <v>448855</v>
      </c>
      <c r="E19" s="46">
        <v>225860</v>
      </c>
      <c r="F19" s="46">
        <v>0</v>
      </c>
      <c r="G19" s="46">
        <v>11998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686713</v>
      </c>
      <c r="O19" s="47">
        <f t="shared" si="1"/>
        <v>9.319703056294447</v>
      </c>
      <c r="P19" s="9"/>
    </row>
    <row r="20" spans="1:16">
      <c r="A20" s="12"/>
      <c r="B20" s="44">
        <v>526</v>
      </c>
      <c r="C20" s="20" t="s">
        <v>34</v>
      </c>
      <c r="D20" s="46">
        <v>6012596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6012596</v>
      </c>
      <c r="O20" s="47">
        <f t="shared" si="1"/>
        <v>81.599750285000809</v>
      </c>
      <c r="P20" s="9"/>
    </row>
    <row r="21" spans="1:16">
      <c r="A21" s="12"/>
      <c r="B21" s="44">
        <v>527</v>
      </c>
      <c r="C21" s="20" t="s">
        <v>35</v>
      </c>
      <c r="D21" s="46">
        <v>182481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182481</v>
      </c>
      <c r="O21" s="47">
        <f t="shared" si="1"/>
        <v>2.4765349329569513</v>
      </c>
      <c r="P21" s="9"/>
    </row>
    <row r="22" spans="1:16">
      <c r="A22" s="12"/>
      <c r="B22" s="44">
        <v>529</v>
      </c>
      <c r="C22" s="20" t="s">
        <v>36</v>
      </c>
      <c r="D22" s="46">
        <v>110888</v>
      </c>
      <c r="E22" s="46">
        <v>229679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340567</v>
      </c>
      <c r="O22" s="47">
        <f t="shared" si="1"/>
        <v>4.6219939199826285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312217</v>
      </c>
      <c r="E23" s="31">
        <f t="shared" si="5"/>
        <v>1046999</v>
      </c>
      <c r="F23" s="31">
        <f t="shared" si="5"/>
        <v>0</v>
      </c>
      <c r="G23" s="31">
        <f t="shared" si="5"/>
        <v>9893419</v>
      </c>
      <c r="H23" s="31">
        <f t="shared" si="5"/>
        <v>0</v>
      </c>
      <c r="I23" s="31">
        <f t="shared" si="5"/>
        <v>3104021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14356656</v>
      </c>
      <c r="O23" s="43">
        <f t="shared" si="1"/>
        <v>194.84088811682318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1286922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1286922</v>
      </c>
      <c r="O24" s="47">
        <f t="shared" si="1"/>
        <v>17.465419901199716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1817099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1817099</v>
      </c>
      <c r="O25" s="47">
        <f t="shared" si="1"/>
        <v>24.660699744856412</v>
      </c>
      <c r="P25" s="9"/>
    </row>
    <row r="26" spans="1:16">
      <c r="A26" s="12"/>
      <c r="B26" s="44">
        <v>537</v>
      </c>
      <c r="C26" s="20" t="s">
        <v>40</v>
      </c>
      <c r="D26" s="46">
        <v>312217</v>
      </c>
      <c r="E26" s="46">
        <v>85651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397868</v>
      </c>
      <c r="O26" s="47">
        <f t="shared" si="1"/>
        <v>5.399652570435916</v>
      </c>
      <c r="P26" s="9"/>
    </row>
    <row r="27" spans="1:16">
      <c r="A27" s="12"/>
      <c r="B27" s="44">
        <v>538</v>
      </c>
      <c r="C27" s="20" t="s">
        <v>94</v>
      </c>
      <c r="D27" s="46">
        <v>0</v>
      </c>
      <c r="E27" s="46">
        <v>360400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360400</v>
      </c>
      <c r="O27" s="47">
        <f t="shared" si="1"/>
        <v>4.8911568318766623</v>
      </c>
      <c r="P27" s="9"/>
    </row>
    <row r="28" spans="1:16">
      <c r="A28" s="12"/>
      <c r="B28" s="44">
        <v>539</v>
      </c>
      <c r="C28" s="20" t="s">
        <v>41</v>
      </c>
      <c r="D28" s="46">
        <v>0</v>
      </c>
      <c r="E28" s="46">
        <v>600948</v>
      </c>
      <c r="F28" s="46">
        <v>0</v>
      </c>
      <c r="G28" s="46">
        <v>9893419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10494367</v>
      </c>
      <c r="O28" s="47">
        <f t="shared" si="1"/>
        <v>142.42395906845448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SUM(D30:D31)</f>
        <v>0</v>
      </c>
      <c r="E29" s="31">
        <f t="shared" si="7"/>
        <v>9766969</v>
      </c>
      <c r="F29" s="31">
        <f t="shared" si="7"/>
        <v>0</v>
      </c>
      <c r="G29" s="31">
        <f t="shared" si="7"/>
        <v>4202974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6" si="8">SUM(D29:M29)</f>
        <v>13969943</v>
      </c>
      <c r="O29" s="43">
        <f t="shared" si="1"/>
        <v>189.5926252646436</v>
      </c>
      <c r="P29" s="10"/>
    </row>
    <row r="30" spans="1:16">
      <c r="A30" s="12"/>
      <c r="B30" s="44">
        <v>541</v>
      </c>
      <c r="C30" s="20" t="s">
        <v>43</v>
      </c>
      <c r="D30" s="46">
        <v>0</v>
      </c>
      <c r="E30" s="46">
        <v>9211157</v>
      </c>
      <c r="F30" s="46">
        <v>0</v>
      </c>
      <c r="G30" s="46">
        <v>4202974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13414131</v>
      </c>
      <c r="O30" s="47">
        <f t="shared" si="1"/>
        <v>182.0494408555453</v>
      </c>
      <c r="P30" s="9"/>
    </row>
    <row r="31" spans="1:16">
      <c r="A31" s="12"/>
      <c r="B31" s="44">
        <v>549</v>
      </c>
      <c r="C31" s="20" t="s">
        <v>44</v>
      </c>
      <c r="D31" s="46">
        <v>0</v>
      </c>
      <c r="E31" s="46">
        <v>555812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555812</v>
      </c>
      <c r="O31" s="47">
        <f t="shared" si="1"/>
        <v>7.5431844090983118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160014</v>
      </c>
      <c r="E32" s="31">
        <f t="shared" si="9"/>
        <v>2703038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2863052</v>
      </c>
      <c r="O32" s="43">
        <f t="shared" si="1"/>
        <v>38.855816730904948</v>
      </c>
      <c r="P32" s="10"/>
    </row>
    <row r="33" spans="1:16">
      <c r="A33" s="13"/>
      <c r="B33" s="45">
        <v>552</v>
      </c>
      <c r="C33" s="21" t="s">
        <v>46</v>
      </c>
      <c r="D33" s="46">
        <v>116000</v>
      </c>
      <c r="E33" s="46">
        <v>2333922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2449922</v>
      </c>
      <c r="O33" s="47">
        <f t="shared" si="1"/>
        <v>33.24903642581836</v>
      </c>
      <c r="P33" s="9"/>
    </row>
    <row r="34" spans="1:16">
      <c r="A34" s="13"/>
      <c r="B34" s="45">
        <v>553</v>
      </c>
      <c r="C34" s="21" t="s">
        <v>47</v>
      </c>
      <c r="D34" s="46">
        <v>43837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43837</v>
      </c>
      <c r="O34" s="47">
        <f t="shared" si="1"/>
        <v>0.59493241409261166</v>
      </c>
      <c r="P34" s="9"/>
    </row>
    <row r="35" spans="1:16">
      <c r="A35" s="13"/>
      <c r="B35" s="45">
        <v>554</v>
      </c>
      <c r="C35" s="21" t="s">
        <v>48</v>
      </c>
      <c r="D35" s="46">
        <v>177</v>
      </c>
      <c r="E35" s="46">
        <v>369116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369293</v>
      </c>
      <c r="O35" s="47">
        <f t="shared" si="1"/>
        <v>5.0118478909939741</v>
      </c>
      <c r="P35" s="9"/>
    </row>
    <row r="36" spans="1:16" ht="15.75">
      <c r="A36" s="28" t="s">
        <v>49</v>
      </c>
      <c r="B36" s="29"/>
      <c r="C36" s="30"/>
      <c r="D36" s="31">
        <f t="shared" ref="D36:M36" si="10">SUM(D37:D41)</f>
        <v>2616804</v>
      </c>
      <c r="E36" s="31">
        <f t="shared" si="10"/>
        <v>966450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3583254</v>
      </c>
      <c r="O36" s="43">
        <f t="shared" si="1"/>
        <v>48.630014657184738</v>
      </c>
      <c r="P36" s="10"/>
    </row>
    <row r="37" spans="1:16">
      <c r="A37" s="12"/>
      <c r="B37" s="44">
        <v>562</v>
      </c>
      <c r="C37" s="20" t="s">
        <v>51</v>
      </c>
      <c r="D37" s="46">
        <v>1954847</v>
      </c>
      <c r="E37" s="46">
        <v>832503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11">SUM(D37:M37)</f>
        <v>2787350</v>
      </c>
      <c r="O37" s="47">
        <f t="shared" ref="O37:O68" si="12">(N37/O$75)</f>
        <v>37.828429509798596</v>
      </c>
      <c r="P37" s="9"/>
    </row>
    <row r="38" spans="1:16">
      <c r="A38" s="12"/>
      <c r="B38" s="44">
        <v>563</v>
      </c>
      <c r="C38" s="20" t="s">
        <v>52</v>
      </c>
      <c r="D38" s="46">
        <v>69586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69586</v>
      </c>
      <c r="O38" s="47">
        <f t="shared" si="12"/>
        <v>0.94438412681179085</v>
      </c>
      <c r="P38" s="9"/>
    </row>
    <row r="39" spans="1:16">
      <c r="A39" s="12"/>
      <c r="B39" s="44">
        <v>564</v>
      </c>
      <c r="C39" s="20" t="s">
        <v>53</v>
      </c>
      <c r="D39" s="46">
        <v>337240</v>
      </c>
      <c r="E39" s="46">
        <v>83888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421128</v>
      </c>
      <c r="O39" s="47">
        <f t="shared" si="12"/>
        <v>5.7153249009282883</v>
      </c>
      <c r="P39" s="9"/>
    </row>
    <row r="40" spans="1:16">
      <c r="A40" s="12"/>
      <c r="B40" s="44">
        <v>565</v>
      </c>
      <c r="C40" s="20" t="s">
        <v>54</v>
      </c>
      <c r="D40" s="46">
        <v>36000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36000</v>
      </c>
      <c r="O40" s="47">
        <f t="shared" si="12"/>
        <v>0.48857282449378425</v>
      </c>
      <c r="P40" s="9"/>
    </row>
    <row r="41" spans="1:16">
      <c r="A41" s="12"/>
      <c r="B41" s="44">
        <v>569</v>
      </c>
      <c r="C41" s="20" t="s">
        <v>55</v>
      </c>
      <c r="D41" s="46">
        <v>219131</v>
      </c>
      <c r="E41" s="46">
        <v>50059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269190</v>
      </c>
      <c r="O41" s="47">
        <f t="shared" si="12"/>
        <v>3.6533032951522717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SUM(D43:D46)</f>
        <v>2085143</v>
      </c>
      <c r="E42" s="31">
        <f t="shared" si="13"/>
        <v>48295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2133438</v>
      </c>
      <c r="O42" s="43">
        <f t="shared" si="12"/>
        <v>28.953884153954725</v>
      </c>
      <c r="P42" s="9"/>
    </row>
    <row r="43" spans="1:16">
      <c r="A43" s="12"/>
      <c r="B43" s="44">
        <v>571</v>
      </c>
      <c r="C43" s="20" t="s">
        <v>57</v>
      </c>
      <c r="D43" s="46">
        <v>1209299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1209299</v>
      </c>
      <c r="O43" s="47">
        <f t="shared" si="12"/>
        <v>16.411961891319688</v>
      </c>
      <c r="P43" s="9"/>
    </row>
    <row r="44" spans="1:16">
      <c r="A44" s="12"/>
      <c r="B44" s="44">
        <v>572</v>
      </c>
      <c r="C44" s="20" t="s">
        <v>58</v>
      </c>
      <c r="D44" s="46">
        <v>875544</v>
      </c>
      <c r="E44" s="46">
        <v>28553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904097</v>
      </c>
      <c r="O44" s="47">
        <f t="shared" si="12"/>
        <v>12.269922914065468</v>
      </c>
      <c r="P44" s="9"/>
    </row>
    <row r="45" spans="1:16">
      <c r="A45" s="12"/>
      <c r="B45" s="44">
        <v>573</v>
      </c>
      <c r="C45" s="20" t="s">
        <v>91</v>
      </c>
      <c r="D45" s="46">
        <v>300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300</v>
      </c>
      <c r="O45" s="47">
        <f t="shared" si="12"/>
        <v>4.0714402041148691E-3</v>
      </c>
      <c r="P45" s="9"/>
    </row>
    <row r="46" spans="1:16">
      <c r="A46" s="12"/>
      <c r="B46" s="44">
        <v>579</v>
      </c>
      <c r="C46" s="20" t="s">
        <v>59</v>
      </c>
      <c r="D46" s="46">
        <v>0</v>
      </c>
      <c r="E46" s="46">
        <v>19742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19742</v>
      </c>
      <c r="O46" s="47">
        <f t="shared" si="12"/>
        <v>0.26792790836545249</v>
      </c>
      <c r="P46" s="9"/>
    </row>
    <row r="47" spans="1:16" ht="15.75">
      <c r="A47" s="28" t="s">
        <v>84</v>
      </c>
      <c r="B47" s="29"/>
      <c r="C47" s="30"/>
      <c r="D47" s="31">
        <f t="shared" ref="D47:M47" si="14">SUM(D48:D50)</f>
        <v>3948491</v>
      </c>
      <c r="E47" s="31">
        <f t="shared" si="14"/>
        <v>13326506</v>
      </c>
      <c r="F47" s="31">
        <f t="shared" si="14"/>
        <v>33671</v>
      </c>
      <c r="G47" s="31">
        <f t="shared" si="14"/>
        <v>471759</v>
      </c>
      <c r="H47" s="31">
        <f t="shared" si="14"/>
        <v>0</v>
      </c>
      <c r="I47" s="31">
        <f t="shared" si="14"/>
        <v>977363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18757790</v>
      </c>
      <c r="O47" s="43">
        <f t="shared" si="12"/>
        <v>254.57073448781281</v>
      </c>
      <c r="P47" s="9"/>
    </row>
    <row r="48" spans="1:16">
      <c r="A48" s="12"/>
      <c r="B48" s="44">
        <v>581</v>
      </c>
      <c r="C48" s="20" t="s">
        <v>60</v>
      </c>
      <c r="D48" s="46">
        <v>3948491</v>
      </c>
      <c r="E48" s="46">
        <v>12955051</v>
      </c>
      <c r="F48" s="46">
        <v>33671</v>
      </c>
      <c r="G48" s="46">
        <v>471759</v>
      </c>
      <c r="H48" s="46">
        <v>0</v>
      </c>
      <c r="I48" s="46">
        <v>176955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17585927</v>
      </c>
      <c r="O48" s="47">
        <f t="shared" si="12"/>
        <v>238.66683404809729</v>
      </c>
      <c r="P48" s="9"/>
    </row>
    <row r="49" spans="1:16">
      <c r="A49" s="12"/>
      <c r="B49" s="44">
        <v>587</v>
      </c>
      <c r="C49" s="20" t="s">
        <v>61</v>
      </c>
      <c r="D49" s="46">
        <v>0</v>
      </c>
      <c r="E49" s="46">
        <v>371455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5">SUM(D49:M49)</f>
        <v>371455</v>
      </c>
      <c r="O49" s="47">
        <f t="shared" si="12"/>
        <v>5.0411894033982954</v>
      </c>
      <c r="P49" s="9"/>
    </row>
    <row r="50" spans="1:16">
      <c r="A50" s="12"/>
      <c r="B50" s="44">
        <v>590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800408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800408</v>
      </c>
      <c r="O50" s="47">
        <f t="shared" si="12"/>
        <v>10.862711036317247</v>
      </c>
      <c r="P50" s="9"/>
    </row>
    <row r="51" spans="1:16" ht="15.75">
      <c r="A51" s="28" t="s">
        <v>64</v>
      </c>
      <c r="B51" s="29"/>
      <c r="C51" s="30"/>
      <c r="D51" s="31">
        <f t="shared" ref="D51:M51" si="16">SUM(D52:D72)</f>
        <v>1325875</v>
      </c>
      <c r="E51" s="31">
        <f t="shared" si="16"/>
        <v>2057118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3382993</v>
      </c>
      <c r="O51" s="43">
        <f t="shared" si="12"/>
        <v>45.912179034797241</v>
      </c>
      <c r="P51" s="9"/>
    </row>
    <row r="52" spans="1:16">
      <c r="A52" s="12"/>
      <c r="B52" s="44">
        <v>602</v>
      </c>
      <c r="C52" s="20" t="s">
        <v>65</v>
      </c>
      <c r="D52" s="46">
        <v>0</v>
      </c>
      <c r="E52" s="46">
        <v>59486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59486</v>
      </c>
      <c r="O52" s="47">
        <f t="shared" si="12"/>
        <v>0.80731230660659026</v>
      </c>
      <c r="P52" s="9"/>
    </row>
    <row r="53" spans="1:16">
      <c r="A53" s="12"/>
      <c r="B53" s="44">
        <v>603</v>
      </c>
      <c r="C53" s="20" t="s">
        <v>66</v>
      </c>
      <c r="D53" s="46">
        <v>0</v>
      </c>
      <c r="E53" s="46">
        <v>19640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19640</v>
      </c>
      <c r="O53" s="47">
        <f t="shared" si="12"/>
        <v>0.26654361869605342</v>
      </c>
      <c r="P53" s="9"/>
    </row>
    <row r="54" spans="1:16">
      <c r="A54" s="12"/>
      <c r="B54" s="44">
        <v>604</v>
      </c>
      <c r="C54" s="20" t="s">
        <v>67</v>
      </c>
      <c r="D54" s="46">
        <v>0</v>
      </c>
      <c r="E54" s="46">
        <v>417823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417823</v>
      </c>
      <c r="O54" s="47">
        <f t="shared" si="12"/>
        <v>5.6704712013462899</v>
      </c>
      <c r="P54" s="9"/>
    </row>
    <row r="55" spans="1:16">
      <c r="A55" s="12"/>
      <c r="B55" s="44">
        <v>605</v>
      </c>
      <c r="C55" s="20" t="s">
        <v>68</v>
      </c>
      <c r="D55" s="46">
        <v>0</v>
      </c>
      <c r="E55" s="46">
        <v>5486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5486</v>
      </c>
      <c r="O55" s="47">
        <f t="shared" si="12"/>
        <v>7.4453069865913907E-2</v>
      </c>
      <c r="P55" s="9"/>
    </row>
    <row r="56" spans="1:16">
      <c r="A56" s="12"/>
      <c r="B56" s="44">
        <v>608</v>
      </c>
      <c r="C56" s="20" t="s">
        <v>69</v>
      </c>
      <c r="D56" s="46">
        <v>0</v>
      </c>
      <c r="E56" s="46">
        <v>121172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121172</v>
      </c>
      <c r="O56" s="47">
        <f t="shared" si="12"/>
        <v>1.6444818413766897</v>
      </c>
      <c r="P56" s="9"/>
    </row>
    <row r="57" spans="1:16">
      <c r="A57" s="12"/>
      <c r="B57" s="44">
        <v>614</v>
      </c>
      <c r="C57" s="20" t="s">
        <v>70</v>
      </c>
      <c r="D57" s="46">
        <v>0</v>
      </c>
      <c r="E57" s="46">
        <v>238244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7" si="17">SUM(D57:M57)</f>
        <v>238244</v>
      </c>
      <c r="O57" s="47">
        <f t="shared" si="12"/>
        <v>3.2333206666304761</v>
      </c>
      <c r="P57" s="9"/>
    </row>
    <row r="58" spans="1:16">
      <c r="A58" s="12"/>
      <c r="B58" s="44">
        <v>634</v>
      </c>
      <c r="C58" s="20" t="s">
        <v>71</v>
      </c>
      <c r="D58" s="46">
        <v>0</v>
      </c>
      <c r="E58" s="46">
        <v>157192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157192</v>
      </c>
      <c r="O58" s="47">
        <f t="shared" si="12"/>
        <v>2.1333260952174151</v>
      </c>
      <c r="P58" s="9"/>
    </row>
    <row r="59" spans="1:16">
      <c r="A59" s="12"/>
      <c r="B59" s="44">
        <v>654</v>
      </c>
      <c r="C59" s="20" t="s">
        <v>72</v>
      </c>
      <c r="D59" s="46">
        <v>0</v>
      </c>
      <c r="E59" s="46">
        <v>239844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239844</v>
      </c>
      <c r="O59" s="47">
        <f t="shared" si="12"/>
        <v>3.2550350143857556</v>
      </c>
      <c r="P59" s="9"/>
    </row>
    <row r="60" spans="1:16">
      <c r="A60" s="12"/>
      <c r="B60" s="44">
        <v>669</v>
      </c>
      <c r="C60" s="20" t="s">
        <v>73</v>
      </c>
      <c r="D60" s="46">
        <v>6790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6790</v>
      </c>
      <c r="O60" s="47">
        <f t="shared" si="12"/>
        <v>9.2150263286466527E-2</v>
      </c>
      <c r="P60" s="9"/>
    </row>
    <row r="61" spans="1:16">
      <c r="A61" s="12"/>
      <c r="B61" s="44">
        <v>674</v>
      </c>
      <c r="C61" s="20" t="s">
        <v>74</v>
      </c>
      <c r="D61" s="46">
        <v>0</v>
      </c>
      <c r="E61" s="46">
        <v>41669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41669</v>
      </c>
      <c r="O61" s="47">
        <f t="shared" si="12"/>
        <v>0.56550947288420828</v>
      </c>
      <c r="P61" s="9"/>
    </row>
    <row r="62" spans="1:16">
      <c r="A62" s="12"/>
      <c r="B62" s="44">
        <v>685</v>
      </c>
      <c r="C62" s="20" t="s">
        <v>75</v>
      </c>
      <c r="D62" s="46">
        <v>0</v>
      </c>
      <c r="E62" s="46">
        <v>3472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3472</v>
      </c>
      <c r="O62" s="47">
        <f t="shared" si="12"/>
        <v>4.7120134628956083E-2</v>
      </c>
      <c r="P62" s="9"/>
    </row>
    <row r="63" spans="1:16">
      <c r="A63" s="12"/>
      <c r="B63" s="44">
        <v>694</v>
      </c>
      <c r="C63" s="20" t="s">
        <v>76</v>
      </c>
      <c r="D63" s="46">
        <v>0</v>
      </c>
      <c r="E63" s="46">
        <v>23495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23495</v>
      </c>
      <c r="O63" s="47">
        <f t="shared" si="12"/>
        <v>0.31886162531892948</v>
      </c>
      <c r="P63" s="9"/>
    </row>
    <row r="64" spans="1:16">
      <c r="A64" s="12"/>
      <c r="B64" s="44">
        <v>711</v>
      </c>
      <c r="C64" s="20" t="s">
        <v>77</v>
      </c>
      <c r="D64" s="46">
        <v>774406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774406</v>
      </c>
      <c r="O64" s="47">
        <f t="shared" si="12"/>
        <v>10.509825742359263</v>
      </c>
      <c r="P64" s="9"/>
    </row>
    <row r="65" spans="1:119">
      <c r="A65" s="12"/>
      <c r="B65" s="44">
        <v>712</v>
      </c>
      <c r="C65" s="20" t="s">
        <v>78</v>
      </c>
      <c r="D65" s="46">
        <v>543379</v>
      </c>
      <c r="E65" s="46">
        <v>4811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548190</v>
      </c>
      <c r="O65" s="47">
        <f t="shared" si="12"/>
        <v>7.4397426849791</v>
      </c>
      <c r="P65" s="9"/>
    </row>
    <row r="66" spans="1:119">
      <c r="A66" s="12"/>
      <c r="B66" s="44">
        <v>713</v>
      </c>
      <c r="C66" s="20" t="s">
        <v>79</v>
      </c>
      <c r="D66" s="46">
        <v>0</v>
      </c>
      <c r="E66" s="46">
        <v>80861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80861</v>
      </c>
      <c r="O66" s="47">
        <f t="shared" si="12"/>
        <v>1.0974024211497748</v>
      </c>
      <c r="P66" s="9"/>
    </row>
    <row r="67" spans="1:119">
      <c r="A67" s="12"/>
      <c r="B67" s="44">
        <v>714</v>
      </c>
      <c r="C67" s="20" t="s">
        <v>80</v>
      </c>
      <c r="D67" s="46">
        <v>0</v>
      </c>
      <c r="E67" s="46">
        <v>37204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37204</v>
      </c>
      <c r="O67" s="47">
        <f t="shared" si="12"/>
        <v>0.50491287117963191</v>
      </c>
      <c r="P67" s="9"/>
    </row>
    <row r="68" spans="1:119">
      <c r="A68" s="12"/>
      <c r="B68" s="44">
        <v>716</v>
      </c>
      <c r="C68" s="20" t="s">
        <v>81</v>
      </c>
      <c r="D68" s="46">
        <v>0</v>
      </c>
      <c r="E68" s="46">
        <v>165837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3" si="18">SUM(D68:M68)</f>
        <v>165837</v>
      </c>
      <c r="O68" s="47">
        <f t="shared" si="12"/>
        <v>2.2506514304326584</v>
      </c>
      <c r="P68" s="9"/>
    </row>
    <row r="69" spans="1:119">
      <c r="A69" s="12"/>
      <c r="B69" s="44">
        <v>719</v>
      </c>
      <c r="C69" s="20" t="s">
        <v>82</v>
      </c>
      <c r="D69" s="46">
        <v>1300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1300</v>
      </c>
      <c r="O69" s="47">
        <f>(N69/O$75)</f>
        <v>1.7642907551164433E-2</v>
      </c>
      <c r="P69" s="9"/>
    </row>
    <row r="70" spans="1:119">
      <c r="A70" s="12"/>
      <c r="B70" s="44">
        <v>724</v>
      </c>
      <c r="C70" s="20" t="s">
        <v>83</v>
      </c>
      <c r="D70" s="46">
        <v>0</v>
      </c>
      <c r="E70" s="46">
        <v>199287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199287</v>
      </c>
      <c r="O70" s="47">
        <f>(N70/O$75)</f>
        <v>2.7046170131914664</v>
      </c>
      <c r="P70" s="9"/>
    </row>
    <row r="71" spans="1:119">
      <c r="A71" s="12"/>
      <c r="B71" s="44">
        <v>744</v>
      </c>
      <c r="C71" s="20" t="s">
        <v>85</v>
      </c>
      <c r="D71" s="46">
        <v>0</v>
      </c>
      <c r="E71" s="46">
        <v>168197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168197</v>
      </c>
      <c r="O71" s="47">
        <f>(N71/O$75)</f>
        <v>2.2826800933716953</v>
      </c>
      <c r="P71" s="9"/>
    </row>
    <row r="72" spans="1:119" ht="15.75" thickBot="1">
      <c r="A72" s="12"/>
      <c r="B72" s="44">
        <v>764</v>
      </c>
      <c r="C72" s="20" t="s">
        <v>86</v>
      </c>
      <c r="D72" s="46">
        <v>0</v>
      </c>
      <c r="E72" s="46">
        <v>73398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73398</v>
      </c>
      <c r="O72" s="47">
        <f>(N72/O$75)</f>
        <v>0.9961185603387438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9">SUM(D5,D14,D23,D29,D32,D36,D42,D47,D51)</f>
        <v>47191654</v>
      </c>
      <c r="E73" s="15">
        <f t="shared" si="19"/>
        <v>39367896</v>
      </c>
      <c r="F73" s="15">
        <f t="shared" si="19"/>
        <v>5277830</v>
      </c>
      <c r="G73" s="15">
        <f t="shared" si="19"/>
        <v>15494601</v>
      </c>
      <c r="H73" s="15">
        <f t="shared" si="19"/>
        <v>0</v>
      </c>
      <c r="I73" s="15">
        <f t="shared" si="19"/>
        <v>4081384</v>
      </c>
      <c r="J73" s="15">
        <f t="shared" si="19"/>
        <v>0</v>
      </c>
      <c r="K73" s="15">
        <f t="shared" si="19"/>
        <v>0</v>
      </c>
      <c r="L73" s="15">
        <f t="shared" si="19"/>
        <v>0</v>
      </c>
      <c r="M73" s="15">
        <f t="shared" si="19"/>
        <v>0</v>
      </c>
      <c r="N73" s="15">
        <f t="shared" si="18"/>
        <v>111413365</v>
      </c>
      <c r="O73" s="37">
        <f>(N73/O$75)</f>
        <v>1512.0428451224147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95</v>
      </c>
      <c r="M75" s="48"/>
      <c r="N75" s="48"/>
      <c r="O75" s="41">
        <v>73684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thickBot="1">
      <c r="A77" s="52" t="s">
        <v>96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13986201</v>
      </c>
      <c r="E5" s="26">
        <f t="shared" si="0"/>
        <v>1755938</v>
      </c>
      <c r="F5" s="26">
        <f t="shared" si="0"/>
        <v>5331692</v>
      </c>
      <c r="G5" s="26">
        <f t="shared" si="0"/>
        <v>593270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21667101</v>
      </c>
      <c r="O5" s="32">
        <f t="shared" ref="O5:O36" si="1">(N5/O$76)</f>
        <v>295.53838284638675</v>
      </c>
      <c r="P5" s="6"/>
    </row>
    <row r="6" spans="1:133">
      <c r="A6" s="12"/>
      <c r="B6" s="44">
        <v>511</v>
      </c>
      <c r="C6" s="20" t="s">
        <v>20</v>
      </c>
      <c r="D6" s="46">
        <v>463625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463625</v>
      </c>
      <c r="O6" s="47">
        <f t="shared" si="1"/>
        <v>6.323826281474207</v>
      </c>
      <c r="P6" s="9"/>
    </row>
    <row r="7" spans="1:133">
      <c r="A7" s="12"/>
      <c r="B7" s="44">
        <v>512</v>
      </c>
      <c r="C7" s="20" t="s">
        <v>21</v>
      </c>
      <c r="D7" s="46">
        <v>487821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487821</v>
      </c>
      <c r="O7" s="47">
        <f t="shared" si="1"/>
        <v>6.6538587445781161</v>
      </c>
      <c r="P7" s="9"/>
    </row>
    <row r="8" spans="1:133">
      <c r="A8" s="12"/>
      <c r="B8" s="44">
        <v>513</v>
      </c>
      <c r="C8" s="20" t="s">
        <v>22</v>
      </c>
      <c r="D8" s="46">
        <v>7605750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7605750</v>
      </c>
      <c r="O8" s="47">
        <f t="shared" si="1"/>
        <v>103.74212292331615</v>
      </c>
      <c r="P8" s="9"/>
    </row>
    <row r="9" spans="1:133">
      <c r="A9" s="12"/>
      <c r="B9" s="44">
        <v>514</v>
      </c>
      <c r="C9" s="20" t="s">
        <v>23</v>
      </c>
      <c r="D9" s="46">
        <v>535372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535372</v>
      </c>
      <c r="O9" s="47">
        <f t="shared" si="1"/>
        <v>7.3024524647407043</v>
      </c>
      <c r="P9" s="9"/>
    </row>
    <row r="10" spans="1:133">
      <c r="A10" s="12"/>
      <c r="B10" s="44">
        <v>515</v>
      </c>
      <c r="C10" s="20" t="s">
        <v>24</v>
      </c>
      <c r="D10" s="46">
        <v>136748</v>
      </c>
      <c r="E10" s="46">
        <v>1363557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1500305</v>
      </c>
      <c r="O10" s="47">
        <f t="shared" si="1"/>
        <v>20.464099626265106</v>
      </c>
      <c r="P10" s="9"/>
    </row>
    <row r="11" spans="1:133">
      <c r="A11" s="12"/>
      <c r="B11" s="44">
        <v>516</v>
      </c>
      <c r="C11" s="20" t="s">
        <v>25</v>
      </c>
      <c r="D11" s="46">
        <v>959071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959071</v>
      </c>
      <c r="O11" s="47">
        <f t="shared" si="1"/>
        <v>13.081689718198435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5331692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5331692</v>
      </c>
      <c r="O12" s="47">
        <f t="shared" si="1"/>
        <v>72.724063616771701</v>
      </c>
      <c r="P12" s="9"/>
    </row>
    <row r="13" spans="1:133">
      <c r="A13" s="12"/>
      <c r="B13" s="44">
        <v>519</v>
      </c>
      <c r="C13" s="20" t="s">
        <v>27</v>
      </c>
      <c r="D13" s="46">
        <v>3797814</v>
      </c>
      <c r="E13" s="46">
        <v>392381</v>
      </c>
      <c r="F13" s="46">
        <v>0</v>
      </c>
      <c r="G13" s="46">
        <v>593270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4783465</v>
      </c>
      <c r="O13" s="47">
        <f t="shared" si="1"/>
        <v>65.246269471042368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24145300</v>
      </c>
      <c r="E14" s="31">
        <f t="shared" si="3"/>
        <v>7822880</v>
      </c>
      <c r="F14" s="31">
        <f t="shared" si="3"/>
        <v>0</v>
      </c>
      <c r="G14" s="31">
        <f t="shared" si="3"/>
        <v>114225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32082405</v>
      </c>
      <c r="O14" s="43">
        <f t="shared" si="1"/>
        <v>437.60270889598166</v>
      </c>
      <c r="P14" s="10"/>
    </row>
    <row r="15" spans="1:133">
      <c r="A15" s="12"/>
      <c r="B15" s="44">
        <v>521</v>
      </c>
      <c r="C15" s="20" t="s">
        <v>29</v>
      </c>
      <c r="D15" s="46">
        <v>12129879</v>
      </c>
      <c r="E15" s="46">
        <v>699111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12828990</v>
      </c>
      <c r="O15" s="47">
        <f t="shared" si="1"/>
        <v>174.98690563875931</v>
      </c>
      <c r="P15" s="9"/>
    </row>
    <row r="16" spans="1:133">
      <c r="A16" s="12"/>
      <c r="B16" s="44">
        <v>522</v>
      </c>
      <c r="C16" s="20" t="s">
        <v>30</v>
      </c>
      <c r="D16" s="46">
        <v>28438</v>
      </c>
      <c r="E16" s="46">
        <v>5752548</v>
      </c>
      <c r="F16" s="46">
        <v>0</v>
      </c>
      <c r="G16" s="46">
        <v>82498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5863484</v>
      </c>
      <c r="O16" s="47">
        <f t="shared" si="1"/>
        <v>79.977685026052328</v>
      </c>
      <c r="P16" s="9"/>
    </row>
    <row r="17" spans="1:16">
      <c r="A17" s="12"/>
      <c r="B17" s="44">
        <v>523</v>
      </c>
      <c r="C17" s="20" t="s">
        <v>31</v>
      </c>
      <c r="D17" s="46">
        <v>5584274</v>
      </c>
      <c r="E17" s="46">
        <v>113759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5698033</v>
      </c>
      <c r="O17" s="47">
        <f t="shared" si="1"/>
        <v>77.720940066017405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685726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685726</v>
      </c>
      <c r="O18" s="47">
        <f t="shared" si="1"/>
        <v>9.3532749543061353</v>
      </c>
      <c r="P18" s="9"/>
    </row>
    <row r="19" spans="1:16">
      <c r="A19" s="12"/>
      <c r="B19" s="44">
        <v>525</v>
      </c>
      <c r="C19" s="20" t="s">
        <v>33</v>
      </c>
      <c r="D19" s="46">
        <v>353325</v>
      </c>
      <c r="E19" s="46">
        <v>170142</v>
      </c>
      <c r="F19" s="46">
        <v>0</v>
      </c>
      <c r="G19" s="46">
        <v>31727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555194</v>
      </c>
      <c r="O19" s="47">
        <f t="shared" si="1"/>
        <v>7.5728237444417168</v>
      </c>
      <c r="P19" s="9"/>
    </row>
    <row r="20" spans="1:16">
      <c r="A20" s="12"/>
      <c r="B20" s="44">
        <v>526</v>
      </c>
      <c r="C20" s="20" t="s">
        <v>34</v>
      </c>
      <c r="D20" s="46">
        <v>5779637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5779637</v>
      </c>
      <c r="O20" s="47">
        <f t="shared" si="1"/>
        <v>78.834015331314617</v>
      </c>
      <c r="P20" s="9"/>
    </row>
    <row r="21" spans="1:16">
      <c r="A21" s="12"/>
      <c r="B21" s="44">
        <v>527</v>
      </c>
      <c r="C21" s="20" t="s">
        <v>35</v>
      </c>
      <c r="D21" s="46">
        <v>176790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176790</v>
      </c>
      <c r="O21" s="47">
        <f t="shared" si="1"/>
        <v>2.411408462230952</v>
      </c>
      <c r="P21" s="9"/>
    </row>
    <row r="22" spans="1:16">
      <c r="A22" s="12"/>
      <c r="B22" s="44">
        <v>529</v>
      </c>
      <c r="C22" s="20" t="s">
        <v>36</v>
      </c>
      <c r="D22" s="46">
        <v>92957</v>
      </c>
      <c r="E22" s="46">
        <v>401594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494551</v>
      </c>
      <c r="O22" s="47">
        <f t="shared" si="1"/>
        <v>6.7456556728592085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396167</v>
      </c>
      <c r="E23" s="31">
        <f t="shared" si="5"/>
        <v>595616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3552805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4544588</v>
      </c>
      <c r="O23" s="43">
        <f t="shared" si="1"/>
        <v>61.987996835529366</v>
      </c>
      <c r="P23" s="10"/>
    </row>
    <row r="24" spans="1:16">
      <c r="A24" s="12"/>
      <c r="B24" s="44">
        <v>533</v>
      </c>
      <c r="C24" s="20" t="s">
        <v>89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2062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2062</v>
      </c>
      <c r="O24" s="47">
        <f t="shared" si="1"/>
        <v>2.8125596748233624E-2</v>
      </c>
      <c r="P24" s="9"/>
    </row>
    <row r="25" spans="1:16">
      <c r="A25" s="12"/>
      <c r="B25" s="44">
        <v>534</v>
      </c>
      <c r="C25" s="20" t="s">
        <v>38</v>
      </c>
      <c r="D25" s="46">
        <v>15222</v>
      </c>
      <c r="E25" s="46">
        <v>0</v>
      </c>
      <c r="F25" s="46">
        <v>0</v>
      </c>
      <c r="G25" s="46">
        <v>0</v>
      </c>
      <c r="H25" s="46">
        <v>0</v>
      </c>
      <c r="I25" s="46">
        <v>1701380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1716602</v>
      </c>
      <c r="O25" s="47">
        <f t="shared" si="1"/>
        <v>23.414381973429357</v>
      </c>
      <c r="P25" s="9"/>
    </row>
    <row r="26" spans="1:16">
      <c r="A26" s="12"/>
      <c r="B26" s="44">
        <v>535</v>
      </c>
      <c r="C26" s="20" t="s">
        <v>90</v>
      </c>
      <c r="D26" s="46">
        <v>0</v>
      </c>
      <c r="E26" s="46">
        <v>800</v>
      </c>
      <c r="F26" s="46">
        <v>0</v>
      </c>
      <c r="G26" s="46">
        <v>0</v>
      </c>
      <c r="H26" s="46">
        <v>0</v>
      </c>
      <c r="I26" s="46">
        <v>3339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4139</v>
      </c>
      <c r="O26" s="47">
        <f t="shared" si="1"/>
        <v>5.6455792890853042E-2</v>
      </c>
      <c r="P26" s="9"/>
    </row>
    <row r="27" spans="1:16">
      <c r="A27" s="12"/>
      <c r="B27" s="44">
        <v>536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1846024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1846024</v>
      </c>
      <c r="O27" s="47">
        <f t="shared" si="1"/>
        <v>25.179692828109228</v>
      </c>
      <c r="P27" s="9"/>
    </row>
    <row r="28" spans="1:16">
      <c r="A28" s="12"/>
      <c r="B28" s="44">
        <v>537</v>
      </c>
      <c r="C28" s="20" t="s">
        <v>40</v>
      </c>
      <c r="D28" s="46">
        <v>380945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380945</v>
      </c>
      <c r="O28" s="47">
        <f t="shared" si="1"/>
        <v>5.1960744196197179</v>
      </c>
      <c r="P28" s="9"/>
    </row>
    <row r="29" spans="1:16">
      <c r="A29" s="12"/>
      <c r="B29" s="44">
        <v>539</v>
      </c>
      <c r="C29" s="20" t="s">
        <v>41</v>
      </c>
      <c r="D29" s="46">
        <v>0</v>
      </c>
      <c r="E29" s="46">
        <v>594816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594816</v>
      </c>
      <c r="O29" s="47">
        <f t="shared" si="1"/>
        <v>8.1132662247319747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SUM(D31:D32)</f>
        <v>0</v>
      </c>
      <c r="E30" s="31">
        <f t="shared" si="7"/>
        <v>8024535</v>
      </c>
      <c r="F30" s="31">
        <f t="shared" si="7"/>
        <v>0</v>
      </c>
      <c r="G30" s="31">
        <f t="shared" si="7"/>
        <v>3675018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7" si="8">SUM(D30:M30)</f>
        <v>11699553</v>
      </c>
      <c r="O30" s="43">
        <f t="shared" si="1"/>
        <v>159.58143055896554</v>
      </c>
      <c r="P30" s="10"/>
    </row>
    <row r="31" spans="1:16">
      <c r="A31" s="12"/>
      <c r="B31" s="44">
        <v>541</v>
      </c>
      <c r="C31" s="20" t="s">
        <v>43</v>
      </c>
      <c r="D31" s="46">
        <v>0</v>
      </c>
      <c r="E31" s="46">
        <v>7635294</v>
      </c>
      <c r="F31" s="46">
        <v>0</v>
      </c>
      <c r="G31" s="46">
        <v>3675018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11310312</v>
      </c>
      <c r="O31" s="47">
        <f t="shared" si="1"/>
        <v>154.27219903429085</v>
      </c>
      <c r="P31" s="9"/>
    </row>
    <row r="32" spans="1:16">
      <c r="A32" s="12"/>
      <c r="B32" s="44">
        <v>549</v>
      </c>
      <c r="C32" s="20" t="s">
        <v>44</v>
      </c>
      <c r="D32" s="46">
        <v>0</v>
      </c>
      <c r="E32" s="46">
        <v>389241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389241</v>
      </c>
      <c r="O32" s="47">
        <f t="shared" si="1"/>
        <v>5.3092315246746873</v>
      </c>
      <c r="P32" s="9"/>
    </row>
    <row r="33" spans="1:16" ht="15.75">
      <c r="A33" s="28" t="s">
        <v>45</v>
      </c>
      <c r="B33" s="29"/>
      <c r="C33" s="30"/>
      <c r="D33" s="31">
        <f t="shared" ref="D33:M33" si="9">SUM(D34:D36)</f>
        <v>97566</v>
      </c>
      <c r="E33" s="31">
        <f t="shared" si="9"/>
        <v>3200402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3297968</v>
      </c>
      <c r="O33" s="43">
        <f t="shared" si="1"/>
        <v>44.984150366914911</v>
      </c>
      <c r="P33" s="10"/>
    </row>
    <row r="34" spans="1:16">
      <c r="A34" s="13"/>
      <c r="B34" s="45">
        <v>552</v>
      </c>
      <c r="C34" s="21" t="s">
        <v>46</v>
      </c>
      <c r="D34" s="46">
        <v>0</v>
      </c>
      <c r="E34" s="46">
        <v>2237786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2237786</v>
      </c>
      <c r="O34" s="47">
        <f t="shared" si="1"/>
        <v>30.523310691000354</v>
      </c>
      <c r="P34" s="9"/>
    </row>
    <row r="35" spans="1:16">
      <c r="A35" s="13"/>
      <c r="B35" s="45">
        <v>553</v>
      </c>
      <c r="C35" s="21" t="s">
        <v>47</v>
      </c>
      <c r="D35" s="46">
        <v>45217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45217</v>
      </c>
      <c r="O35" s="47">
        <f t="shared" si="1"/>
        <v>0.61675805439615894</v>
      </c>
      <c r="P35" s="9"/>
    </row>
    <row r="36" spans="1:16">
      <c r="A36" s="13"/>
      <c r="B36" s="45">
        <v>554</v>
      </c>
      <c r="C36" s="21" t="s">
        <v>48</v>
      </c>
      <c r="D36" s="46">
        <v>52349</v>
      </c>
      <c r="E36" s="46">
        <v>962616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1014965</v>
      </c>
      <c r="O36" s="47">
        <f t="shared" si="1"/>
        <v>13.8440816215184</v>
      </c>
      <c r="P36" s="9"/>
    </row>
    <row r="37" spans="1:16" ht="15.75">
      <c r="A37" s="28" t="s">
        <v>49</v>
      </c>
      <c r="B37" s="29"/>
      <c r="C37" s="30"/>
      <c r="D37" s="31">
        <f t="shared" ref="D37:M37" si="10">SUM(D38:D42)</f>
        <v>2743184</v>
      </c>
      <c r="E37" s="31">
        <f t="shared" si="10"/>
        <v>1006235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3749419</v>
      </c>
      <c r="O37" s="43">
        <f t="shared" ref="O37:O68" si="11">(N37/O$76)</f>
        <v>51.141923779905611</v>
      </c>
      <c r="P37" s="10"/>
    </row>
    <row r="38" spans="1:16">
      <c r="A38" s="12"/>
      <c r="B38" s="44">
        <v>562</v>
      </c>
      <c r="C38" s="20" t="s">
        <v>51</v>
      </c>
      <c r="D38" s="46">
        <v>1734142</v>
      </c>
      <c r="E38" s="46">
        <v>884726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12">SUM(D38:M38)</f>
        <v>2618868</v>
      </c>
      <c r="O38" s="47">
        <f t="shared" si="11"/>
        <v>35.721253785088798</v>
      </c>
      <c r="P38" s="9"/>
    </row>
    <row r="39" spans="1:16">
      <c r="A39" s="12"/>
      <c r="B39" s="44">
        <v>563</v>
      </c>
      <c r="C39" s="20" t="s">
        <v>52</v>
      </c>
      <c r="D39" s="46">
        <v>347002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347002</v>
      </c>
      <c r="O39" s="47">
        <f t="shared" si="11"/>
        <v>4.7330932700439208</v>
      </c>
      <c r="P39" s="9"/>
    </row>
    <row r="40" spans="1:16">
      <c r="A40" s="12"/>
      <c r="B40" s="44">
        <v>564</v>
      </c>
      <c r="C40" s="20" t="s">
        <v>53</v>
      </c>
      <c r="D40" s="46">
        <v>374729</v>
      </c>
      <c r="E40" s="46">
        <v>83655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458384</v>
      </c>
      <c r="O40" s="47">
        <f t="shared" si="11"/>
        <v>6.2523392530758111</v>
      </c>
      <c r="P40" s="9"/>
    </row>
    <row r="41" spans="1:16">
      <c r="A41" s="12"/>
      <c r="B41" s="44">
        <v>565</v>
      </c>
      <c r="C41" s="20" t="s">
        <v>54</v>
      </c>
      <c r="D41" s="46">
        <v>40000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40000</v>
      </c>
      <c r="O41" s="47">
        <f t="shared" si="11"/>
        <v>0.54559838502878033</v>
      </c>
      <c r="P41" s="9"/>
    </row>
    <row r="42" spans="1:16">
      <c r="A42" s="12"/>
      <c r="B42" s="44">
        <v>569</v>
      </c>
      <c r="C42" s="20" t="s">
        <v>55</v>
      </c>
      <c r="D42" s="46">
        <v>247311</v>
      </c>
      <c r="E42" s="46">
        <v>37854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285165</v>
      </c>
      <c r="O42" s="47">
        <f t="shared" si="11"/>
        <v>3.8896390866683035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SUM(D44:D47)</f>
        <v>2083613</v>
      </c>
      <c r="E43" s="31">
        <f t="shared" si="13"/>
        <v>46550</v>
      </c>
      <c r="F43" s="31">
        <f t="shared" si="13"/>
        <v>0</v>
      </c>
      <c r="G43" s="31">
        <f t="shared" si="13"/>
        <v>2207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2132370</v>
      </c>
      <c r="O43" s="43">
        <f t="shared" si="11"/>
        <v>29.085440707095508</v>
      </c>
      <c r="P43" s="9"/>
    </row>
    <row r="44" spans="1:16">
      <c r="A44" s="12"/>
      <c r="B44" s="44">
        <v>571</v>
      </c>
      <c r="C44" s="20" t="s">
        <v>57</v>
      </c>
      <c r="D44" s="46">
        <v>1307397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1307397</v>
      </c>
      <c r="O44" s="47">
        <f t="shared" si="11"/>
        <v>17.832842294786808</v>
      </c>
      <c r="P44" s="9"/>
    </row>
    <row r="45" spans="1:16">
      <c r="A45" s="12"/>
      <c r="B45" s="44">
        <v>572</v>
      </c>
      <c r="C45" s="20" t="s">
        <v>58</v>
      </c>
      <c r="D45" s="46">
        <v>775916</v>
      </c>
      <c r="E45" s="46">
        <v>16550</v>
      </c>
      <c r="F45" s="46">
        <v>0</v>
      </c>
      <c r="G45" s="46">
        <v>2207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794673</v>
      </c>
      <c r="O45" s="47">
        <f t="shared" si="11"/>
        <v>10.839307635649398</v>
      </c>
      <c r="P45" s="9"/>
    </row>
    <row r="46" spans="1:16">
      <c r="A46" s="12"/>
      <c r="B46" s="44">
        <v>573</v>
      </c>
      <c r="C46" s="20" t="s">
        <v>91</v>
      </c>
      <c r="D46" s="46">
        <v>300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300</v>
      </c>
      <c r="O46" s="47">
        <f t="shared" si="11"/>
        <v>4.0919878877158523E-3</v>
      </c>
      <c r="P46" s="9"/>
    </row>
    <row r="47" spans="1:16">
      <c r="A47" s="12"/>
      <c r="B47" s="44">
        <v>579</v>
      </c>
      <c r="C47" s="20" t="s">
        <v>59</v>
      </c>
      <c r="D47" s="46">
        <v>0</v>
      </c>
      <c r="E47" s="46">
        <v>30000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30000</v>
      </c>
      <c r="O47" s="47">
        <f t="shared" si="11"/>
        <v>0.40919878877158522</v>
      </c>
      <c r="P47" s="9"/>
    </row>
    <row r="48" spans="1:16" ht="15.75">
      <c r="A48" s="28" t="s">
        <v>84</v>
      </c>
      <c r="B48" s="29"/>
      <c r="C48" s="30"/>
      <c r="D48" s="31">
        <f t="shared" ref="D48:M48" si="14">SUM(D49:D51)</f>
        <v>2736701</v>
      </c>
      <c r="E48" s="31">
        <f t="shared" si="14"/>
        <v>11186989</v>
      </c>
      <c r="F48" s="31">
        <f t="shared" si="14"/>
        <v>15485</v>
      </c>
      <c r="G48" s="31">
        <f t="shared" si="14"/>
        <v>576886</v>
      </c>
      <c r="H48" s="31">
        <f t="shared" si="14"/>
        <v>0</v>
      </c>
      <c r="I48" s="31">
        <f t="shared" si="14"/>
        <v>1138413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15654474</v>
      </c>
      <c r="O48" s="43">
        <f t="shared" si="11"/>
        <v>213.52639332187576</v>
      </c>
      <c r="P48" s="9"/>
    </row>
    <row r="49" spans="1:16">
      <c r="A49" s="12"/>
      <c r="B49" s="44">
        <v>581</v>
      </c>
      <c r="C49" s="20" t="s">
        <v>60</v>
      </c>
      <c r="D49" s="46">
        <v>2736701</v>
      </c>
      <c r="E49" s="46">
        <v>11120764</v>
      </c>
      <c r="F49" s="46">
        <v>15485</v>
      </c>
      <c r="G49" s="46">
        <v>576886</v>
      </c>
      <c r="H49" s="46">
        <v>0</v>
      </c>
      <c r="I49" s="46">
        <v>245964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14695800</v>
      </c>
      <c r="O49" s="47">
        <f t="shared" si="11"/>
        <v>200.45011866764875</v>
      </c>
      <c r="P49" s="9"/>
    </row>
    <row r="50" spans="1:16">
      <c r="A50" s="12"/>
      <c r="B50" s="44">
        <v>587</v>
      </c>
      <c r="C50" s="20" t="s">
        <v>61</v>
      </c>
      <c r="D50" s="46">
        <v>0</v>
      </c>
      <c r="E50" s="46">
        <v>66225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7" si="15">SUM(D50:M50)</f>
        <v>66225</v>
      </c>
      <c r="O50" s="47">
        <f t="shared" si="11"/>
        <v>0.90330632621327445</v>
      </c>
      <c r="P50" s="9"/>
    </row>
    <row r="51" spans="1:16">
      <c r="A51" s="12"/>
      <c r="B51" s="44">
        <v>590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892449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892449</v>
      </c>
      <c r="O51" s="47">
        <f t="shared" si="11"/>
        <v>12.172968328013749</v>
      </c>
      <c r="P51" s="9"/>
    </row>
    <row r="52" spans="1:16" ht="15.75">
      <c r="A52" s="28" t="s">
        <v>64</v>
      </c>
      <c r="B52" s="29"/>
      <c r="C52" s="30"/>
      <c r="D52" s="31">
        <f t="shared" ref="D52:M52" si="16">SUM(D53:D73)</f>
        <v>1592816</v>
      </c>
      <c r="E52" s="31">
        <f t="shared" si="16"/>
        <v>2565051</v>
      </c>
      <c r="F52" s="31">
        <f t="shared" si="16"/>
        <v>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>SUM(D52:M52)</f>
        <v>4157867</v>
      </c>
      <c r="O52" s="43">
        <f t="shared" si="11"/>
        <v>56.713138009111496</v>
      </c>
      <c r="P52" s="9"/>
    </row>
    <row r="53" spans="1:16">
      <c r="A53" s="12"/>
      <c r="B53" s="44">
        <v>602</v>
      </c>
      <c r="C53" s="20" t="s">
        <v>65</v>
      </c>
      <c r="D53" s="46">
        <v>0</v>
      </c>
      <c r="E53" s="46">
        <v>28270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28270</v>
      </c>
      <c r="O53" s="47">
        <f t="shared" si="11"/>
        <v>0.38560165861909051</v>
      </c>
      <c r="P53" s="9"/>
    </row>
    <row r="54" spans="1:16">
      <c r="A54" s="12"/>
      <c r="B54" s="44">
        <v>603</v>
      </c>
      <c r="C54" s="20" t="s">
        <v>66</v>
      </c>
      <c r="D54" s="46">
        <v>0</v>
      </c>
      <c r="E54" s="46">
        <v>1443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1443</v>
      </c>
      <c r="O54" s="47">
        <f t="shared" si="11"/>
        <v>1.9682461739913251E-2</v>
      </c>
      <c r="P54" s="9"/>
    </row>
    <row r="55" spans="1:16">
      <c r="A55" s="12"/>
      <c r="B55" s="44">
        <v>604</v>
      </c>
      <c r="C55" s="20" t="s">
        <v>67</v>
      </c>
      <c r="D55" s="46">
        <v>0</v>
      </c>
      <c r="E55" s="46">
        <v>707478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707478</v>
      </c>
      <c r="O55" s="47">
        <f t="shared" si="11"/>
        <v>9.6499713560847855</v>
      </c>
      <c r="P55" s="9"/>
    </row>
    <row r="56" spans="1:16">
      <c r="A56" s="12"/>
      <c r="B56" s="44">
        <v>605</v>
      </c>
      <c r="C56" s="20" t="s">
        <v>68</v>
      </c>
      <c r="D56" s="46">
        <v>0</v>
      </c>
      <c r="E56" s="46">
        <v>6188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6188</v>
      </c>
      <c r="O56" s="47">
        <f t="shared" si="11"/>
        <v>8.4404070163952308E-2</v>
      </c>
      <c r="P56" s="9"/>
    </row>
    <row r="57" spans="1:16">
      <c r="A57" s="12"/>
      <c r="B57" s="44">
        <v>608</v>
      </c>
      <c r="C57" s="20" t="s">
        <v>69</v>
      </c>
      <c r="D57" s="46">
        <v>0</v>
      </c>
      <c r="E57" s="46">
        <v>86759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86759</v>
      </c>
      <c r="O57" s="47">
        <f t="shared" si="11"/>
        <v>1.1833892571677989</v>
      </c>
      <c r="P57" s="9"/>
    </row>
    <row r="58" spans="1:16">
      <c r="A58" s="12"/>
      <c r="B58" s="44">
        <v>614</v>
      </c>
      <c r="C58" s="20" t="s">
        <v>70</v>
      </c>
      <c r="D58" s="46">
        <v>0</v>
      </c>
      <c r="E58" s="46">
        <v>208291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8" si="17">SUM(D58:M58)</f>
        <v>208291</v>
      </c>
      <c r="O58" s="47">
        <f t="shared" si="11"/>
        <v>2.8410808304007422</v>
      </c>
      <c r="P58" s="9"/>
    </row>
    <row r="59" spans="1:16">
      <c r="A59" s="12"/>
      <c r="B59" s="44">
        <v>634</v>
      </c>
      <c r="C59" s="20" t="s">
        <v>71</v>
      </c>
      <c r="D59" s="46">
        <v>0</v>
      </c>
      <c r="E59" s="46">
        <v>168438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168438</v>
      </c>
      <c r="O59" s="47">
        <f t="shared" si="11"/>
        <v>2.2974875194369426</v>
      </c>
      <c r="P59" s="9"/>
    </row>
    <row r="60" spans="1:16">
      <c r="A60" s="12"/>
      <c r="B60" s="44">
        <v>654</v>
      </c>
      <c r="C60" s="20" t="s">
        <v>72</v>
      </c>
      <c r="D60" s="46">
        <v>0</v>
      </c>
      <c r="E60" s="46">
        <v>205249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205249</v>
      </c>
      <c r="O60" s="47">
        <f t="shared" si="11"/>
        <v>2.7995880732193035</v>
      </c>
      <c r="P60" s="9"/>
    </row>
    <row r="61" spans="1:16">
      <c r="A61" s="12"/>
      <c r="B61" s="44">
        <v>669</v>
      </c>
      <c r="C61" s="20" t="s">
        <v>73</v>
      </c>
      <c r="D61" s="46">
        <v>7370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7370</v>
      </c>
      <c r="O61" s="47">
        <f t="shared" si="11"/>
        <v>0.10052650244155277</v>
      </c>
      <c r="P61" s="9"/>
    </row>
    <row r="62" spans="1:16">
      <c r="A62" s="12"/>
      <c r="B62" s="44">
        <v>674</v>
      </c>
      <c r="C62" s="20" t="s">
        <v>74</v>
      </c>
      <c r="D62" s="46">
        <v>0</v>
      </c>
      <c r="E62" s="46">
        <v>103637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103637</v>
      </c>
      <c r="O62" s="47">
        <f t="shared" si="11"/>
        <v>1.4136044957306926</v>
      </c>
      <c r="P62" s="9"/>
    </row>
    <row r="63" spans="1:16">
      <c r="A63" s="12"/>
      <c r="B63" s="44">
        <v>685</v>
      </c>
      <c r="C63" s="20" t="s">
        <v>75</v>
      </c>
      <c r="D63" s="46">
        <v>0</v>
      </c>
      <c r="E63" s="46">
        <v>3164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3164</v>
      </c>
      <c r="O63" s="47">
        <f t="shared" si="11"/>
        <v>4.3156832255776524E-2</v>
      </c>
      <c r="P63" s="9"/>
    </row>
    <row r="64" spans="1:16">
      <c r="A64" s="12"/>
      <c r="B64" s="44">
        <v>694</v>
      </c>
      <c r="C64" s="20" t="s">
        <v>76</v>
      </c>
      <c r="D64" s="46">
        <v>0</v>
      </c>
      <c r="E64" s="46">
        <v>60871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60871</v>
      </c>
      <c r="O64" s="47">
        <f t="shared" si="11"/>
        <v>0.83027798237717221</v>
      </c>
      <c r="P64" s="9"/>
    </row>
    <row r="65" spans="1:119">
      <c r="A65" s="12"/>
      <c r="B65" s="44">
        <v>711</v>
      </c>
      <c r="C65" s="20" t="s">
        <v>77</v>
      </c>
      <c r="D65" s="46">
        <v>774275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774275</v>
      </c>
      <c r="O65" s="47">
        <f t="shared" si="11"/>
        <v>10.561079739203972</v>
      </c>
      <c r="P65" s="9"/>
    </row>
    <row r="66" spans="1:119">
      <c r="A66" s="12"/>
      <c r="B66" s="44">
        <v>712</v>
      </c>
      <c r="C66" s="20" t="s">
        <v>78</v>
      </c>
      <c r="D66" s="46">
        <v>809971</v>
      </c>
      <c r="E66" s="46">
        <v>11895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821866</v>
      </c>
      <c r="O66" s="47">
        <f t="shared" si="11"/>
        <v>11.210219057751589</v>
      </c>
      <c r="P66" s="9"/>
    </row>
    <row r="67" spans="1:119">
      <c r="A67" s="12"/>
      <c r="B67" s="44">
        <v>713</v>
      </c>
      <c r="C67" s="20" t="s">
        <v>79</v>
      </c>
      <c r="D67" s="46">
        <v>0</v>
      </c>
      <c r="E67" s="46">
        <v>234264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234264</v>
      </c>
      <c r="O67" s="47">
        <f t="shared" si="11"/>
        <v>3.1953515017595548</v>
      </c>
      <c r="P67" s="9"/>
    </row>
    <row r="68" spans="1:119">
      <c r="A68" s="12"/>
      <c r="B68" s="44">
        <v>714</v>
      </c>
      <c r="C68" s="20" t="s">
        <v>80</v>
      </c>
      <c r="D68" s="46">
        <v>0</v>
      </c>
      <c r="E68" s="46">
        <v>35264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35264</v>
      </c>
      <c r="O68" s="47">
        <f t="shared" si="11"/>
        <v>0.4809995362413727</v>
      </c>
      <c r="P68" s="9"/>
    </row>
    <row r="69" spans="1:119">
      <c r="A69" s="12"/>
      <c r="B69" s="44">
        <v>716</v>
      </c>
      <c r="C69" s="20" t="s">
        <v>81</v>
      </c>
      <c r="D69" s="46">
        <v>0</v>
      </c>
      <c r="E69" s="46">
        <v>147631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8">SUM(D69:M69)</f>
        <v>147631</v>
      </c>
      <c r="O69" s="47">
        <f t="shared" ref="O69:O74" si="19">(N69/O$76)</f>
        <v>2.0136808795045966</v>
      </c>
      <c r="P69" s="9"/>
    </row>
    <row r="70" spans="1:119">
      <c r="A70" s="12"/>
      <c r="B70" s="44">
        <v>719</v>
      </c>
      <c r="C70" s="20" t="s">
        <v>82</v>
      </c>
      <c r="D70" s="46">
        <v>1200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1200</v>
      </c>
      <c r="O70" s="47">
        <f t="shared" si="19"/>
        <v>1.6367951550863409E-2</v>
      </c>
      <c r="P70" s="9"/>
    </row>
    <row r="71" spans="1:119">
      <c r="A71" s="12"/>
      <c r="B71" s="44">
        <v>724</v>
      </c>
      <c r="C71" s="20" t="s">
        <v>83</v>
      </c>
      <c r="D71" s="46">
        <v>0</v>
      </c>
      <c r="E71" s="46">
        <v>267379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267379</v>
      </c>
      <c r="O71" s="47">
        <f t="shared" si="19"/>
        <v>3.6470387647652562</v>
      </c>
      <c r="P71" s="9"/>
    </row>
    <row r="72" spans="1:119">
      <c r="A72" s="12"/>
      <c r="B72" s="44">
        <v>744</v>
      </c>
      <c r="C72" s="20" t="s">
        <v>85</v>
      </c>
      <c r="D72" s="46">
        <v>0</v>
      </c>
      <c r="E72" s="46">
        <v>136713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136713</v>
      </c>
      <c r="O72" s="47">
        <f t="shared" si="19"/>
        <v>1.8647598003109911</v>
      </c>
      <c r="P72" s="9"/>
    </row>
    <row r="73" spans="1:119" ht="15.75" thickBot="1">
      <c r="A73" s="12"/>
      <c r="B73" s="44">
        <v>764</v>
      </c>
      <c r="C73" s="20" t="s">
        <v>86</v>
      </c>
      <c r="D73" s="46">
        <v>0</v>
      </c>
      <c r="E73" s="46">
        <v>152117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152117</v>
      </c>
      <c r="O73" s="47">
        <f t="shared" si="19"/>
        <v>2.0748697383855745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20">SUM(D5,D14,D23,D30,D33,D37,D43,D48,D52)</f>
        <v>47781548</v>
      </c>
      <c r="E74" s="15">
        <f t="shared" si="20"/>
        <v>36204196</v>
      </c>
      <c r="F74" s="15">
        <f t="shared" si="20"/>
        <v>5347177</v>
      </c>
      <c r="G74" s="15">
        <f t="shared" si="20"/>
        <v>4961606</v>
      </c>
      <c r="H74" s="15">
        <f t="shared" si="20"/>
        <v>0</v>
      </c>
      <c r="I74" s="15">
        <f t="shared" si="20"/>
        <v>4691218</v>
      </c>
      <c r="J74" s="15">
        <f t="shared" si="20"/>
        <v>0</v>
      </c>
      <c r="K74" s="15">
        <f t="shared" si="20"/>
        <v>0</v>
      </c>
      <c r="L74" s="15">
        <f t="shared" si="20"/>
        <v>0</v>
      </c>
      <c r="M74" s="15">
        <f t="shared" si="20"/>
        <v>0</v>
      </c>
      <c r="N74" s="15">
        <f t="shared" si="18"/>
        <v>98985745</v>
      </c>
      <c r="O74" s="37">
        <f t="shared" si="19"/>
        <v>1350.1615653217666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48" t="s">
        <v>92</v>
      </c>
      <c r="M76" s="48"/>
      <c r="N76" s="48"/>
      <c r="O76" s="41">
        <v>73314</v>
      </c>
    </row>
    <row r="77" spans="1:119">
      <c r="A77" s="49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1"/>
    </row>
    <row r="78" spans="1:119" ht="15.75" thickBot="1">
      <c r="A78" s="52" t="s">
        <v>96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4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14674516</v>
      </c>
      <c r="E5" s="26">
        <f t="shared" si="0"/>
        <v>2259939</v>
      </c>
      <c r="F5" s="26">
        <f t="shared" si="0"/>
        <v>13792593</v>
      </c>
      <c r="G5" s="26">
        <f t="shared" si="0"/>
        <v>332016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31059064</v>
      </c>
      <c r="O5" s="32">
        <f t="shared" ref="O5:O36" si="1">(N5/O$75)</f>
        <v>427.88152311676862</v>
      </c>
      <c r="P5" s="6"/>
    </row>
    <row r="6" spans="1:133">
      <c r="A6" s="12"/>
      <c r="B6" s="44">
        <v>511</v>
      </c>
      <c r="C6" s="20" t="s">
        <v>20</v>
      </c>
      <c r="D6" s="46">
        <v>450438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450438</v>
      </c>
      <c r="O6" s="47">
        <f t="shared" si="1"/>
        <v>6.2054058522069759</v>
      </c>
      <c r="P6" s="9"/>
    </row>
    <row r="7" spans="1:133">
      <c r="A7" s="12"/>
      <c r="B7" s="44">
        <v>512</v>
      </c>
      <c r="C7" s="20" t="s">
        <v>21</v>
      </c>
      <c r="D7" s="46">
        <v>465788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465788</v>
      </c>
      <c r="O7" s="47">
        <f t="shared" si="1"/>
        <v>6.4168733123932329</v>
      </c>
      <c r="P7" s="9"/>
    </row>
    <row r="8" spans="1:133">
      <c r="A8" s="12"/>
      <c r="B8" s="44">
        <v>513</v>
      </c>
      <c r="C8" s="20" t="s">
        <v>22</v>
      </c>
      <c r="D8" s="46">
        <v>8154267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8154267</v>
      </c>
      <c r="O8" s="47">
        <f t="shared" si="1"/>
        <v>112.33629525541411</v>
      </c>
      <c r="P8" s="9"/>
    </row>
    <row r="9" spans="1:133">
      <c r="A9" s="12"/>
      <c r="B9" s="44">
        <v>514</v>
      </c>
      <c r="C9" s="20" t="s">
        <v>23</v>
      </c>
      <c r="D9" s="46">
        <v>493976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493976</v>
      </c>
      <c r="O9" s="47">
        <f t="shared" si="1"/>
        <v>6.8052019617567643</v>
      </c>
      <c r="P9" s="9"/>
    </row>
    <row r="10" spans="1:133">
      <c r="A10" s="12"/>
      <c r="B10" s="44">
        <v>515</v>
      </c>
      <c r="C10" s="20" t="s">
        <v>24</v>
      </c>
      <c r="D10" s="46">
        <v>131880</v>
      </c>
      <c r="E10" s="46">
        <v>2013677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2145557</v>
      </c>
      <c r="O10" s="47">
        <f t="shared" si="1"/>
        <v>29.558012343638065</v>
      </c>
      <c r="P10" s="9"/>
    </row>
    <row r="11" spans="1:133">
      <c r="A11" s="12"/>
      <c r="B11" s="44">
        <v>516</v>
      </c>
      <c r="C11" s="20" t="s">
        <v>25</v>
      </c>
      <c r="D11" s="46">
        <v>1107692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1107692</v>
      </c>
      <c r="O11" s="47">
        <f t="shared" si="1"/>
        <v>15.259987876784042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106669</v>
      </c>
      <c r="F12" s="46">
        <v>13792593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13899262</v>
      </c>
      <c r="O12" s="47">
        <f t="shared" si="1"/>
        <v>191.48153964842675</v>
      </c>
      <c r="P12" s="9"/>
    </row>
    <row r="13" spans="1:133">
      <c r="A13" s="12"/>
      <c r="B13" s="44">
        <v>519</v>
      </c>
      <c r="C13" s="20" t="s">
        <v>27</v>
      </c>
      <c r="D13" s="46">
        <v>3870475</v>
      </c>
      <c r="E13" s="46">
        <v>139593</v>
      </c>
      <c r="F13" s="46">
        <v>0</v>
      </c>
      <c r="G13" s="46">
        <v>332016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4342084</v>
      </c>
      <c r="O13" s="47">
        <f t="shared" si="1"/>
        <v>59.818206866148678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23255979</v>
      </c>
      <c r="E14" s="31">
        <f t="shared" si="3"/>
        <v>8494696</v>
      </c>
      <c r="F14" s="31">
        <f t="shared" si="3"/>
        <v>0</v>
      </c>
      <c r="G14" s="31">
        <f t="shared" si="3"/>
        <v>2227946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33978621</v>
      </c>
      <c r="O14" s="43">
        <f t="shared" si="1"/>
        <v>468.10245495123161</v>
      </c>
      <c r="P14" s="10"/>
    </row>
    <row r="15" spans="1:133">
      <c r="A15" s="12"/>
      <c r="B15" s="44">
        <v>521</v>
      </c>
      <c r="C15" s="20" t="s">
        <v>29</v>
      </c>
      <c r="D15" s="46">
        <v>11334725</v>
      </c>
      <c r="E15" s="46">
        <v>529274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11863999</v>
      </c>
      <c r="O15" s="47">
        <f t="shared" si="1"/>
        <v>163.44297955584946</v>
      </c>
      <c r="P15" s="9"/>
    </row>
    <row r="16" spans="1:133">
      <c r="A16" s="12"/>
      <c r="B16" s="44">
        <v>522</v>
      </c>
      <c r="C16" s="20" t="s">
        <v>30</v>
      </c>
      <c r="D16" s="46">
        <v>28438</v>
      </c>
      <c r="E16" s="46">
        <v>6110574</v>
      </c>
      <c r="F16" s="46">
        <v>0</v>
      </c>
      <c r="G16" s="46">
        <v>4555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6143567</v>
      </c>
      <c r="O16" s="47">
        <f t="shared" si="1"/>
        <v>84.636124428280155</v>
      </c>
      <c r="P16" s="9"/>
    </row>
    <row r="17" spans="1:16">
      <c r="A17" s="12"/>
      <c r="B17" s="44">
        <v>523</v>
      </c>
      <c r="C17" s="20" t="s">
        <v>31</v>
      </c>
      <c r="D17" s="46">
        <v>5155447</v>
      </c>
      <c r="E17" s="46">
        <v>116369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5271816</v>
      </c>
      <c r="O17" s="47">
        <f t="shared" si="1"/>
        <v>72.626549842949245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948207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948207</v>
      </c>
      <c r="O18" s="47">
        <f t="shared" si="1"/>
        <v>13.062861630021491</v>
      </c>
      <c r="P18" s="9"/>
    </row>
    <row r="19" spans="1:16">
      <c r="A19" s="12"/>
      <c r="B19" s="44">
        <v>525</v>
      </c>
      <c r="C19" s="20" t="s">
        <v>33</v>
      </c>
      <c r="D19" s="46">
        <v>419986</v>
      </c>
      <c r="E19" s="46">
        <v>373295</v>
      </c>
      <c r="F19" s="46">
        <v>0</v>
      </c>
      <c r="G19" s="46">
        <v>2223391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3016672</v>
      </c>
      <c r="O19" s="47">
        <f t="shared" si="1"/>
        <v>41.558825150162562</v>
      </c>
      <c r="P19" s="9"/>
    </row>
    <row r="20" spans="1:16">
      <c r="A20" s="12"/>
      <c r="B20" s="44">
        <v>526</v>
      </c>
      <c r="C20" s="20" t="s">
        <v>34</v>
      </c>
      <c r="D20" s="46">
        <v>6076795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6076795</v>
      </c>
      <c r="O20" s="47">
        <f t="shared" si="1"/>
        <v>83.716247864660829</v>
      </c>
      <c r="P20" s="9"/>
    </row>
    <row r="21" spans="1:16">
      <c r="A21" s="12"/>
      <c r="B21" s="44">
        <v>527</v>
      </c>
      <c r="C21" s="20" t="s">
        <v>35</v>
      </c>
      <c r="D21" s="46">
        <v>146220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146220</v>
      </c>
      <c r="O21" s="47">
        <f t="shared" si="1"/>
        <v>2.0143825425690198</v>
      </c>
      <c r="P21" s="9"/>
    </row>
    <row r="22" spans="1:16">
      <c r="A22" s="12"/>
      <c r="B22" s="44">
        <v>529</v>
      </c>
      <c r="C22" s="20" t="s">
        <v>36</v>
      </c>
      <c r="D22" s="46">
        <v>94368</v>
      </c>
      <c r="E22" s="46">
        <v>416977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511345</v>
      </c>
      <c r="O22" s="47">
        <f t="shared" si="1"/>
        <v>7.044483936738855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SUM(D24:D27)</f>
        <v>387242</v>
      </c>
      <c r="E23" s="31">
        <f t="shared" si="5"/>
        <v>509445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5219504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6116191</v>
      </c>
      <c r="O23" s="43">
        <f t="shared" si="1"/>
        <v>84.258982200914758</v>
      </c>
      <c r="P23" s="10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3187402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3187402</v>
      </c>
      <c r="O24" s="47">
        <f t="shared" si="1"/>
        <v>43.910866809941034</v>
      </c>
      <c r="P24" s="9"/>
    </row>
    <row r="25" spans="1:16">
      <c r="A25" s="12"/>
      <c r="B25" s="44">
        <v>536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2032102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2032102</v>
      </c>
      <c r="O25" s="47">
        <f t="shared" si="1"/>
        <v>27.995012949798866</v>
      </c>
      <c r="P25" s="9"/>
    </row>
    <row r="26" spans="1:16">
      <c r="A26" s="12"/>
      <c r="B26" s="44">
        <v>537</v>
      </c>
      <c r="C26" s="20" t="s">
        <v>40</v>
      </c>
      <c r="D26" s="46">
        <v>387242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387242</v>
      </c>
      <c r="O26" s="47">
        <f t="shared" si="1"/>
        <v>5.3347936298010694</v>
      </c>
      <c r="P26" s="9"/>
    </row>
    <row r="27" spans="1:16">
      <c r="A27" s="12"/>
      <c r="B27" s="44">
        <v>539</v>
      </c>
      <c r="C27" s="20" t="s">
        <v>41</v>
      </c>
      <c r="D27" s="46">
        <v>0</v>
      </c>
      <c r="E27" s="46">
        <v>509445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509445</v>
      </c>
      <c r="O27" s="47">
        <f t="shared" si="1"/>
        <v>7.0183088113737808</v>
      </c>
      <c r="P27" s="9"/>
    </row>
    <row r="28" spans="1:16" ht="15.75">
      <c r="A28" s="28" t="s">
        <v>42</v>
      </c>
      <c r="B28" s="29"/>
      <c r="C28" s="30"/>
      <c r="D28" s="31">
        <f t="shared" ref="D28:M28" si="6">SUM(D29:D30)</f>
        <v>0</v>
      </c>
      <c r="E28" s="31">
        <f t="shared" si="6"/>
        <v>6936267</v>
      </c>
      <c r="F28" s="31">
        <f t="shared" si="6"/>
        <v>0</v>
      </c>
      <c r="G28" s="31">
        <f t="shared" si="6"/>
        <v>7359117</v>
      </c>
      <c r="H28" s="31">
        <f t="shared" si="6"/>
        <v>0</v>
      </c>
      <c r="I28" s="31">
        <f t="shared" si="6"/>
        <v>0</v>
      </c>
      <c r="J28" s="31">
        <f t="shared" si="6"/>
        <v>0</v>
      </c>
      <c r="K28" s="31">
        <f t="shared" si="6"/>
        <v>0</v>
      </c>
      <c r="L28" s="31">
        <f t="shared" si="6"/>
        <v>0</v>
      </c>
      <c r="M28" s="31">
        <f t="shared" si="6"/>
        <v>0</v>
      </c>
      <c r="N28" s="31">
        <f t="shared" ref="N28:N36" si="7">SUM(D28:M28)</f>
        <v>14295384</v>
      </c>
      <c r="O28" s="43">
        <f t="shared" si="1"/>
        <v>196.93866754835511</v>
      </c>
      <c r="P28" s="10"/>
    </row>
    <row r="29" spans="1:16">
      <c r="A29" s="12"/>
      <c r="B29" s="44">
        <v>541</v>
      </c>
      <c r="C29" s="20" t="s">
        <v>43</v>
      </c>
      <c r="D29" s="46">
        <v>0</v>
      </c>
      <c r="E29" s="46">
        <v>6528738</v>
      </c>
      <c r="F29" s="46">
        <v>0</v>
      </c>
      <c r="G29" s="46">
        <v>7359117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13887855</v>
      </c>
      <c r="O29" s="47">
        <f t="shared" si="1"/>
        <v>191.32439246156389</v>
      </c>
      <c r="P29" s="9"/>
    </row>
    <row r="30" spans="1:16">
      <c r="A30" s="12"/>
      <c r="B30" s="44">
        <v>549</v>
      </c>
      <c r="C30" s="20" t="s">
        <v>44</v>
      </c>
      <c r="D30" s="46">
        <v>0</v>
      </c>
      <c r="E30" s="46">
        <v>407529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407529</v>
      </c>
      <c r="O30" s="47">
        <f t="shared" si="1"/>
        <v>5.6142750867912055</v>
      </c>
      <c r="P30" s="9"/>
    </row>
    <row r="31" spans="1:16" ht="15.75">
      <c r="A31" s="28" t="s">
        <v>45</v>
      </c>
      <c r="B31" s="29"/>
      <c r="C31" s="30"/>
      <c r="D31" s="31">
        <f t="shared" ref="D31:M31" si="8">SUM(D32:D34)</f>
        <v>49850</v>
      </c>
      <c r="E31" s="31">
        <f t="shared" si="8"/>
        <v>3026418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3076268</v>
      </c>
      <c r="O31" s="43">
        <f t="shared" si="1"/>
        <v>42.379842398192537</v>
      </c>
      <c r="P31" s="10"/>
    </row>
    <row r="32" spans="1:16">
      <c r="A32" s="13"/>
      <c r="B32" s="45">
        <v>552</v>
      </c>
      <c r="C32" s="21" t="s">
        <v>46</v>
      </c>
      <c r="D32" s="46">
        <v>0</v>
      </c>
      <c r="E32" s="46">
        <v>1676732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1676732</v>
      </c>
      <c r="O32" s="47">
        <f t="shared" si="1"/>
        <v>23.099300159806027</v>
      </c>
      <c r="P32" s="9"/>
    </row>
    <row r="33" spans="1:16">
      <c r="A33" s="13"/>
      <c r="B33" s="45">
        <v>553</v>
      </c>
      <c r="C33" s="21" t="s">
        <v>47</v>
      </c>
      <c r="D33" s="46">
        <v>44947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44947</v>
      </c>
      <c r="O33" s="47">
        <f t="shared" si="1"/>
        <v>0.61920703146525602</v>
      </c>
      <c r="P33" s="9"/>
    </row>
    <row r="34" spans="1:16">
      <c r="A34" s="13"/>
      <c r="B34" s="45">
        <v>554</v>
      </c>
      <c r="C34" s="21" t="s">
        <v>48</v>
      </c>
      <c r="D34" s="46">
        <v>4903</v>
      </c>
      <c r="E34" s="46">
        <v>1349686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1354589</v>
      </c>
      <c r="O34" s="47">
        <f t="shared" si="1"/>
        <v>18.661335206921255</v>
      </c>
      <c r="P34" s="9"/>
    </row>
    <row r="35" spans="1:16" ht="15.75">
      <c r="A35" s="28" t="s">
        <v>49</v>
      </c>
      <c r="B35" s="29"/>
      <c r="C35" s="30"/>
      <c r="D35" s="31">
        <f>SUM(D36:D41)</f>
        <v>2727818</v>
      </c>
      <c r="E35" s="31">
        <f t="shared" ref="E35:M35" si="9">SUM(E36:E41)</f>
        <v>535095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3262913</v>
      </c>
      <c r="O35" s="43">
        <f t="shared" si="1"/>
        <v>44.951135173857935</v>
      </c>
      <c r="P35" s="10"/>
    </row>
    <row r="36" spans="1:16">
      <c r="A36" s="12"/>
      <c r="B36" s="44">
        <v>561</v>
      </c>
      <c r="C36" s="20" t="s">
        <v>50</v>
      </c>
      <c r="D36" s="46">
        <v>62373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62373</v>
      </c>
      <c r="O36" s="47">
        <f t="shared" si="1"/>
        <v>0.85927426020829889</v>
      </c>
      <c r="P36" s="9"/>
    </row>
    <row r="37" spans="1:16">
      <c r="A37" s="12"/>
      <c r="B37" s="44">
        <v>562</v>
      </c>
      <c r="C37" s="20" t="s">
        <v>51</v>
      </c>
      <c r="D37" s="46">
        <v>1756848</v>
      </c>
      <c r="E37" s="46">
        <v>411512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0">SUM(D37:M37)</f>
        <v>2168360</v>
      </c>
      <c r="O37" s="47">
        <f t="shared" ref="O37:O68" si="11">(N37/O$75)</f>
        <v>29.87215517716427</v>
      </c>
      <c r="P37" s="9"/>
    </row>
    <row r="38" spans="1:16">
      <c r="A38" s="12"/>
      <c r="B38" s="44">
        <v>563</v>
      </c>
      <c r="C38" s="20" t="s">
        <v>52</v>
      </c>
      <c r="D38" s="46">
        <v>263441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263441</v>
      </c>
      <c r="O38" s="47">
        <f t="shared" si="11"/>
        <v>3.629263790158153</v>
      </c>
      <c r="P38" s="9"/>
    </row>
    <row r="39" spans="1:16">
      <c r="A39" s="12"/>
      <c r="B39" s="44">
        <v>564</v>
      </c>
      <c r="C39" s="20" t="s">
        <v>53</v>
      </c>
      <c r="D39" s="46">
        <v>377626</v>
      </c>
      <c r="E39" s="46">
        <v>82418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460044</v>
      </c>
      <c r="O39" s="47">
        <f t="shared" si="11"/>
        <v>6.3377417755000822</v>
      </c>
      <c r="P39" s="9"/>
    </row>
    <row r="40" spans="1:16">
      <c r="A40" s="12"/>
      <c r="B40" s="44">
        <v>565</v>
      </c>
      <c r="C40" s="20" t="s">
        <v>54</v>
      </c>
      <c r="D40" s="46">
        <v>40000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40000</v>
      </c>
      <c r="O40" s="47">
        <f t="shared" si="11"/>
        <v>0.55105527084366557</v>
      </c>
      <c r="P40" s="9"/>
    </row>
    <row r="41" spans="1:16">
      <c r="A41" s="12"/>
      <c r="B41" s="44">
        <v>569</v>
      </c>
      <c r="C41" s="20" t="s">
        <v>55</v>
      </c>
      <c r="D41" s="46">
        <v>227530</v>
      </c>
      <c r="E41" s="46">
        <v>41165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268695</v>
      </c>
      <c r="O41" s="47">
        <f t="shared" si="11"/>
        <v>3.7016448999834681</v>
      </c>
      <c r="P41" s="9"/>
    </row>
    <row r="42" spans="1:16" ht="15.75">
      <c r="A42" s="28" t="s">
        <v>56</v>
      </c>
      <c r="B42" s="29"/>
      <c r="C42" s="30"/>
      <c r="D42" s="31">
        <f t="shared" ref="D42:M42" si="12">SUM(D43:D45)</f>
        <v>2203114</v>
      </c>
      <c r="E42" s="31">
        <f t="shared" si="12"/>
        <v>199774</v>
      </c>
      <c r="F42" s="31">
        <f t="shared" si="12"/>
        <v>0</v>
      </c>
      <c r="G42" s="31">
        <f t="shared" si="12"/>
        <v>2179221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4582109</v>
      </c>
      <c r="O42" s="43">
        <f t="shared" si="11"/>
        <v>63.124882900754947</v>
      </c>
      <c r="P42" s="9"/>
    </row>
    <row r="43" spans="1:16">
      <c r="A43" s="12"/>
      <c r="B43" s="44">
        <v>571</v>
      </c>
      <c r="C43" s="20" t="s">
        <v>57</v>
      </c>
      <c r="D43" s="46">
        <v>1339967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1339967</v>
      </c>
      <c r="O43" s="47">
        <f t="shared" si="11"/>
        <v>18.459896952664351</v>
      </c>
      <c r="P43" s="9"/>
    </row>
    <row r="44" spans="1:16">
      <c r="A44" s="12"/>
      <c r="B44" s="44">
        <v>572</v>
      </c>
      <c r="C44" s="20" t="s">
        <v>58</v>
      </c>
      <c r="D44" s="46">
        <v>863147</v>
      </c>
      <c r="E44" s="46">
        <v>43504</v>
      </c>
      <c r="F44" s="46">
        <v>0</v>
      </c>
      <c r="G44" s="46">
        <v>2179221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3085872</v>
      </c>
      <c r="O44" s="47">
        <f t="shared" si="11"/>
        <v>42.512150768722101</v>
      </c>
      <c r="P44" s="9"/>
    </row>
    <row r="45" spans="1:16">
      <c r="A45" s="12"/>
      <c r="B45" s="44">
        <v>579</v>
      </c>
      <c r="C45" s="20" t="s">
        <v>59</v>
      </c>
      <c r="D45" s="46">
        <v>0</v>
      </c>
      <c r="E45" s="46">
        <v>156270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156270</v>
      </c>
      <c r="O45" s="47">
        <f t="shared" si="11"/>
        <v>2.1528351793684908</v>
      </c>
      <c r="P45" s="9"/>
    </row>
    <row r="46" spans="1:16" ht="15.75">
      <c r="A46" s="28" t="s">
        <v>84</v>
      </c>
      <c r="B46" s="29"/>
      <c r="C46" s="30"/>
      <c r="D46" s="31">
        <f t="shared" ref="D46:M46" si="13">SUM(D47:D50)</f>
        <v>4704404</v>
      </c>
      <c r="E46" s="31">
        <f t="shared" si="13"/>
        <v>14593444</v>
      </c>
      <c r="F46" s="31">
        <f t="shared" si="13"/>
        <v>8957</v>
      </c>
      <c r="G46" s="31">
        <f t="shared" si="13"/>
        <v>563603</v>
      </c>
      <c r="H46" s="31">
        <f t="shared" si="13"/>
        <v>0</v>
      </c>
      <c r="I46" s="31">
        <f t="shared" si="13"/>
        <v>12125287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 t="shared" ref="N46:N56" si="14">SUM(D46:M46)</f>
        <v>31995695</v>
      </c>
      <c r="O46" s="43">
        <f t="shared" si="11"/>
        <v>440.78490935140792</v>
      </c>
      <c r="P46" s="9"/>
    </row>
    <row r="47" spans="1:16">
      <c r="A47" s="12"/>
      <c r="B47" s="44">
        <v>581</v>
      </c>
      <c r="C47" s="20" t="s">
        <v>60</v>
      </c>
      <c r="D47" s="46">
        <v>4704404</v>
      </c>
      <c r="E47" s="46">
        <v>14141058</v>
      </c>
      <c r="F47" s="46">
        <v>8957</v>
      </c>
      <c r="G47" s="46">
        <v>563603</v>
      </c>
      <c r="H47" s="46">
        <v>0</v>
      </c>
      <c r="I47" s="46">
        <v>261460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19679482</v>
      </c>
      <c r="O47" s="47">
        <f t="shared" si="11"/>
        <v>271.11205708932607</v>
      </c>
      <c r="P47" s="9"/>
    </row>
    <row r="48" spans="1:16">
      <c r="A48" s="12"/>
      <c r="B48" s="44">
        <v>587</v>
      </c>
      <c r="C48" s="20" t="s">
        <v>61</v>
      </c>
      <c r="D48" s="46">
        <v>0</v>
      </c>
      <c r="E48" s="46">
        <v>452386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452386</v>
      </c>
      <c r="O48" s="47">
        <f t="shared" si="11"/>
        <v>6.2322422438970628</v>
      </c>
      <c r="P48" s="9"/>
    </row>
    <row r="49" spans="1:16">
      <c r="A49" s="12"/>
      <c r="B49" s="44">
        <v>590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1098483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1098483</v>
      </c>
      <c r="O49" s="47">
        <f t="shared" si="11"/>
        <v>15.133121177054058</v>
      </c>
      <c r="P49" s="9"/>
    </row>
    <row r="50" spans="1:16">
      <c r="A50" s="12"/>
      <c r="B50" s="44">
        <v>593</v>
      </c>
      <c r="C50" s="20" t="s">
        <v>63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10765344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10765344</v>
      </c>
      <c r="O50" s="47">
        <f t="shared" si="11"/>
        <v>148.30748884113078</v>
      </c>
      <c r="P50" s="9"/>
    </row>
    <row r="51" spans="1:16" ht="15.75">
      <c r="A51" s="28" t="s">
        <v>64</v>
      </c>
      <c r="B51" s="29"/>
      <c r="C51" s="30"/>
      <c r="D51" s="31">
        <f t="shared" ref="D51:M51" si="15">SUM(D52:D72)</f>
        <v>1848364</v>
      </c>
      <c r="E51" s="31">
        <f t="shared" si="15"/>
        <v>2347542</v>
      </c>
      <c r="F51" s="31">
        <f t="shared" si="15"/>
        <v>0</v>
      </c>
      <c r="G51" s="31">
        <f t="shared" si="15"/>
        <v>0</v>
      </c>
      <c r="H51" s="31">
        <f t="shared" si="15"/>
        <v>0</v>
      </c>
      <c r="I51" s="31">
        <f t="shared" si="15"/>
        <v>0</v>
      </c>
      <c r="J51" s="31">
        <f t="shared" si="15"/>
        <v>0</v>
      </c>
      <c r="K51" s="31">
        <f t="shared" si="15"/>
        <v>0</v>
      </c>
      <c r="L51" s="31">
        <f t="shared" si="15"/>
        <v>0</v>
      </c>
      <c r="M51" s="31">
        <f t="shared" si="15"/>
        <v>0</v>
      </c>
      <c r="N51" s="31">
        <f t="shared" si="14"/>
        <v>4195906</v>
      </c>
      <c r="O51" s="43">
        <f t="shared" si="11"/>
        <v>57.804402931614042</v>
      </c>
      <c r="P51" s="9"/>
    </row>
    <row r="52" spans="1:16">
      <c r="A52" s="12"/>
      <c r="B52" s="44">
        <v>602</v>
      </c>
      <c r="C52" s="20" t="s">
        <v>65</v>
      </c>
      <c r="D52" s="46">
        <v>0</v>
      </c>
      <c r="E52" s="46">
        <v>25832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25832</v>
      </c>
      <c r="O52" s="47">
        <f t="shared" si="11"/>
        <v>0.35587149391083928</v>
      </c>
      <c r="P52" s="9"/>
    </row>
    <row r="53" spans="1:16">
      <c r="A53" s="12"/>
      <c r="B53" s="44">
        <v>603</v>
      </c>
      <c r="C53" s="20" t="s">
        <v>66</v>
      </c>
      <c r="D53" s="46">
        <v>0</v>
      </c>
      <c r="E53" s="46">
        <v>7421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7421</v>
      </c>
      <c r="O53" s="47">
        <f t="shared" si="11"/>
        <v>0.10223452912327106</v>
      </c>
      <c r="P53" s="9"/>
    </row>
    <row r="54" spans="1:16">
      <c r="A54" s="12"/>
      <c r="B54" s="44">
        <v>604</v>
      </c>
      <c r="C54" s="20" t="s">
        <v>67</v>
      </c>
      <c r="D54" s="46">
        <v>0</v>
      </c>
      <c r="E54" s="46">
        <v>647349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647349</v>
      </c>
      <c r="O54" s="47">
        <f t="shared" si="11"/>
        <v>8.9181269631344016</v>
      </c>
      <c r="P54" s="9"/>
    </row>
    <row r="55" spans="1:16">
      <c r="A55" s="12"/>
      <c r="B55" s="44">
        <v>605</v>
      </c>
      <c r="C55" s="20" t="s">
        <v>68</v>
      </c>
      <c r="D55" s="46">
        <v>0</v>
      </c>
      <c r="E55" s="46">
        <v>11612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11612</v>
      </c>
      <c r="O55" s="47">
        <f t="shared" si="11"/>
        <v>0.15997134512591613</v>
      </c>
      <c r="P55" s="9"/>
    </row>
    <row r="56" spans="1:16">
      <c r="A56" s="12"/>
      <c r="B56" s="44">
        <v>608</v>
      </c>
      <c r="C56" s="20" t="s">
        <v>69</v>
      </c>
      <c r="D56" s="46">
        <v>0</v>
      </c>
      <c r="E56" s="46">
        <v>72353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72353</v>
      </c>
      <c r="O56" s="47">
        <f t="shared" si="11"/>
        <v>0.99676255028379346</v>
      </c>
      <c r="P56" s="9"/>
    </row>
    <row r="57" spans="1:16">
      <c r="A57" s="12"/>
      <c r="B57" s="44">
        <v>614</v>
      </c>
      <c r="C57" s="20" t="s">
        <v>70</v>
      </c>
      <c r="D57" s="46">
        <v>0</v>
      </c>
      <c r="E57" s="46">
        <v>186180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3" si="16">SUM(D57:M57)</f>
        <v>186180</v>
      </c>
      <c r="O57" s="47">
        <f t="shared" si="11"/>
        <v>2.5648867581418417</v>
      </c>
      <c r="P57" s="9"/>
    </row>
    <row r="58" spans="1:16">
      <c r="A58" s="12"/>
      <c r="B58" s="44">
        <v>634</v>
      </c>
      <c r="C58" s="20" t="s">
        <v>71</v>
      </c>
      <c r="D58" s="46">
        <v>0</v>
      </c>
      <c r="E58" s="46">
        <v>156915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156915</v>
      </c>
      <c r="O58" s="47">
        <f t="shared" si="11"/>
        <v>2.1617209456108446</v>
      </c>
      <c r="P58" s="9"/>
    </row>
    <row r="59" spans="1:16">
      <c r="A59" s="12"/>
      <c r="B59" s="44">
        <v>654</v>
      </c>
      <c r="C59" s="20" t="s">
        <v>72</v>
      </c>
      <c r="D59" s="46">
        <v>0</v>
      </c>
      <c r="E59" s="46">
        <v>249380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249380</v>
      </c>
      <c r="O59" s="47">
        <f t="shared" si="11"/>
        <v>3.4355540860748333</v>
      </c>
      <c r="P59" s="9"/>
    </row>
    <row r="60" spans="1:16">
      <c r="A60" s="12"/>
      <c r="B60" s="44">
        <v>669</v>
      </c>
      <c r="C60" s="20" t="s">
        <v>73</v>
      </c>
      <c r="D60" s="46">
        <v>7610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7610</v>
      </c>
      <c r="O60" s="47">
        <f t="shared" si="11"/>
        <v>0.10483826527800738</v>
      </c>
      <c r="P60" s="9"/>
    </row>
    <row r="61" spans="1:16">
      <c r="A61" s="12"/>
      <c r="B61" s="44">
        <v>674</v>
      </c>
      <c r="C61" s="20" t="s">
        <v>74</v>
      </c>
      <c r="D61" s="46">
        <v>0</v>
      </c>
      <c r="E61" s="46">
        <v>111279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111279</v>
      </c>
      <c r="O61" s="47">
        <f t="shared" si="11"/>
        <v>1.5330219871053066</v>
      </c>
      <c r="P61" s="9"/>
    </row>
    <row r="62" spans="1:16">
      <c r="A62" s="12"/>
      <c r="B62" s="44">
        <v>685</v>
      </c>
      <c r="C62" s="20" t="s">
        <v>75</v>
      </c>
      <c r="D62" s="46">
        <v>0</v>
      </c>
      <c r="E62" s="46">
        <v>4064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4064</v>
      </c>
      <c r="O62" s="47">
        <f t="shared" si="11"/>
        <v>5.5987215517716425E-2</v>
      </c>
      <c r="P62" s="9"/>
    </row>
    <row r="63" spans="1:16">
      <c r="A63" s="12"/>
      <c r="B63" s="44">
        <v>694</v>
      </c>
      <c r="C63" s="20" t="s">
        <v>76</v>
      </c>
      <c r="D63" s="46">
        <v>0</v>
      </c>
      <c r="E63" s="46">
        <v>62327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62327</v>
      </c>
      <c r="O63" s="47">
        <f t="shared" si="11"/>
        <v>0.85864054664682865</v>
      </c>
      <c r="P63" s="9"/>
    </row>
    <row r="64" spans="1:16">
      <c r="A64" s="12"/>
      <c r="B64" s="44">
        <v>711</v>
      </c>
      <c r="C64" s="20" t="s">
        <v>77</v>
      </c>
      <c r="D64" s="46">
        <v>848192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1" si="17">SUM(D64:M64)</f>
        <v>848192</v>
      </c>
      <c r="O64" s="47">
        <f t="shared" si="11"/>
        <v>11.685016807185761</v>
      </c>
      <c r="P64" s="9"/>
    </row>
    <row r="65" spans="1:119">
      <c r="A65" s="12"/>
      <c r="B65" s="44">
        <v>712</v>
      </c>
      <c r="C65" s="20" t="s">
        <v>78</v>
      </c>
      <c r="D65" s="46">
        <v>992562</v>
      </c>
      <c r="E65" s="46">
        <v>7650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1000212</v>
      </c>
      <c r="O65" s="47">
        <f t="shared" si="11"/>
        <v>13.779302364027112</v>
      </c>
      <c r="P65" s="9"/>
    </row>
    <row r="66" spans="1:119">
      <c r="A66" s="12"/>
      <c r="B66" s="44">
        <v>713</v>
      </c>
      <c r="C66" s="20" t="s">
        <v>79</v>
      </c>
      <c r="D66" s="46">
        <v>0</v>
      </c>
      <c r="E66" s="46">
        <v>45148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45148</v>
      </c>
      <c r="O66" s="47">
        <f t="shared" si="11"/>
        <v>0.62197608420124539</v>
      </c>
      <c r="P66" s="9"/>
    </row>
    <row r="67" spans="1:119">
      <c r="A67" s="12"/>
      <c r="B67" s="44">
        <v>714</v>
      </c>
      <c r="C67" s="20" t="s">
        <v>80</v>
      </c>
      <c r="D67" s="46">
        <v>0</v>
      </c>
      <c r="E67" s="46">
        <v>18782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18782</v>
      </c>
      <c r="O67" s="47">
        <f t="shared" si="11"/>
        <v>0.25874800242464319</v>
      </c>
      <c r="P67" s="9"/>
    </row>
    <row r="68" spans="1:119">
      <c r="A68" s="12"/>
      <c r="B68" s="44">
        <v>716</v>
      </c>
      <c r="C68" s="20" t="s">
        <v>81</v>
      </c>
      <c r="D68" s="46">
        <v>0</v>
      </c>
      <c r="E68" s="46">
        <v>128596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128596</v>
      </c>
      <c r="O68" s="47">
        <f t="shared" si="11"/>
        <v>1.7715875902353007</v>
      </c>
      <c r="P68" s="9"/>
    </row>
    <row r="69" spans="1:119">
      <c r="A69" s="12"/>
      <c r="B69" s="44">
        <v>719</v>
      </c>
      <c r="C69" s="20" t="s">
        <v>82</v>
      </c>
      <c r="D69" s="46">
        <v>0</v>
      </c>
      <c r="E69" s="46">
        <v>40077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40077</v>
      </c>
      <c r="O69" s="47">
        <f>(N69/O$75)</f>
        <v>0.55211605224003968</v>
      </c>
      <c r="P69" s="9"/>
    </row>
    <row r="70" spans="1:119">
      <c r="A70" s="12"/>
      <c r="B70" s="44">
        <v>724</v>
      </c>
      <c r="C70" s="20" t="s">
        <v>83</v>
      </c>
      <c r="D70" s="46">
        <v>0</v>
      </c>
      <c r="E70" s="46">
        <v>251411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251411</v>
      </c>
      <c r="O70" s="47">
        <f>(N70/O$75)</f>
        <v>3.4635339174519206</v>
      </c>
      <c r="P70" s="9"/>
    </row>
    <row r="71" spans="1:119">
      <c r="A71" s="12"/>
      <c r="B71" s="44">
        <v>744</v>
      </c>
      <c r="C71" s="20" t="s">
        <v>85</v>
      </c>
      <c r="D71" s="46">
        <v>0</v>
      </c>
      <c r="E71" s="46">
        <v>129647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129647</v>
      </c>
      <c r="O71" s="47">
        <f>(N71/O$75)</f>
        <v>1.786066567476718</v>
      </c>
      <c r="P71" s="9"/>
    </row>
    <row r="72" spans="1:119" ht="15.75" thickBot="1">
      <c r="A72" s="12"/>
      <c r="B72" s="44">
        <v>764</v>
      </c>
      <c r="C72" s="20" t="s">
        <v>86</v>
      </c>
      <c r="D72" s="46">
        <v>0</v>
      </c>
      <c r="E72" s="46">
        <v>191519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191519</v>
      </c>
      <c r="O72" s="47">
        <f>(N72/O$75)</f>
        <v>2.6384388604177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8">SUM(D5,D14,D23,D28,D31,D35,D42,D46,D51)</f>
        <v>49851287</v>
      </c>
      <c r="E73" s="15">
        <f t="shared" si="18"/>
        <v>38902620</v>
      </c>
      <c r="F73" s="15">
        <f t="shared" si="18"/>
        <v>13801550</v>
      </c>
      <c r="G73" s="15">
        <f t="shared" si="18"/>
        <v>12661903</v>
      </c>
      <c r="H73" s="15">
        <f t="shared" si="18"/>
        <v>0</v>
      </c>
      <c r="I73" s="15">
        <f t="shared" si="18"/>
        <v>17344791</v>
      </c>
      <c r="J73" s="15">
        <f t="shared" si="18"/>
        <v>0</v>
      </c>
      <c r="K73" s="15">
        <f t="shared" si="18"/>
        <v>0</v>
      </c>
      <c r="L73" s="15">
        <f t="shared" si="18"/>
        <v>0</v>
      </c>
      <c r="M73" s="15">
        <f t="shared" si="18"/>
        <v>0</v>
      </c>
      <c r="N73" s="15">
        <f>SUM(D73:M73)</f>
        <v>132562151</v>
      </c>
      <c r="O73" s="37">
        <f>(N73/O$75)</f>
        <v>1826.2268005730975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18</v>
      </c>
      <c r="M75" s="48"/>
      <c r="N75" s="48"/>
      <c r="O75" s="41">
        <v>72588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thickBot="1">
      <c r="A77" s="52" t="s">
        <v>96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A77:O77"/>
    <mergeCell ref="A1:O1"/>
    <mergeCell ref="D3:H3"/>
    <mergeCell ref="I3:J3"/>
    <mergeCell ref="K3:L3"/>
    <mergeCell ref="O3:O4"/>
    <mergeCell ref="A2:O2"/>
    <mergeCell ref="A3:C4"/>
    <mergeCell ref="A76:O76"/>
    <mergeCell ref="L75:N75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16390799</v>
      </c>
      <c r="E5" s="26">
        <f t="shared" si="0"/>
        <v>3122423</v>
      </c>
      <c r="F5" s="26">
        <f t="shared" si="0"/>
        <v>9461748</v>
      </c>
      <c r="G5" s="26">
        <f t="shared" si="0"/>
        <v>16204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28991174</v>
      </c>
      <c r="O5" s="32">
        <f t="shared" ref="O5:O36" si="1">(N5/O$74)</f>
        <v>403.13111311965514</v>
      </c>
      <c r="P5" s="6"/>
    </row>
    <row r="6" spans="1:133">
      <c r="A6" s="12"/>
      <c r="B6" s="44">
        <v>511</v>
      </c>
      <c r="C6" s="20" t="s">
        <v>20</v>
      </c>
      <c r="D6" s="46">
        <v>380136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380136</v>
      </c>
      <c r="O6" s="47">
        <f t="shared" si="1"/>
        <v>5.2859069735103938</v>
      </c>
      <c r="P6" s="9"/>
    </row>
    <row r="7" spans="1:133">
      <c r="A7" s="12"/>
      <c r="B7" s="44">
        <v>512</v>
      </c>
      <c r="C7" s="20" t="s">
        <v>21</v>
      </c>
      <c r="D7" s="46">
        <v>570041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570041</v>
      </c>
      <c r="O7" s="47">
        <f t="shared" si="1"/>
        <v>7.9265938955711608</v>
      </c>
      <c r="P7" s="9"/>
    </row>
    <row r="8" spans="1:133">
      <c r="A8" s="12"/>
      <c r="B8" s="44">
        <v>513</v>
      </c>
      <c r="C8" s="20" t="s">
        <v>22</v>
      </c>
      <c r="D8" s="46">
        <v>9431478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9431478</v>
      </c>
      <c r="O8" s="47">
        <f t="shared" si="1"/>
        <v>131.14757700062574</v>
      </c>
      <c r="P8" s="9"/>
    </row>
    <row r="9" spans="1:133">
      <c r="A9" s="12"/>
      <c r="B9" s="44">
        <v>514</v>
      </c>
      <c r="C9" s="20" t="s">
        <v>23</v>
      </c>
      <c r="D9" s="46">
        <v>658807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658807</v>
      </c>
      <c r="O9" s="47">
        <f t="shared" si="1"/>
        <v>9.1609121879997222</v>
      </c>
      <c r="P9" s="9"/>
    </row>
    <row r="10" spans="1:133">
      <c r="A10" s="12"/>
      <c r="B10" s="44">
        <v>515</v>
      </c>
      <c r="C10" s="20" t="s">
        <v>24</v>
      </c>
      <c r="D10" s="46">
        <v>135750</v>
      </c>
      <c r="E10" s="46">
        <v>2457662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2593412</v>
      </c>
      <c r="O10" s="47">
        <f t="shared" si="1"/>
        <v>36.062184523395672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611789</v>
      </c>
      <c r="F11" s="46">
        <v>9461748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10073537</v>
      </c>
      <c r="O11" s="47">
        <f t="shared" si="1"/>
        <v>140.07560314259891</v>
      </c>
      <c r="P11" s="9"/>
    </row>
    <row r="12" spans="1:133">
      <c r="A12" s="12"/>
      <c r="B12" s="44">
        <v>519</v>
      </c>
      <c r="C12" s="20" t="s">
        <v>27</v>
      </c>
      <c r="D12" s="46">
        <v>5214587</v>
      </c>
      <c r="E12" s="46">
        <v>52972</v>
      </c>
      <c r="F12" s="46">
        <v>0</v>
      </c>
      <c r="G12" s="46">
        <v>16204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5283763</v>
      </c>
      <c r="O12" s="47">
        <f t="shared" si="1"/>
        <v>73.47233539595355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23027741</v>
      </c>
      <c r="E13" s="31">
        <f t="shared" si="3"/>
        <v>7594999</v>
      </c>
      <c r="F13" s="31">
        <f t="shared" si="3"/>
        <v>0</v>
      </c>
      <c r="G13" s="31">
        <f t="shared" si="3"/>
        <v>239780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30862520</v>
      </c>
      <c r="O13" s="43">
        <f t="shared" si="1"/>
        <v>429.1527497740388</v>
      </c>
      <c r="P13" s="10"/>
    </row>
    <row r="14" spans="1:133">
      <c r="A14" s="12"/>
      <c r="B14" s="44">
        <v>521</v>
      </c>
      <c r="C14" s="20" t="s">
        <v>29</v>
      </c>
      <c r="D14" s="46">
        <v>11442499</v>
      </c>
      <c r="E14" s="46">
        <v>473598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11916097</v>
      </c>
      <c r="O14" s="47">
        <f t="shared" si="1"/>
        <v>165.69696169088508</v>
      </c>
      <c r="P14" s="9"/>
    </row>
    <row r="15" spans="1:133">
      <c r="A15" s="12"/>
      <c r="B15" s="44">
        <v>522</v>
      </c>
      <c r="C15" s="20" t="s">
        <v>30</v>
      </c>
      <c r="D15" s="46">
        <v>13957</v>
      </c>
      <c r="E15" s="46">
        <v>5703467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5717424</v>
      </c>
      <c r="O15" s="47">
        <f t="shared" si="1"/>
        <v>79.502523812834596</v>
      </c>
      <c r="P15" s="9"/>
    </row>
    <row r="16" spans="1:133">
      <c r="A16" s="12"/>
      <c r="B16" s="44">
        <v>523</v>
      </c>
      <c r="C16" s="20" t="s">
        <v>31</v>
      </c>
      <c r="D16" s="46">
        <v>5185879</v>
      </c>
      <c r="E16" s="46">
        <v>84426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5270305</v>
      </c>
      <c r="O16" s="47">
        <f t="shared" si="1"/>
        <v>73.285197802961832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873436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873436</v>
      </c>
      <c r="O17" s="47">
        <f t="shared" si="1"/>
        <v>12.14539386776055</v>
      </c>
      <c r="P17" s="9"/>
    </row>
    <row r="18" spans="1:16">
      <c r="A18" s="12"/>
      <c r="B18" s="44">
        <v>525</v>
      </c>
      <c r="C18" s="20" t="s">
        <v>33</v>
      </c>
      <c r="D18" s="46">
        <v>497874</v>
      </c>
      <c r="E18" s="46">
        <v>27465</v>
      </c>
      <c r="F18" s="46">
        <v>0</v>
      </c>
      <c r="G18" s="46">
        <v>239780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765119</v>
      </c>
      <c r="O18" s="47">
        <f t="shared" si="1"/>
        <v>10.639212959744142</v>
      </c>
      <c r="P18" s="9"/>
    </row>
    <row r="19" spans="1:16">
      <c r="A19" s="12"/>
      <c r="B19" s="44">
        <v>526</v>
      </c>
      <c r="C19" s="20" t="s">
        <v>34</v>
      </c>
      <c r="D19" s="46">
        <v>5646305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5646305</v>
      </c>
      <c r="O19" s="47">
        <f t="shared" si="1"/>
        <v>78.513592435514155</v>
      </c>
      <c r="P19" s="9"/>
    </row>
    <row r="20" spans="1:16">
      <c r="A20" s="12"/>
      <c r="B20" s="44">
        <v>527</v>
      </c>
      <c r="C20" s="20" t="s">
        <v>35</v>
      </c>
      <c r="D20" s="46">
        <v>148090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148090</v>
      </c>
      <c r="O20" s="47">
        <f t="shared" si="1"/>
        <v>2.0592365987624279</v>
      </c>
      <c r="P20" s="9"/>
    </row>
    <row r="21" spans="1:16">
      <c r="A21" s="12"/>
      <c r="B21" s="44">
        <v>529</v>
      </c>
      <c r="C21" s="20" t="s">
        <v>36</v>
      </c>
      <c r="D21" s="46">
        <v>93137</v>
      </c>
      <c r="E21" s="46">
        <v>432607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525744</v>
      </c>
      <c r="O21" s="47">
        <f t="shared" si="1"/>
        <v>7.3106306055760273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SUM(D23:D26)</f>
        <v>952703</v>
      </c>
      <c r="E22" s="31">
        <f t="shared" si="5"/>
        <v>963589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6740508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8656800</v>
      </c>
      <c r="O22" s="43">
        <f t="shared" si="1"/>
        <v>120.37544323159285</v>
      </c>
      <c r="P22" s="10"/>
    </row>
    <row r="23" spans="1:16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4626915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4626915</v>
      </c>
      <c r="O23" s="47">
        <f t="shared" si="1"/>
        <v>64.338663700201622</v>
      </c>
      <c r="P23" s="9"/>
    </row>
    <row r="24" spans="1:16">
      <c r="A24" s="12"/>
      <c r="B24" s="44">
        <v>536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2113593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2113593</v>
      </c>
      <c r="O24" s="47">
        <f t="shared" si="1"/>
        <v>29.390155044149342</v>
      </c>
      <c r="P24" s="9"/>
    </row>
    <row r="25" spans="1:16">
      <c r="A25" s="12"/>
      <c r="B25" s="44">
        <v>537</v>
      </c>
      <c r="C25" s="20" t="s">
        <v>40</v>
      </c>
      <c r="D25" s="46">
        <v>392636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392636</v>
      </c>
      <c r="O25" s="47">
        <f t="shared" si="1"/>
        <v>5.4597232844330108</v>
      </c>
      <c r="P25" s="9"/>
    </row>
    <row r="26" spans="1:16">
      <c r="A26" s="12"/>
      <c r="B26" s="44">
        <v>539</v>
      </c>
      <c r="C26" s="20" t="s">
        <v>41</v>
      </c>
      <c r="D26" s="46">
        <v>560067</v>
      </c>
      <c r="E26" s="46">
        <v>963589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1523656</v>
      </c>
      <c r="O26" s="47">
        <f t="shared" si="1"/>
        <v>21.186901202808873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SUM(D28:D29)</f>
        <v>0</v>
      </c>
      <c r="E27" s="31">
        <f t="shared" si="6"/>
        <v>6875156</v>
      </c>
      <c r="F27" s="31">
        <f t="shared" si="6"/>
        <v>0</v>
      </c>
      <c r="G27" s="31">
        <f t="shared" si="6"/>
        <v>3738722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10613878</v>
      </c>
      <c r="O27" s="43">
        <f t="shared" si="1"/>
        <v>147.58920948341793</v>
      </c>
      <c r="P27" s="10"/>
    </row>
    <row r="28" spans="1:16">
      <c r="A28" s="12"/>
      <c r="B28" s="44">
        <v>541</v>
      </c>
      <c r="C28" s="20" t="s">
        <v>43</v>
      </c>
      <c r="D28" s="46">
        <v>0</v>
      </c>
      <c r="E28" s="46">
        <v>6466575</v>
      </c>
      <c r="F28" s="46">
        <v>0</v>
      </c>
      <c r="G28" s="46">
        <v>3738722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10205297</v>
      </c>
      <c r="O28" s="47">
        <f t="shared" si="1"/>
        <v>141.90776611277201</v>
      </c>
      <c r="P28" s="9"/>
    </row>
    <row r="29" spans="1:16">
      <c r="A29" s="12"/>
      <c r="B29" s="44">
        <v>549</v>
      </c>
      <c r="C29" s="20" t="s">
        <v>44</v>
      </c>
      <c r="D29" s="46">
        <v>0</v>
      </c>
      <c r="E29" s="46">
        <v>408581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408581</v>
      </c>
      <c r="O29" s="47">
        <f t="shared" si="1"/>
        <v>5.6814433706459013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44016</v>
      </c>
      <c r="E30" s="31">
        <f t="shared" si="8"/>
        <v>1885261</v>
      </c>
      <c r="F30" s="31">
        <f t="shared" si="8"/>
        <v>0</v>
      </c>
      <c r="G30" s="31">
        <f t="shared" si="8"/>
        <v>19919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1949196</v>
      </c>
      <c r="O30" s="43">
        <f t="shared" si="1"/>
        <v>27.104164638809706</v>
      </c>
      <c r="P30" s="10"/>
    </row>
    <row r="31" spans="1:16">
      <c r="A31" s="13"/>
      <c r="B31" s="45">
        <v>552</v>
      </c>
      <c r="C31" s="21" t="s">
        <v>46</v>
      </c>
      <c r="D31" s="46">
        <v>0</v>
      </c>
      <c r="E31" s="46">
        <v>1643994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1643994</v>
      </c>
      <c r="O31" s="47">
        <f t="shared" si="1"/>
        <v>22.860237780713341</v>
      </c>
      <c r="P31" s="9"/>
    </row>
    <row r="32" spans="1:16">
      <c r="A32" s="13"/>
      <c r="B32" s="45">
        <v>553</v>
      </c>
      <c r="C32" s="21" t="s">
        <v>47</v>
      </c>
      <c r="D32" s="46">
        <v>43841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43841</v>
      </c>
      <c r="O32" s="47">
        <f t="shared" si="1"/>
        <v>0.60962247097267608</v>
      </c>
      <c r="P32" s="9"/>
    </row>
    <row r="33" spans="1:16">
      <c r="A33" s="13"/>
      <c r="B33" s="45">
        <v>554</v>
      </c>
      <c r="C33" s="21" t="s">
        <v>48</v>
      </c>
      <c r="D33" s="46">
        <v>175</v>
      </c>
      <c r="E33" s="46">
        <v>238767</v>
      </c>
      <c r="F33" s="46">
        <v>0</v>
      </c>
      <c r="G33" s="46">
        <v>19919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258861</v>
      </c>
      <c r="O33" s="47">
        <f t="shared" si="1"/>
        <v>3.5995411249391642</v>
      </c>
      <c r="P33" s="9"/>
    </row>
    <row r="34" spans="1:16">
      <c r="A34" s="13"/>
      <c r="B34" s="45">
        <v>559</v>
      </c>
      <c r="C34" s="21" t="s">
        <v>98</v>
      </c>
      <c r="D34" s="46">
        <v>0</v>
      </c>
      <c r="E34" s="46">
        <v>2500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2500</v>
      </c>
      <c r="O34" s="47">
        <f t="shared" si="1"/>
        <v>3.4763262184523393E-2</v>
      </c>
      <c r="P34" s="9"/>
    </row>
    <row r="35" spans="1:16" ht="15.75">
      <c r="A35" s="28" t="s">
        <v>49</v>
      </c>
      <c r="B35" s="29"/>
      <c r="C35" s="30"/>
      <c r="D35" s="31">
        <f>SUM(D36:D41)</f>
        <v>1861746</v>
      </c>
      <c r="E35" s="31">
        <f t="shared" ref="E35:M35" si="9">SUM(E36:E41)</f>
        <v>898138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2759884</v>
      </c>
      <c r="O35" s="43">
        <f t="shared" si="1"/>
        <v>38.377028436348468</v>
      </c>
      <c r="P35" s="10"/>
    </row>
    <row r="36" spans="1:16">
      <c r="A36" s="12"/>
      <c r="B36" s="44">
        <v>561</v>
      </c>
      <c r="C36" s="20" t="s">
        <v>50</v>
      </c>
      <c r="D36" s="46">
        <v>12791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12791</v>
      </c>
      <c r="O36" s="47">
        <f t="shared" si="1"/>
        <v>0.17786275464089552</v>
      </c>
      <c r="P36" s="9"/>
    </row>
    <row r="37" spans="1:16">
      <c r="A37" s="12"/>
      <c r="B37" s="44">
        <v>562</v>
      </c>
      <c r="C37" s="20" t="s">
        <v>51</v>
      </c>
      <c r="D37" s="46">
        <v>1766495</v>
      </c>
      <c r="E37" s="46">
        <v>279295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10">SUM(D37:M37)</f>
        <v>2045790</v>
      </c>
      <c r="O37" s="47">
        <f t="shared" ref="O37:O68" si="11">(N37/O$74)</f>
        <v>28.447333657790448</v>
      </c>
      <c r="P37" s="9"/>
    </row>
    <row r="38" spans="1:16">
      <c r="A38" s="12"/>
      <c r="B38" s="44">
        <v>563</v>
      </c>
      <c r="C38" s="20" t="s">
        <v>52</v>
      </c>
      <c r="D38" s="46">
        <v>45853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45853</v>
      </c>
      <c r="O38" s="47">
        <f t="shared" si="11"/>
        <v>0.63759994437878054</v>
      </c>
      <c r="P38" s="9"/>
    </row>
    <row r="39" spans="1:16">
      <c r="A39" s="12"/>
      <c r="B39" s="44">
        <v>564</v>
      </c>
      <c r="C39" s="20" t="s">
        <v>53</v>
      </c>
      <c r="D39" s="46">
        <v>22150</v>
      </c>
      <c r="E39" s="46">
        <v>372116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394266</v>
      </c>
      <c r="O39" s="47">
        <f t="shared" si="11"/>
        <v>5.4823889313773204</v>
      </c>
      <c r="P39" s="9"/>
    </row>
    <row r="40" spans="1:16">
      <c r="A40" s="12"/>
      <c r="B40" s="44">
        <v>565</v>
      </c>
      <c r="C40" s="20" t="s">
        <v>54</v>
      </c>
      <c r="D40" s="46">
        <v>0</v>
      </c>
      <c r="E40" s="46">
        <v>42527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42527</v>
      </c>
      <c r="O40" s="47">
        <f t="shared" si="11"/>
        <v>0.59135090036849058</v>
      </c>
      <c r="P40" s="9"/>
    </row>
    <row r="41" spans="1:16">
      <c r="A41" s="12"/>
      <c r="B41" s="44">
        <v>569</v>
      </c>
      <c r="C41" s="20" t="s">
        <v>55</v>
      </c>
      <c r="D41" s="46">
        <v>14457</v>
      </c>
      <c r="E41" s="46">
        <v>204200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218657</v>
      </c>
      <c r="O41" s="47">
        <f t="shared" si="11"/>
        <v>3.0404922477925327</v>
      </c>
      <c r="P41" s="9"/>
    </row>
    <row r="42" spans="1:16" ht="15.75">
      <c r="A42" s="28" t="s">
        <v>56</v>
      </c>
      <c r="B42" s="29"/>
      <c r="C42" s="30"/>
      <c r="D42" s="31">
        <f t="shared" ref="D42:M42" si="12">SUM(D43:D46)</f>
        <v>2232200</v>
      </c>
      <c r="E42" s="31">
        <f t="shared" si="12"/>
        <v>156666</v>
      </c>
      <c r="F42" s="31">
        <f t="shared" si="12"/>
        <v>0</v>
      </c>
      <c r="G42" s="31">
        <f t="shared" si="12"/>
        <v>1164285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3553151</v>
      </c>
      <c r="O42" s="43">
        <f t="shared" si="11"/>
        <v>49.407647917680592</v>
      </c>
      <c r="P42" s="9"/>
    </row>
    <row r="43" spans="1:16">
      <c r="A43" s="12"/>
      <c r="B43" s="44">
        <v>571</v>
      </c>
      <c r="C43" s="20" t="s">
        <v>57</v>
      </c>
      <c r="D43" s="46">
        <v>1418131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1418131</v>
      </c>
      <c r="O43" s="47">
        <f t="shared" si="11"/>
        <v>19.719543906000141</v>
      </c>
      <c r="P43" s="9"/>
    </row>
    <row r="44" spans="1:16">
      <c r="A44" s="12"/>
      <c r="B44" s="44">
        <v>572</v>
      </c>
      <c r="C44" s="20" t="s">
        <v>58</v>
      </c>
      <c r="D44" s="46">
        <v>810095</v>
      </c>
      <c r="E44" s="46">
        <v>156666</v>
      </c>
      <c r="F44" s="46">
        <v>0</v>
      </c>
      <c r="G44" s="46">
        <v>1164285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2131046</v>
      </c>
      <c r="O44" s="47">
        <f t="shared" si="11"/>
        <v>29.632844330111936</v>
      </c>
      <c r="P44" s="9"/>
    </row>
    <row r="45" spans="1:16">
      <c r="A45" s="12"/>
      <c r="B45" s="44">
        <v>573</v>
      </c>
      <c r="C45" s="20" t="s">
        <v>91</v>
      </c>
      <c r="D45" s="46">
        <v>300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300</v>
      </c>
      <c r="O45" s="47">
        <f t="shared" si="11"/>
        <v>4.1715914621428072E-3</v>
      </c>
      <c r="P45" s="9"/>
    </row>
    <row r="46" spans="1:16">
      <c r="A46" s="12"/>
      <c r="B46" s="44">
        <v>579</v>
      </c>
      <c r="C46" s="20" t="s">
        <v>59</v>
      </c>
      <c r="D46" s="46">
        <v>3674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3674</v>
      </c>
      <c r="O46" s="47">
        <f t="shared" si="11"/>
        <v>5.1088090106375585E-2</v>
      </c>
      <c r="P46" s="9"/>
    </row>
    <row r="47" spans="1:16" ht="15.75">
      <c r="A47" s="28" t="s">
        <v>84</v>
      </c>
      <c r="B47" s="29"/>
      <c r="C47" s="30"/>
      <c r="D47" s="31">
        <f t="shared" ref="D47:M47" si="13">SUM(D48:D49)</f>
        <v>11989029</v>
      </c>
      <c r="E47" s="31">
        <f t="shared" si="13"/>
        <v>11037250</v>
      </c>
      <c r="F47" s="31">
        <f t="shared" si="13"/>
        <v>0</v>
      </c>
      <c r="G47" s="31">
        <f t="shared" si="13"/>
        <v>629983</v>
      </c>
      <c r="H47" s="31">
        <f t="shared" si="13"/>
        <v>0</v>
      </c>
      <c r="I47" s="31">
        <f t="shared" si="13"/>
        <v>1086687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24742949</v>
      </c>
      <c r="O47" s="43">
        <f t="shared" si="11"/>
        <v>344.05824932211641</v>
      </c>
      <c r="P47" s="9"/>
    </row>
    <row r="48" spans="1:16">
      <c r="A48" s="12"/>
      <c r="B48" s="44">
        <v>581</v>
      </c>
      <c r="C48" s="20" t="s">
        <v>60</v>
      </c>
      <c r="D48" s="46">
        <v>11989029</v>
      </c>
      <c r="E48" s="46">
        <v>11037250</v>
      </c>
      <c r="F48" s="46">
        <v>0</v>
      </c>
      <c r="G48" s="46">
        <v>629983</v>
      </c>
      <c r="H48" s="46">
        <v>0</v>
      </c>
      <c r="I48" s="46">
        <v>2368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23658630</v>
      </c>
      <c r="O48" s="47">
        <f t="shared" si="11"/>
        <v>328.98046304665229</v>
      </c>
      <c r="P48" s="9"/>
    </row>
    <row r="49" spans="1:16">
      <c r="A49" s="12"/>
      <c r="B49" s="44">
        <v>590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1084319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9" si="14">SUM(D49:M49)</f>
        <v>1084319</v>
      </c>
      <c r="O49" s="47">
        <f t="shared" si="11"/>
        <v>15.07778627546409</v>
      </c>
      <c r="P49" s="9"/>
    </row>
    <row r="50" spans="1:16" ht="15.75">
      <c r="A50" s="28" t="s">
        <v>64</v>
      </c>
      <c r="B50" s="29"/>
      <c r="C50" s="30"/>
      <c r="D50" s="31">
        <f t="shared" ref="D50:M50" si="15">SUM(D51:D71)</f>
        <v>1751640</v>
      </c>
      <c r="E50" s="31">
        <f t="shared" si="15"/>
        <v>2682494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4434134</v>
      </c>
      <c r="O50" s="43">
        <f t="shared" si="11"/>
        <v>61.657985121323783</v>
      </c>
      <c r="P50" s="9"/>
    </row>
    <row r="51" spans="1:16">
      <c r="A51" s="12"/>
      <c r="B51" s="44">
        <v>602</v>
      </c>
      <c r="C51" s="20" t="s">
        <v>65</v>
      </c>
      <c r="D51" s="46">
        <v>0</v>
      </c>
      <c r="E51" s="46">
        <v>36544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36544</v>
      </c>
      <c r="O51" s="47">
        <f t="shared" si="11"/>
        <v>0.50815546130848921</v>
      </c>
      <c r="P51" s="9"/>
    </row>
    <row r="52" spans="1:16">
      <c r="A52" s="12"/>
      <c r="B52" s="44">
        <v>603</v>
      </c>
      <c r="C52" s="20" t="s">
        <v>66</v>
      </c>
      <c r="D52" s="46">
        <v>0</v>
      </c>
      <c r="E52" s="46">
        <v>2281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2281</v>
      </c>
      <c r="O52" s="47">
        <f t="shared" si="11"/>
        <v>3.1718000417159144E-2</v>
      </c>
      <c r="P52" s="9"/>
    </row>
    <row r="53" spans="1:16">
      <c r="A53" s="12"/>
      <c r="B53" s="44">
        <v>604</v>
      </c>
      <c r="C53" s="20" t="s">
        <v>67</v>
      </c>
      <c r="D53" s="46">
        <v>0</v>
      </c>
      <c r="E53" s="46">
        <v>1052877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1052877</v>
      </c>
      <c r="O53" s="47">
        <f t="shared" si="11"/>
        <v>14.640575679621776</v>
      </c>
      <c r="P53" s="9"/>
    </row>
    <row r="54" spans="1:16">
      <c r="A54" s="12"/>
      <c r="B54" s="44">
        <v>605</v>
      </c>
      <c r="C54" s="20" t="s">
        <v>68</v>
      </c>
      <c r="D54" s="46">
        <v>0</v>
      </c>
      <c r="E54" s="46">
        <v>6818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6818</v>
      </c>
      <c r="O54" s="47">
        <f t="shared" si="11"/>
        <v>9.4806368629632209E-2</v>
      </c>
      <c r="P54" s="9"/>
    </row>
    <row r="55" spans="1:16">
      <c r="A55" s="12"/>
      <c r="B55" s="44">
        <v>608</v>
      </c>
      <c r="C55" s="20" t="s">
        <v>69</v>
      </c>
      <c r="D55" s="46">
        <v>0</v>
      </c>
      <c r="E55" s="46">
        <v>63459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63459</v>
      </c>
      <c r="O55" s="47">
        <f t="shared" si="11"/>
        <v>0.8824167419870681</v>
      </c>
      <c r="P55" s="9"/>
    </row>
    <row r="56" spans="1:16">
      <c r="A56" s="12"/>
      <c r="B56" s="44">
        <v>614</v>
      </c>
      <c r="C56" s="20" t="s">
        <v>70</v>
      </c>
      <c r="D56" s="46">
        <v>0</v>
      </c>
      <c r="E56" s="46">
        <v>232073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232073</v>
      </c>
      <c r="O56" s="47">
        <f t="shared" si="11"/>
        <v>3.2270458179795591</v>
      </c>
      <c r="P56" s="9"/>
    </row>
    <row r="57" spans="1:16">
      <c r="A57" s="12"/>
      <c r="B57" s="44">
        <v>634</v>
      </c>
      <c r="C57" s="20" t="s">
        <v>71</v>
      </c>
      <c r="D57" s="46">
        <v>0</v>
      </c>
      <c r="E57" s="46">
        <v>128839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128839</v>
      </c>
      <c r="O57" s="47">
        <f t="shared" si="11"/>
        <v>1.7915455746367239</v>
      </c>
      <c r="P57" s="9"/>
    </row>
    <row r="58" spans="1:16">
      <c r="A58" s="12"/>
      <c r="B58" s="44">
        <v>654</v>
      </c>
      <c r="C58" s="20" t="s">
        <v>72</v>
      </c>
      <c r="D58" s="46">
        <v>0</v>
      </c>
      <c r="E58" s="46">
        <v>209862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209862</v>
      </c>
      <c r="O58" s="47">
        <f t="shared" si="11"/>
        <v>2.9181950914273798</v>
      </c>
      <c r="P58" s="9"/>
    </row>
    <row r="59" spans="1:16">
      <c r="A59" s="12"/>
      <c r="B59" s="44">
        <v>669</v>
      </c>
      <c r="C59" s="20" t="s">
        <v>73</v>
      </c>
      <c r="D59" s="46">
        <v>1120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1120</v>
      </c>
      <c r="O59" s="47">
        <f t="shared" si="11"/>
        <v>1.5573941458666481E-2</v>
      </c>
      <c r="P59" s="9"/>
    </row>
    <row r="60" spans="1:16">
      <c r="A60" s="12"/>
      <c r="B60" s="44">
        <v>674</v>
      </c>
      <c r="C60" s="20" t="s">
        <v>74</v>
      </c>
      <c r="D60" s="46">
        <v>0</v>
      </c>
      <c r="E60" s="46">
        <v>88151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71" si="16">SUM(D60:M60)</f>
        <v>88151</v>
      </c>
      <c r="O60" s="47">
        <f t="shared" si="11"/>
        <v>1.2257665299311686</v>
      </c>
      <c r="P60" s="9"/>
    </row>
    <row r="61" spans="1:16">
      <c r="A61" s="12"/>
      <c r="B61" s="44">
        <v>685</v>
      </c>
      <c r="C61" s="20" t="s">
        <v>75</v>
      </c>
      <c r="D61" s="46">
        <v>0</v>
      </c>
      <c r="E61" s="46">
        <v>5038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5038</v>
      </c>
      <c r="O61" s="47">
        <f t="shared" si="11"/>
        <v>7.0054925954251543E-2</v>
      </c>
      <c r="P61" s="9"/>
    </row>
    <row r="62" spans="1:16">
      <c r="A62" s="12"/>
      <c r="B62" s="44">
        <v>689</v>
      </c>
      <c r="C62" s="20" t="s">
        <v>99</v>
      </c>
      <c r="D62" s="46">
        <v>1410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1410</v>
      </c>
      <c r="O62" s="47">
        <f t="shared" si="11"/>
        <v>1.9606479872071196E-2</v>
      </c>
      <c r="P62" s="9"/>
    </row>
    <row r="63" spans="1:16">
      <c r="A63" s="12"/>
      <c r="B63" s="44">
        <v>694</v>
      </c>
      <c r="C63" s="20" t="s">
        <v>76</v>
      </c>
      <c r="D63" s="46">
        <v>0</v>
      </c>
      <c r="E63" s="46">
        <v>74296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74296</v>
      </c>
      <c r="O63" s="47">
        <f t="shared" si="11"/>
        <v>1.03310853090454</v>
      </c>
      <c r="P63" s="9"/>
    </row>
    <row r="64" spans="1:16">
      <c r="A64" s="12"/>
      <c r="B64" s="44">
        <v>711</v>
      </c>
      <c r="C64" s="20" t="s">
        <v>77</v>
      </c>
      <c r="D64" s="46">
        <v>954934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954934</v>
      </c>
      <c r="O64" s="47">
        <f t="shared" si="11"/>
        <v>13.278648404366265</v>
      </c>
      <c r="P64" s="9"/>
    </row>
    <row r="65" spans="1:119">
      <c r="A65" s="12"/>
      <c r="B65" s="44">
        <v>712</v>
      </c>
      <c r="C65" s="20" t="s">
        <v>78</v>
      </c>
      <c r="D65" s="46">
        <v>690070</v>
      </c>
      <c r="E65" s="46">
        <v>18040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708110</v>
      </c>
      <c r="O65" s="47">
        <f t="shared" si="11"/>
        <v>9.8464854341931449</v>
      </c>
      <c r="P65" s="9"/>
    </row>
    <row r="66" spans="1:119">
      <c r="A66" s="12"/>
      <c r="B66" s="44">
        <v>713</v>
      </c>
      <c r="C66" s="20" t="s">
        <v>79</v>
      </c>
      <c r="D66" s="46">
        <v>65319</v>
      </c>
      <c r="E66" s="46">
        <v>141956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207275</v>
      </c>
      <c r="O66" s="47">
        <f t="shared" si="11"/>
        <v>2.8822220677188346</v>
      </c>
      <c r="P66" s="9"/>
    </row>
    <row r="67" spans="1:119">
      <c r="A67" s="12"/>
      <c r="B67" s="44">
        <v>714</v>
      </c>
      <c r="C67" s="20" t="s">
        <v>80</v>
      </c>
      <c r="D67" s="46">
        <v>0</v>
      </c>
      <c r="E67" s="46">
        <v>28624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28624</v>
      </c>
      <c r="O67" s="47">
        <f t="shared" si="11"/>
        <v>0.39802544670791906</v>
      </c>
      <c r="P67" s="9"/>
    </row>
    <row r="68" spans="1:119">
      <c r="A68" s="12"/>
      <c r="B68" s="44">
        <v>719</v>
      </c>
      <c r="C68" s="20" t="s">
        <v>82</v>
      </c>
      <c r="D68" s="46">
        <v>38787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38787</v>
      </c>
      <c r="O68" s="47">
        <f t="shared" si="11"/>
        <v>0.53934506014044359</v>
      </c>
      <c r="P68" s="9"/>
    </row>
    <row r="69" spans="1:119">
      <c r="A69" s="12"/>
      <c r="B69" s="44">
        <v>724</v>
      </c>
      <c r="C69" s="20" t="s">
        <v>83</v>
      </c>
      <c r="D69" s="46">
        <v>0</v>
      </c>
      <c r="E69" s="46">
        <v>274232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274232</v>
      </c>
      <c r="O69" s="47">
        <f>(N69/O$74)</f>
        <v>3.8132795661544878</v>
      </c>
      <c r="P69" s="9"/>
    </row>
    <row r="70" spans="1:119">
      <c r="A70" s="12"/>
      <c r="B70" s="44">
        <v>744</v>
      </c>
      <c r="C70" s="20" t="s">
        <v>85</v>
      </c>
      <c r="D70" s="46">
        <v>0</v>
      </c>
      <c r="E70" s="46">
        <v>82866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82866</v>
      </c>
      <c r="O70" s="47">
        <f>(N70/O$74)</f>
        <v>1.1522769936730863</v>
      </c>
      <c r="P70" s="9"/>
    </row>
    <row r="71" spans="1:119" ht="15.75" thickBot="1">
      <c r="A71" s="12"/>
      <c r="B71" s="44">
        <v>764</v>
      </c>
      <c r="C71" s="20" t="s">
        <v>86</v>
      </c>
      <c r="D71" s="46">
        <v>0</v>
      </c>
      <c r="E71" s="46">
        <v>236538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236538</v>
      </c>
      <c r="O71" s="47">
        <f>(N71/O$74)</f>
        <v>3.2891330042411182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7">SUM(D5,D13,D22,D27,D30,D35,D42,D47,D50)</f>
        <v>58249874</v>
      </c>
      <c r="E72" s="15">
        <f t="shared" si="17"/>
        <v>35215976</v>
      </c>
      <c r="F72" s="15">
        <f t="shared" si="17"/>
        <v>9461748</v>
      </c>
      <c r="G72" s="15">
        <f t="shared" si="17"/>
        <v>5808893</v>
      </c>
      <c r="H72" s="15">
        <f t="shared" si="17"/>
        <v>0</v>
      </c>
      <c r="I72" s="15">
        <f t="shared" si="17"/>
        <v>7827195</v>
      </c>
      <c r="J72" s="15">
        <f t="shared" si="17"/>
        <v>0</v>
      </c>
      <c r="K72" s="15">
        <f t="shared" si="17"/>
        <v>0</v>
      </c>
      <c r="L72" s="15">
        <f t="shared" si="17"/>
        <v>0</v>
      </c>
      <c r="M72" s="15">
        <f t="shared" si="17"/>
        <v>0</v>
      </c>
      <c r="N72" s="15">
        <f>SUM(D72:M72)</f>
        <v>116563686</v>
      </c>
      <c r="O72" s="37">
        <f>(N72/O$74)</f>
        <v>1620.8535910449837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8" t="s">
        <v>100</v>
      </c>
      <c r="M74" s="48"/>
      <c r="N74" s="48"/>
      <c r="O74" s="41">
        <v>71915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96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17225510</v>
      </c>
      <c r="E5" s="26">
        <f t="shared" si="0"/>
        <v>2853915</v>
      </c>
      <c r="F5" s="26">
        <f t="shared" si="0"/>
        <v>8086982</v>
      </c>
      <c r="G5" s="26">
        <f t="shared" si="0"/>
        <v>3551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28169958</v>
      </c>
      <c r="O5" s="32">
        <f t="shared" ref="O5:O36" si="1">(N5/O$68)</f>
        <v>404.92112866362891</v>
      </c>
      <c r="P5" s="6"/>
    </row>
    <row r="6" spans="1:133">
      <c r="A6" s="12"/>
      <c r="B6" s="44">
        <v>511</v>
      </c>
      <c r="C6" s="20" t="s">
        <v>20</v>
      </c>
      <c r="D6" s="46">
        <v>389100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389100</v>
      </c>
      <c r="O6" s="47">
        <f t="shared" si="1"/>
        <v>5.5930083801693282</v>
      </c>
      <c r="P6" s="9"/>
    </row>
    <row r="7" spans="1:133">
      <c r="A7" s="12"/>
      <c r="B7" s="44">
        <v>512</v>
      </c>
      <c r="C7" s="20" t="s">
        <v>21</v>
      </c>
      <c r="D7" s="46">
        <v>806599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806599</v>
      </c>
      <c r="O7" s="47">
        <f t="shared" si="1"/>
        <v>11.594230188733487</v>
      </c>
      <c r="P7" s="9"/>
    </row>
    <row r="8" spans="1:133">
      <c r="A8" s="12"/>
      <c r="B8" s="44">
        <v>513</v>
      </c>
      <c r="C8" s="20" t="s">
        <v>22</v>
      </c>
      <c r="D8" s="46">
        <v>6800619</v>
      </c>
      <c r="E8" s="46">
        <v>0</v>
      </c>
      <c r="F8" s="46">
        <v>304219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7104838</v>
      </c>
      <c r="O8" s="47">
        <f t="shared" si="1"/>
        <v>102.12649312193649</v>
      </c>
      <c r="P8" s="9"/>
    </row>
    <row r="9" spans="1:133">
      <c r="A9" s="12"/>
      <c r="B9" s="44">
        <v>514</v>
      </c>
      <c r="C9" s="20" t="s">
        <v>23</v>
      </c>
      <c r="D9" s="46">
        <v>630119</v>
      </c>
      <c r="E9" s="46">
        <v>446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630565</v>
      </c>
      <c r="O9" s="47">
        <f t="shared" si="1"/>
        <v>9.0638790265779292</v>
      </c>
      <c r="P9" s="9"/>
    </row>
    <row r="10" spans="1:133">
      <c r="A10" s="12"/>
      <c r="B10" s="44">
        <v>515</v>
      </c>
      <c r="C10" s="20" t="s">
        <v>24</v>
      </c>
      <c r="D10" s="46">
        <v>109350</v>
      </c>
      <c r="E10" s="46">
        <v>2117919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2227269</v>
      </c>
      <c r="O10" s="47">
        <f t="shared" si="1"/>
        <v>32.015251045724391</v>
      </c>
      <c r="P10" s="9"/>
    </row>
    <row r="11" spans="1:133">
      <c r="A11" s="12"/>
      <c r="B11" s="44">
        <v>517</v>
      </c>
      <c r="C11" s="20" t="s">
        <v>26</v>
      </c>
      <c r="D11" s="46">
        <v>2251675</v>
      </c>
      <c r="E11" s="46">
        <v>452258</v>
      </c>
      <c r="F11" s="46">
        <v>7782763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10486696</v>
      </c>
      <c r="O11" s="47">
        <f t="shared" si="1"/>
        <v>150.73805861806264</v>
      </c>
      <c r="P11" s="9"/>
    </row>
    <row r="12" spans="1:133">
      <c r="A12" s="12"/>
      <c r="B12" s="44">
        <v>519</v>
      </c>
      <c r="C12" s="20" t="s">
        <v>27</v>
      </c>
      <c r="D12" s="46">
        <v>6238048</v>
      </c>
      <c r="E12" s="46">
        <v>283292</v>
      </c>
      <c r="F12" s="46">
        <v>0</v>
      </c>
      <c r="G12" s="46">
        <v>3551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6524891</v>
      </c>
      <c r="O12" s="47">
        <f t="shared" si="1"/>
        <v>93.790208282424643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22770165</v>
      </c>
      <c r="E13" s="31">
        <f t="shared" si="3"/>
        <v>6951149</v>
      </c>
      <c r="F13" s="31">
        <f t="shared" si="3"/>
        <v>0</v>
      </c>
      <c r="G13" s="31">
        <f t="shared" si="3"/>
        <v>1553608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31274922</v>
      </c>
      <c r="O13" s="43">
        <f t="shared" si="1"/>
        <v>449.55255932958647</v>
      </c>
      <c r="P13" s="10"/>
    </row>
    <row r="14" spans="1:133">
      <c r="A14" s="12"/>
      <c r="B14" s="44">
        <v>521</v>
      </c>
      <c r="C14" s="20" t="s">
        <v>29</v>
      </c>
      <c r="D14" s="46">
        <v>10790987</v>
      </c>
      <c r="E14" s="46">
        <v>157724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10948711</v>
      </c>
      <c r="O14" s="47">
        <f t="shared" si="1"/>
        <v>157.37916313300465</v>
      </c>
      <c r="P14" s="9"/>
    </row>
    <row r="15" spans="1:133">
      <c r="A15" s="12"/>
      <c r="B15" s="44">
        <v>522</v>
      </c>
      <c r="C15" s="20" t="s">
        <v>30</v>
      </c>
      <c r="D15" s="46">
        <v>13062</v>
      </c>
      <c r="E15" s="46">
        <v>5399675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5412737</v>
      </c>
      <c r="O15" s="47">
        <f t="shared" si="1"/>
        <v>77.80386378990643</v>
      </c>
      <c r="P15" s="9"/>
    </row>
    <row r="16" spans="1:133">
      <c r="A16" s="12"/>
      <c r="B16" s="44">
        <v>523</v>
      </c>
      <c r="C16" s="20" t="s">
        <v>31</v>
      </c>
      <c r="D16" s="46">
        <v>5514094</v>
      </c>
      <c r="E16" s="46">
        <v>56045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5570139</v>
      </c>
      <c r="O16" s="47">
        <f t="shared" si="1"/>
        <v>80.066394514798262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784864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784864</v>
      </c>
      <c r="O17" s="47">
        <f t="shared" si="1"/>
        <v>11.281806551768748</v>
      </c>
      <c r="P17" s="9"/>
    </row>
    <row r="18" spans="1:16">
      <c r="A18" s="12"/>
      <c r="B18" s="44">
        <v>525</v>
      </c>
      <c r="C18" s="20" t="s">
        <v>33</v>
      </c>
      <c r="D18" s="46">
        <v>453780</v>
      </c>
      <c r="E18" s="46">
        <v>188748</v>
      </c>
      <c r="F18" s="46">
        <v>0</v>
      </c>
      <c r="G18" s="46">
        <v>1553608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2196136</v>
      </c>
      <c r="O18" s="47">
        <f t="shared" si="1"/>
        <v>31.567738504218834</v>
      </c>
      <c r="P18" s="9"/>
    </row>
    <row r="19" spans="1:16">
      <c r="A19" s="12"/>
      <c r="B19" s="44">
        <v>526</v>
      </c>
      <c r="C19" s="20" t="s">
        <v>34</v>
      </c>
      <c r="D19" s="46">
        <v>5737379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5737379</v>
      </c>
      <c r="O19" s="47">
        <f t="shared" si="1"/>
        <v>82.470338800327738</v>
      </c>
      <c r="P19" s="9"/>
    </row>
    <row r="20" spans="1:16">
      <c r="A20" s="12"/>
      <c r="B20" s="44">
        <v>527</v>
      </c>
      <c r="C20" s="20" t="s">
        <v>35</v>
      </c>
      <c r="D20" s="46">
        <v>171000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171000</v>
      </c>
      <c r="O20" s="47">
        <f t="shared" si="1"/>
        <v>2.4579913467205219</v>
      </c>
      <c r="P20" s="9"/>
    </row>
    <row r="21" spans="1:16">
      <c r="A21" s="12"/>
      <c r="B21" s="44">
        <v>529</v>
      </c>
      <c r="C21" s="20" t="s">
        <v>36</v>
      </c>
      <c r="D21" s="46">
        <v>89863</v>
      </c>
      <c r="E21" s="46">
        <v>364093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453956</v>
      </c>
      <c r="O21" s="47">
        <f t="shared" si="1"/>
        <v>6.5252626888412939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SUM(D23:D26)</f>
        <v>386399</v>
      </c>
      <c r="E22" s="31">
        <f t="shared" si="5"/>
        <v>209825</v>
      </c>
      <c r="F22" s="31">
        <f t="shared" si="5"/>
        <v>0</v>
      </c>
      <c r="G22" s="31">
        <f t="shared" si="5"/>
        <v>373771</v>
      </c>
      <c r="H22" s="31">
        <f t="shared" si="5"/>
        <v>0</v>
      </c>
      <c r="I22" s="31">
        <f t="shared" si="5"/>
        <v>10983917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11953912</v>
      </c>
      <c r="O22" s="43">
        <f t="shared" si="1"/>
        <v>171.82814184478718</v>
      </c>
      <c r="P22" s="10"/>
    </row>
    <row r="23" spans="1:16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8898108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8898108</v>
      </c>
      <c r="O23" s="47">
        <f t="shared" si="1"/>
        <v>127.9033477554658</v>
      </c>
      <c r="P23" s="9"/>
    </row>
    <row r="24" spans="1:16">
      <c r="A24" s="12"/>
      <c r="B24" s="44">
        <v>536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2085809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2085809</v>
      </c>
      <c r="O24" s="47">
        <f t="shared" si="1"/>
        <v>29.981874110595236</v>
      </c>
      <c r="P24" s="9"/>
    </row>
    <row r="25" spans="1:16">
      <c r="A25" s="12"/>
      <c r="B25" s="44">
        <v>537</v>
      </c>
      <c r="C25" s="20" t="s">
        <v>40</v>
      </c>
      <c r="D25" s="46">
        <v>383899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383899</v>
      </c>
      <c r="O25" s="47">
        <f t="shared" si="1"/>
        <v>5.5182480702611798</v>
      </c>
      <c r="P25" s="9"/>
    </row>
    <row r="26" spans="1:16">
      <c r="A26" s="12"/>
      <c r="B26" s="44">
        <v>539</v>
      </c>
      <c r="C26" s="20" t="s">
        <v>41</v>
      </c>
      <c r="D26" s="46">
        <v>2500</v>
      </c>
      <c r="E26" s="46">
        <v>209825</v>
      </c>
      <c r="F26" s="46">
        <v>0</v>
      </c>
      <c r="G26" s="46">
        <v>373771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586096</v>
      </c>
      <c r="O26" s="47">
        <f t="shared" si="1"/>
        <v>8.4246719084649779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SUM(D28:D29)</f>
        <v>0</v>
      </c>
      <c r="E27" s="31">
        <f t="shared" si="6"/>
        <v>7608315</v>
      </c>
      <c r="F27" s="31">
        <f t="shared" si="6"/>
        <v>0</v>
      </c>
      <c r="G27" s="31">
        <f t="shared" si="6"/>
        <v>8643280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16251595</v>
      </c>
      <c r="O27" s="43">
        <f t="shared" si="1"/>
        <v>233.60397590880996</v>
      </c>
      <c r="P27" s="10"/>
    </row>
    <row r="28" spans="1:16">
      <c r="A28" s="12"/>
      <c r="B28" s="44">
        <v>541</v>
      </c>
      <c r="C28" s="20" t="s">
        <v>43</v>
      </c>
      <c r="D28" s="46">
        <v>0</v>
      </c>
      <c r="E28" s="46">
        <v>7206059</v>
      </c>
      <c r="F28" s="46">
        <v>0</v>
      </c>
      <c r="G28" s="46">
        <v>8643280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15849339</v>
      </c>
      <c r="O28" s="47">
        <f t="shared" si="1"/>
        <v>227.82186031134557</v>
      </c>
      <c r="P28" s="9"/>
    </row>
    <row r="29" spans="1:16">
      <c r="A29" s="12"/>
      <c r="B29" s="44">
        <v>549</v>
      </c>
      <c r="C29" s="20" t="s">
        <v>44</v>
      </c>
      <c r="D29" s="46">
        <v>0</v>
      </c>
      <c r="E29" s="46">
        <v>402256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402256</v>
      </c>
      <c r="O29" s="47">
        <f t="shared" si="1"/>
        <v>5.7821155974643883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79449</v>
      </c>
      <c r="E30" s="31">
        <f t="shared" si="8"/>
        <v>2630386</v>
      </c>
      <c r="F30" s="31">
        <f t="shared" si="8"/>
        <v>0</v>
      </c>
      <c r="G30" s="31">
        <f t="shared" si="8"/>
        <v>310716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3020551</v>
      </c>
      <c r="O30" s="43">
        <f t="shared" si="1"/>
        <v>43.418059768000113</v>
      </c>
      <c r="P30" s="10"/>
    </row>
    <row r="31" spans="1:16">
      <c r="A31" s="13"/>
      <c r="B31" s="45">
        <v>552</v>
      </c>
      <c r="C31" s="21" t="s">
        <v>46</v>
      </c>
      <c r="D31" s="46">
        <v>0</v>
      </c>
      <c r="E31" s="46">
        <v>1224630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1224630</v>
      </c>
      <c r="O31" s="47">
        <f t="shared" si="1"/>
        <v>17.603099081487443</v>
      </c>
      <c r="P31" s="9"/>
    </row>
    <row r="32" spans="1:16">
      <c r="A32" s="13"/>
      <c r="B32" s="45">
        <v>553</v>
      </c>
      <c r="C32" s="21" t="s">
        <v>47</v>
      </c>
      <c r="D32" s="46">
        <v>41218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41218</v>
      </c>
      <c r="O32" s="47">
        <f t="shared" si="1"/>
        <v>0.59247653408845891</v>
      </c>
      <c r="P32" s="9"/>
    </row>
    <row r="33" spans="1:16">
      <c r="A33" s="13"/>
      <c r="B33" s="45">
        <v>554</v>
      </c>
      <c r="C33" s="21" t="s">
        <v>48</v>
      </c>
      <c r="D33" s="46">
        <v>175</v>
      </c>
      <c r="E33" s="46">
        <v>1400756</v>
      </c>
      <c r="F33" s="46">
        <v>0</v>
      </c>
      <c r="G33" s="46">
        <v>310716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1711647</v>
      </c>
      <c r="O33" s="47">
        <f t="shared" si="1"/>
        <v>24.603587804913108</v>
      </c>
      <c r="P33" s="9"/>
    </row>
    <row r="34" spans="1:16">
      <c r="A34" s="13"/>
      <c r="B34" s="45">
        <v>559</v>
      </c>
      <c r="C34" s="21" t="s">
        <v>98</v>
      </c>
      <c r="D34" s="46">
        <v>38056</v>
      </c>
      <c r="E34" s="46">
        <v>5000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43056</v>
      </c>
      <c r="O34" s="47">
        <f t="shared" si="1"/>
        <v>0.61889634751110412</v>
      </c>
      <c r="P34" s="9"/>
    </row>
    <row r="35" spans="1:16" ht="15.75">
      <c r="A35" s="28" t="s">
        <v>49</v>
      </c>
      <c r="B35" s="29"/>
      <c r="C35" s="30"/>
      <c r="D35" s="31">
        <f>SUM(D36:D41)</f>
        <v>1114501</v>
      </c>
      <c r="E35" s="31">
        <f t="shared" ref="E35:M35" si="9">SUM(E36:E41)</f>
        <v>3376918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4491419</v>
      </c>
      <c r="O35" s="43">
        <f t="shared" si="1"/>
        <v>64.560637640328309</v>
      </c>
      <c r="P35" s="10"/>
    </row>
    <row r="36" spans="1:16">
      <c r="A36" s="12"/>
      <c r="B36" s="44">
        <v>561</v>
      </c>
      <c r="C36" s="20" t="s">
        <v>50</v>
      </c>
      <c r="D36" s="46">
        <v>215583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215583</v>
      </c>
      <c r="O36" s="47">
        <f t="shared" si="1"/>
        <v>3.0988371257312886</v>
      </c>
      <c r="P36" s="9"/>
    </row>
    <row r="37" spans="1:16">
      <c r="A37" s="12"/>
      <c r="B37" s="44">
        <v>562</v>
      </c>
      <c r="C37" s="20" t="s">
        <v>51</v>
      </c>
      <c r="D37" s="46">
        <v>767557</v>
      </c>
      <c r="E37" s="46">
        <v>507894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10">SUM(D37:M37)</f>
        <v>1275451</v>
      </c>
      <c r="O37" s="47">
        <f t="shared" ref="O37:O66" si="11">(N37/O$68)</f>
        <v>18.333611234889101</v>
      </c>
      <c r="P37" s="9"/>
    </row>
    <row r="38" spans="1:16">
      <c r="A38" s="12"/>
      <c r="B38" s="44">
        <v>563</v>
      </c>
      <c r="C38" s="20" t="s">
        <v>52</v>
      </c>
      <c r="D38" s="46">
        <v>32000</v>
      </c>
      <c r="E38" s="46">
        <v>25000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57000</v>
      </c>
      <c r="O38" s="47">
        <f t="shared" si="11"/>
        <v>0.8193304489068407</v>
      </c>
      <c r="P38" s="9"/>
    </row>
    <row r="39" spans="1:16">
      <c r="A39" s="12"/>
      <c r="B39" s="44">
        <v>564</v>
      </c>
      <c r="C39" s="20" t="s">
        <v>53</v>
      </c>
      <c r="D39" s="46">
        <v>99361</v>
      </c>
      <c r="E39" s="46">
        <v>2476940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2576301</v>
      </c>
      <c r="O39" s="47">
        <f t="shared" si="11"/>
        <v>37.032313242967412</v>
      </c>
      <c r="P39" s="9"/>
    </row>
    <row r="40" spans="1:16">
      <c r="A40" s="12"/>
      <c r="B40" s="44">
        <v>565</v>
      </c>
      <c r="C40" s="20" t="s">
        <v>54</v>
      </c>
      <c r="D40" s="46">
        <v>0</v>
      </c>
      <c r="E40" s="46">
        <v>67527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67527</v>
      </c>
      <c r="O40" s="47">
        <f t="shared" si="11"/>
        <v>0.97064784602337251</v>
      </c>
      <c r="P40" s="9"/>
    </row>
    <row r="41" spans="1:16">
      <c r="A41" s="12"/>
      <c r="B41" s="44">
        <v>569</v>
      </c>
      <c r="C41" s="20" t="s">
        <v>55</v>
      </c>
      <c r="D41" s="46">
        <v>0</v>
      </c>
      <c r="E41" s="46">
        <v>299557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299557</v>
      </c>
      <c r="O41" s="47">
        <f t="shared" si="11"/>
        <v>4.3058977418102895</v>
      </c>
      <c r="P41" s="9"/>
    </row>
    <row r="42" spans="1:16" ht="15.75">
      <c r="A42" s="28" t="s">
        <v>56</v>
      </c>
      <c r="B42" s="29"/>
      <c r="C42" s="30"/>
      <c r="D42" s="31">
        <f t="shared" ref="D42:M42" si="12">SUM(D43:D46)</f>
        <v>2936244</v>
      </c>
      <c r="E42" s="31">
        <f t="shared" si="12"/>
        <v>29217</v>
      </c>
      <c r="F42" s="31">
        <f t="shared" si="12"/>
        <v>0</v>
      </c>
      <c r="G42" s="31">
        <f t="shared" si="12"/>
        <v>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2965461</v>
      </c>
      <c r="O42" s="43">
        <f t="shared" si="11"/>
        <v>42.626184076240854</v>
      </c>
      <c r="P42" s="9"/>
    </row>
    <row r="43" spans="1:16">
      <c r="A43" s="12"/>
      <c r="B43" s="44">
        <v>571</v>
      </c>
      <c r="C43" s="20" t="s">
        <v>57</v>
      </c>
      <c r="D43" s="46">
        <v>1487924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1487924</v>
      </c>
      <c r="O43" s="47">
        <f t="shared" si="11"/>
        <v>21.38774454139056</v>
      </c>
      <c r="P43" s="9"/>
    </row>
    <row r="44" spans="1:16">
      <c r="A44" s="12"/>
      <c r="B44" s="44">
        <v>572</v>
      </c>
      <c r="C44" s="20" t="s">
        <v>58</v>
      </c>
      <c r="D44" s="46">
        <v>1448020</v>
      </c>
      <c r="E44" s="46">
        <v>27717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1475737</v>
      </c>
      <c r="O44" s="47">
        <f t="shared" si="11"/>
        <v>21.212565941726918</v>
      </c>
      <c r="P44" s="9"/>
    </row>
    <row r="45" spans="1:16">
      <c r="A45" s="12"/>
      <c r="B45" s="44">
        <v>573</v>
      </c>
      <c r="C45" s="20" t="s">
        <v>91</v>
      </c>
      <c r="D45" s="46">
        <v>300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300</v>
      </c>
      <c r="O45" s="47">
        <f t="shared" si="11"/>
        <v>4.3122655205623198E-3</v>
      </c>
      <c r="P45" s="9"/>
    </row>
    <row r="46" spans="1:16">
      <c r="A46" s="12"/>
      <c r="B46" s="44">
        <v>574</v>
      </c>
      <c r="C46" s="20" t="s">
        <v>102</v>
      </c>
      <c r="D46" s="46">
        <v>0</v>
      </c>
      <c r="E46" s="46">
        <v>1500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1500</v>
      </c>
      <c r="O46" s="47">
        <f t="shared" si="11"/>
        <v>2.1561327602811597E-2</v>
      </c>
      <c r="P46" s="9"/>
    </row>
    <row r="47" spans="1:16" ht="15.75">
      <c r="A47" s="28" t="s">
        <v>84</v>
      </c>
      <c r="B47" s="29"/>
      <c r="C47" s="30"/>
      <c r="D47" s="31">
        <f t="shared" ref="D47:M47" si="13">SUM(D48:D51)</f>
        <v>26418198</v>
      </c>
      <c r="E47" s="31">
        <f t="shared" si="13"/>
        <v>16330714</v>
      </c>
      <c r="F47" s="31">
        <f t="shared" si="13"/>
        <v>29937263</v>
      </c>
      <c r="G47" s="31">
        <f t="shared" si="13"/>
        <v>1653011</v>
      </c>
      <c r="H47" s="31">
        <f t="shared" si="13"/>
        <v>0</v>
      </c>
      <c r="I47" s="31">
        <f t="shared" si="13"/>
        <v>2503394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76842580</v>
      </c>
      <c r="O47" s="43">
        <f t="shared" si="11"/>
        <v>1104.5520274835055</v>
      </c>
      <c r="P47" s="9"/>
    </row>
    <row r="48" spans="1:16">
      <c r="A48" s="12"/>
      <c r="B48" s="44">
        <v>581</v>
      </c>
      <c r="C48" s="20" t="s">
        <v>60</v>
      </c>
      <c r="D48" s="46">
        <v>7077532</v>
      </c>
      <c r="E48" s="46">
        <v>13058557</v>
      </c>
      <c r="F48" s="46">
        <v>165944</v>
      </c>
      <c r="G48" s="46">
        <v>1653011</v>
      </c>
      <c r="H48" s="46">
        <v>0</v>
      </c>
      <c r="I48" s="46">
        <v>144675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22099719</v>
      </c>
      <c r="O48" s="47">
        <f t="shared" si="11"/>
        <v>317.66618752605325</v>
      </c>
      <c r="P48" s="9"/>
    </row>
    <row r="49" spans="1:16">
      <c r="A49" s="12"/>
      <c r="B49" s="44">
        <v>585</v>
      </c>
      <c r="C49" s="20" t="s">
        <v>103</v>
      </c>
      <c r="D49" s="46">
        <v>0</v>
      </c>
      <c r="E49" s="46">
        <v>0</v>
      </c>
      <c r="F49" s="46">
        <v>29771319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7" si="14">SUM(D49:M49)</f>
        <v>29771319</v>
      </c>
      <c r="O49" s="47">
        <f t="shared" si="11"/>
        <v>427.9394414178729</v>
      </c>
      <c r="P49" s="9"/>
    </row>
    <row r="50" spans="1:16">
      <c r="A50" s="12"/>
      <c r="B50" s="44">
        <v>586</v>
      </c>
      <c r="C50" s="20" t="s">
        <v>104</v>
      </c>
      <c r="D50" s="46">
        <v>19291994</v>
      </c>
      <c r="E50" s="46">
        <v>3272157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22564151</v>
      </c>
      <c r="O50" s="47">
        <f t="shared" si="11"/>
        <v>324.34203452687262</v>
      </c>
      <c r="P50" s="9"/>
    </row>
    <row r="51" spans="1:16">
      <c r="A51" s="12"/>
      <c r="B51" s="44">
        <v>590</v>
      </c>
      <c r="C51" s="20" t="s">
        <v>62</v>
      </c>
      <c r="D51" s="46">
        <v>48672</v>
      </c>
      <c r="E51" s="46">
        <v>0</v>
      </c>
      <c r="F51" s="46">
        <v>0</v>
      </c>
      <c r="G51" s="46">
        <v>0</v>
      </c>
      <c r="H51" s="46">
        <v>0</v>
      </c>
      <c r="I51" s="46">
        <v>2358719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2407391</v>
      </c>
      <c r="O51" s="47">
        <f t="shared" si="11"/>
        <v>34.60436401270681</v>
      </c>
      <c r="P51" s="9"/>
    </row>
    <row r="52" spans="1:16" ht="15.75">
      <c r="A52" s="28" t="s">
        <v>64</v>
      </c>
      <c r="B52" s="29"/>
      <c r="C52" s="30"/>
      <c r="D52" s="31">
        <f t="shared" ref="D52:M52" si="15">SUM(D53:D65)</f>
        <v>1682204</v>
      </c>
      <c r="E52" s="31">
        <f t="shared" si="15"/>
        <v>479598</v>
      </c>
      <c r="F52" s="31">
        <f t="shared" si="15"/>
        <v>0</v>
      </c>
      <c r="G52" s="31">
        <f t="shared" si="15"/>
        <v>0</v>
      </c>
      <c r="H52" s="31">
        <f t="shared" si="15"/>
        <v>0</v>
      </c>
      <c r="I52" s="31">
        <f t="shared" si="15"/>
        <v>0</v>
      </c>
      <c r="J52" s="31">
        <f t="shared" si="15"/>
        <v>0</v>
      </c>
      <c r="K52" s="31">
        <f t="shared" si="15"/>
        <v>0</v>
      </c>
      <c r="L52" s="31">
        <f t="shared" si="15"/>
        <v>0</v>
      </c>
      <c r="M52" s="31">
        <f t="shared" si="15"/>
        <v>0</v>
      </c>
      <c r="N52" s="31">
        <f>SUM(D52:M52)</f>
        <v>2161802</v>
      </c>
      <c r="O52" s="43">
        <f t="shared" si="11"/>
        <v>31.074214089608876</v>
      </c>
      <c r="P52" s="9"/>
    </row>
    <row r="53" spans="1:16">
      <c r="A53" s="12"/>
      <c r="B53" s="44">
        <v>602</v>
      </c>
      <c r="C53" s="20" t="s">
        <v>65</v>
      </c>
      <c r="D53" s="46">
        <v>0</v>
      </c>
      <c r="E53" s="46">
        <v>32279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32279</v>
      </c>
      <c r="O53" s="47">
        <f t="shared" si="11"/>
        <v>0.46398539579410369</v>
      </c>
      <c r="P53" s="9"/>
    </row>
    <row r="54" spans="1:16">
      <c r="A54" s="12"/>
      <c r="B54" s="44">
        <v>603</v>
      </c>
      <c r="C54" s="20" t="s">
        <v>66</v>
      </c>
      <c r="D54" s="46">
        <v>0</v>
      </c>
      <c r="E54" s="46">
        <v>2818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2818</v>
      </c>
      <c r="O54" s="47">
        <f t="shared" si="11"/>
        <v>4.050654745648205E-2</v>
      </c>
      <c r="P54" s="9"/>
    </row>
    <row r="55" spans="1:16">
      <c r="A55" s="12"/>
      <c r="B55" s="44">
        <v>605</v>
      </c>
      <c r="C55" s="20" t="s">
        <v>68</v>
      </c>
      <c r="D55" s="46">
        <v>0</v>
      </c>
      <c r="E55" s="46">
        <v>12190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12190</v>
      </c>
      <c r="O55" s="47">
        <f t="shared" si="11"/>
        <v>0.17522172231884892</v>
      </c>
      <c r="P55" s="9"/>
    </row>
    <row r="56" spans="1:16">
      <c r="A56" s="12"/>
      <c r="B56" s="44">
        <v>654</v>
      </c>
      <c r="C56" s="20" t="s">
        <v>72</v>
      </c>
      <c r="D56" s="46">
        <v>0</v>
      </c>
      <c r="E56" s="46">
        <v>108683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108683</v>
      </c>
      <c r="O56" s="47">
        <f t="shared" si="11"/>
        <v>1.5622331785709151</v>
      </c>
      <c r="P56" s="9"/>
    </row>
    <row r="57" spans="1:16">
      <c r="A57" s="12"/>
      <c r="B57" s="44">
        <v>669</v>
      </c>
      <c r="C57" s="20" t="s">
        <v>73</v>
      </c>
      <c r="D57" s="46">
        <v>1020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1020</v>
      </c>
      <c r="O57" s="47">
        <f t="shared" si="11"/>
        <v>1.4661702769911886E-2</v>
      </c>
      <c r="P57" s="9"/>
    </row>
    <row r="58" spans="1:16">
      <c r="A58" s="12"/>
      <c r="B58" s="44">
        <v>685</v>
      </c>
      <c r="C58" s="20" t="s">
        <v>75</v>
      </c>
      <c r="D58" s="46">
        <v>0</v>
      </c>
      <c r="E58" s="46">
        <v>3940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6" si="16">SUM(D58:M58)</f>
        <v>3940</v>
      </c>
      <c r="O58" s="47">
        <f t="shared" si="11"/>
        <v>5.663442050338513E-2</v>
      </c>
      <c r="P58" s="9"/>
    </row>
    <row r="59" spans="1:16">
      <c r="A59" s="12"/>
      <c r="B59" s="44">
        <v>689</v>
      </c>
      <c r="C59" s="20" t="s">
        <v>99</v>
      </c>
      <c r="D59" s="46">
        <v>1289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1289</v>
      </c>
      <c r="O59" s="47">
        <f t="shared" si="11"/>
        <v>1.85283675200161E-2</v>
      </c>
      <c r="P59" s="9"/>
    </row>
    <row r="60" spans="1:16">
      <c r="A60" s="12"/>
      <c r="B60" s="44">
        <v>694</v>
      </c>
      <c r="C60" s="20" t="s">
        <v>76</v>
      </c>
      <c r="D60" s="46">
        <v>618026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618026</v>
      </c>
      <c r="O60" s="47">
        <f t="shared" si="11"/>
        <v>8.8836407020368267</v>
      </c>
      <c r="P60" s="9"/>
    </row>
    <row r="61" spans="1:16">
      <c r="A61" s="12"/>
      <c r="B61" s="44">
        <v>711</v>
      </c>
      <c r="C61" s="20" t="s">
        <v>77</v>
      </c>
      <c r="D61" s="46">
        <v>126460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126460</v>
      </c>
      <c r="O61" s="47">
        <f t="shared" si="11"/>
        <v>1.8177636591010364</v>
      </c>
      <c r="P61" s="9"/>
    </row>
    <row r="62" spans="1:16">
      <c r="A62" s="12"/>
      <c r="B62" s="44">
        <v>712</v>
      </c>
      <c r="C62" s="20" t="s">
        <v>78</v>
      </c>
      <c r="D62" s="46">
        <v>851819</v>
      </c>
      <c r="E62" s="46">
        <v>11372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863191</v>
      </c>
      <c r="O62" s="47">
        <f t="shared" si="11"/>
        <v>12.407695956532363</v>
      </c>
      <c r="P62" s="9"/>
    </row>
    <row r="63" spans="1:16">
      <c r="A63" s="12"/>
      <c r="B63" s="44">
        <v>713</v>
      </c>
      <c r="C63" s="20" t="s">
        <v>79</v>
      </c>
      <c r="D63" s="46">
        <v>48668</v>
      </c>
      <c r="E63" s="46">
        <v>285385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334053</v>
      </c>
      <c r="O63" s="47">
        <f t="shared" si="11"/>
        <v>4.8017507798013481</v>
      </c>
      <c r="P63" s="9"/>
    </row>
    <row r="64" spans="1:16">
      <c r="A64" s="12"/>
      <c r="B64" s="44">
        <v>714</v>
      </c>
      <c r="C64" s="20" t="s">
        <v>80</v>
      </c>
      <c r="D64" s="46">
        <v>0</v>
      </c>
      <c r="E64" s="46">
        <v>17662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17662</v>
      </c>
      <c r="O64" s="47">
        <f t="shared" si="11"/>
        <v>0.25387744541390561</v>
      </c>
      <c r="P64" s="9"/>
    </row>
    <row r="65" spans="1:119" ht="15.75" thickBot="1">
      <c r="A65" s="12"/>
      <c r="B65" s="44">
        <v>719</v>
      </c>
      <c r="C65" s="20" t="s">
        <v>82</v>
      </c>
      <c r="D65" s="46">
        <v>34922</v>
      </c>
      <c r="E65" s="46">
        <v>5269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40191</v>
      </c>
      <c r="O65" s="47">
        <f t="shared" si="11"/>
        <v>0.57771421178973392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7">SUM(D5,D13,D22,D27,D30,D35,D42,D47,D52)</f>
        <v>72612670</v>
      </c>
      <c r="E66" s="15">
        <f t="shared" si="17"/>
        <v>40470037</v>
      </c>
      <c r="F66" s="15">
        <f t="shared" si="17"/>
        <v>38024245</v>
      </c>
      <c r="G66" s="15">
        <f t="shared" si="17"/>
        <v>12537937</v>
      </c>
      <c r="H66" s="15">
        <f t="shared" si="17"/>
        <v>0</v>
      </c>
      <c r="I66" s="15">
        <f t="shared" si="17"/>
        <v>13487311</v>
      </c>
      <c r="J66" s="15">
        <f t="shared" si="17"/>
        <v>0</v>
      </c>
      <c r="K66" s="15">
        <f t="shared" si="17"/>
        <v>0</v>
      </c>
      <c r="L66" s="15">
        <f t="shared" si="17"/>
        <v>0</v>
      </c>
      <c r="M66" s="15">
        <f t="shared" si="17"/>
        <v>0</v>
      </c>
      <c r="N66" s="15">
        <f t="shared" si="16"/>
        <v>177132200</v>
      </c>
      <c r="O66" s="37">
        <f t="shared" si="11"/>
        <v>2546.1369288044962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105</v>
      </c>
      <c r="M68" s="48"/>
      <c r="N68" s="48"/>
      <c r="O68" s="41">
        <v>69569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96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17685454</v>
      </c>
      <c r="E5" s="26">
        <f t="shared" si="0"/>
        <v>2625058</v>
      </c>
      <c r="F5" s="26">
        <f t="shared" si="0"/>
        <v>6895626</v>
      </c>
      <c r="G5" s="26">
        <f t="shared" si="0"/>
        <v>1000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27207138</v>
      </c>
      <c r="O5" s="32">
        <f t="shared" ref="O5:O36" si="1">(N5/O$75)</f>
        <v>399.00184783246317</v>
      </c>
      <c r="P5" s="6"/>
    </row>
    <row r="6" spans="1:133">
      <c r="A6" s="12"/>
      <c r="B6" s="44">
        <v>511</v>
      </c>
      <c r="C6" s="20" t="s">
        <v>20</v>
      </c>
      <c r="D6" s="46">
        <v>371436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371436</v>
      </c>
      <c r="O6" s="47">
        <f t="shared" si="1"/>
        <v>5.4472341174400185</v>
      </c>
      <c r="P6" s="9"/>
    </row>
    <row r="7" spans="1:133">
      <c r="A7" s="12"/>
      <c r="B7" s="44">
        <v>512</v>
      </c>
      <c r="C7" s="20" t="s">
        <v>21</v>
      </c>
      <c r="D7" s="46">
        <v>2511555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2511555</v>
      </c>
      <c r="O7" s="47">
        <f t="shared" si="1"/>
        <v>36.832800492755325</v>
      </c>
      <c r="P7" s="9"/>
    </row>
    <row r="8" spans="1:133">
      <c r="A8" s="12"/>
      <c r="B8" s="44">
        <v>513</v>
      </c>
      <c r="C8" s="20" t="s">
        <v>22</v>
      </c>
      <c r="D8" s="46">
        <v>7584727</v>
      </c>
      <c r="E8" s="46">
        <v>28500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7613227</v>
      </c>
      <c r="O8" s="47">
        <f t="shared" si="1"/>
        <v>111.65053968440195</v>
      </c>
      <c r="P8" s="9"/>
    </row>
    <row r="9" spans="1:133">
      <c r="A9" s="12"/>
      <c r="B9" s="44">
        <v>514</v>
      </c>
      <c r="C9" s="20" t="s">
        <v>23</v>
      </c>
      <c r="D9" s="46">
        <v>583703</v>
      </c>
      <c r="E9" s="46">
        <v>5010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588713</v>
      </c>
      <c r="O9" s="47">
        <f t="shared" si="1"/>
        <v>8.6336745468410871</v>
      </c>
      <c r="P9" s="9"/>
    </row>
    <row r="10" spans="1:133">
      <c r="A10" s="12"/>
      <c r="B10" s="44">
        <v>515</v>
      </c>
      <c r="C10" s="20" t="s">
        <v>24</v>
      </c>
      <c r="D10" s="46">
        <v>106997</v>
      </c>
      <c r="E10" s="46">
        <v>1913261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2020258</v>
      </c>
      <c r="O10" s="47">
        <f t="shared" si="1"/>
        <v>29.627764416026281</v>
      </c>
      <c r="P10" s="9"/>
    </row>
    <row r="11" spans="1:133">
      <c r="A11" s="12"/>
      <c r="B11" s="44">
        <v>517</v>
      </c>
      <c r="C11" s="20" t="s">
        <v>26</v>
      </c>
      <c r="D11" s="46">
        <v>803676</v>
      </c>
      <c r="E11" s="46">
        <v>453836</v>
      </c>
      <c r="F11" s="46">
        <v>6895626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8153138</v>
      </c>
      <c r="O11" s="47">
        <f t="shared" si="1"/>
        <v>119.56851645450813</v>
      </c>
      <c r="P11" s="9"/>
    </row>
    <row r="12" spans="1:133">
      <c r="A12" s="12"/>
      <c r="B12" s="44">
        <v>519</v>
      </c>
      <c r="C12" s="20" t="s">
        <v>27</v>
      </c>
      <c r="D12" s="46">
        <v>5723360</v>
      </c>
      <c r="E12" s="46">
        <v>224451</v>
      </c>
      <c r="F12" s="46">
        <v>0</v>
      </c>
      <c r="G12" s="46">
        <v>1000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5948811</v>
      </c>
      <c r="O12" s="47">
        <f t="shared" si="1"/>
        <v>87.241318120490405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22826102</v>
      </c>
      <c r="E13" s="31">
        <f t="shared" si="3"/>
        <v>6694974</v>
      </c>
      <c r="F13" s="31">
        <f t="shared" si="3"/>
        <v>0</v>
      </c>
      <c r="G13" s="31">
        <f t="shared" si="3"/>
        <v>6252733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35773809</v>
      </c>
      <c r="O13" s="43">
        <f t="shared" si="1"/>
        <v>524.63496509649792</v>
      </c>
      <c r="P13" s="10"/>
    </row>
    <row r="14" spans="1:133">
      <c r="A14" s="12"/>
      <c r="B14" s="44">
        <v>521</v>
      </c>
      <c r="C14" s="20" t="s">
        <v>29</v>
      </c>
      <c r="D14" s="46">
        <v>10842896</v>
      </c>
      <c r="E14" s="46">
        <v>208582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11051478</v>
      </c>
      <c r="O14" s="47">
        <f t="shared" si="1"/>
        <v>162.07364932246142</v>
      </c>
      <c r="P14" s="9"/>
    </row>
    <row r="15" spans="1:133">
      <c r="A15" s="12"/>
      <c r="B15" s="44">
        <v>522</v>
      </c>
      <c r="C15" s="20" t="s">
        <v>30</v>
      </c>
      <c r="D15" s="46">
        <v>13062</v>
      </c>
      <c r="E15" s="46">
        <v>5029970</v>
      </c>
      <c r="F15" s="46">
        <v>0</v>
      </c>
      <c r="G15" s="46">
        <v>384785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5427817</v>
      </c>
      <c r="O15" s="47">
        <f t="shared" si="1"/>
        <v>79.600765530591886</v>
      </c>
      <c r="P15" s="9"/>
    </row>
    <row r="16" spans="1:133">
      <c r="A16" s="12"/>
      <c r="B16" s="44">
        <v>523</v>
      </c>
      <c r="C16" s="20" t="s">
        <v>31</v>
      </c>
      <c r="D16" s="46">
        <v>5104064</v>
      </c>
      <c r="E16" s="46">
        <v>88004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5192068</v>
      </c>
      <c r="O16" s="47">
        <f t="shared" si="1"/>
        <v>76.143426995952368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754058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754058</v>
      </c>
      <c r="O17" s="47">
        <f t="shared" si="1"/>
        <v>11.058514694667684</v>
      </c>
      <c r="P17" s="9"/>
    </row>
    <row r="18" spans="1:16">
      <c r="A18" s="12"/>
      <c r="B18" s="44">
        <v>525</v>
      </c>
      <c r="C18" s="20" t="s">
        <v>33</v>
      </c>
      <c r="D18" s="46">
        <v>331740</v>
      </c>
      <c r="E18" s="46">
        <v>614360</v>
      </c>
      <c r="F18" s="46">
        <v>0</v>
      </c>
      <c r="G18" s="46">
        <v>5867948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6814048</v>
      </c>
      <c r="O18" s="47">
        <f t="shared" si="1"/>
        <v>99.930310318531113</v>
      </c>
      <c r="P18" s="9"/>
    </row>
    <row r="19" spans="1:16">
      <c r="A19" s="12"/>
      <c r="B19" s="44">
        <v>526</v>
      </c>
      <c r="C19" s="20" t="s">
        <v>34</v>
      </c>
      <c r="D19" s="46">
        <v>6280548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6280548</v>
      </c>
      <c r="O19" s="47">
        <f t="shared" si="1"/>
        <v>92.106353023992497</v>
      </c>
      <c r="P19" s="9"/>
    </row>
    <row r="20" spans="1:16">
      <c r="A20" s="12"/>
      <c r="B20" s="44">
        <v>527</v>
      </c>
      <c r="C20" s="20" t="s">
        <v>35</v>
      </c>
      <c r="D20" s="46">
        <v>158925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158925</v>
      </c>
      <c r="O20" s="47">
        <f t="shared" si="1"/>
        <v>2.3306886842259633</v>
      </c>
      <c r="P20" s="9"/>
    </row>
    <row r="21" spans="1:16">
      <c r="A21" s="12"/>
      <c r="B21" s="44">
        <v>529</v>
      </c>
      <c r="C21" s="20" t="s">
        <v>36</v>
      </c>
      <c r="D21" s="46">
        <v>94867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94867</v>
      </c>
      <c r="O21" s="47">
        <f t="shared" si="1"/>
        <v>1.3912565260749692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SUM(D23:D26)</f>
        <v>361816</v>
      </c>
      <c r="E22" s="31">
        <f t="shared" si="5"/>
        <v>122513</v>
      </c>
      <c r="F22" s="31">
        <f t="shared" si="5"/>
        <v>0</v>
      </c>
      <c r="G22" s="31">
        <f t="shared" si="5"/>
        <v>55307</v>
      </c>
      <c r="H22" s="31">
        <f t="shared" si="5"/>
        <v>0</v>
      </c>
      <c r="I22" s="31">
        <f t="shared" si="5"/>
        <v>7909728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8449364</v>
      </c>
      <c r="O22" s="43">
        <f t="shared" si="1"/>
        <v>123.91277057546782</v>
      </c>
      <c r="P22" s="10"/>
    </row>
    <row r="23" spans="1:16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5942458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5942458</v>
      </c>
      <c r="O23" s="47">
        <f t="shared" si="1"/>
        <v>87.148149234469415</v>
      </c>
      <c r="P23" s="9"/>
    </row>
    <row r="24" spans="1:16">
      <c r="A24" s="12"/>
      <c r="B24" s="44">
        <v>536</v>
      </c>
      <c r="C24" s="20" t="s">
        <v>126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1967270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1967270</v>
      </c>
      <c r="O24" s="47">
        <f t="shared" si="1"/>
        <v>28.850677538569837</v>
      </c>
      <c r="P24" s="9"/>
    </row>
    <row r="25" spans="1:16">
      <c r="A25" s="12"/>
      <c r="B25" s="44">
        <v>537</v>
      </c>
      <c r="C25" s="20" t="s">
        <v>40</v>
      </c>
      <c r="D25" s="46">
        <v>359316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359316</v>
      </c>
      <c r="O25" s="47">
        <f t="shared" si="1"/>
        <v>5.269490232885552</v>
      </c>
      <c r="P25" s="9"/>
    </row>
    <row r="26" spans="1:16">
      <c r="A26" s="12"/>
      <c r="B26" s="44">
        <v>539</v>
      </c>
      <c r="C26" s="20" t="s">
        <v>41</v>
      </c>
      <c r="D26" s="46">
        <v>2500</v>
      </c>
      <c r="E26" s="46">
        <v>122513</v>
      </c>
      <c r="F26" s="46">
        <v>0</v>
      </c>
      <c r="G26" s="46">
        <v>55307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180320</v>
      </c>
      <c r="O26" s="47">
        <f t="shared" si="1"/>
        <v>2.6444535695430282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SUM(D28:D29)</f>
        <v>0</v>
      </c>
      <c r="E27" s="31">
        <f t="shared" si="6"/>
        <v>7411526</v>
      </c>
      <c r="F27" s="31">
        <f t="shared" si="6"/>
        <v>0</v>
      </c>
      <c r="G27" s="31">
        <f t="shared" si="6"/>
        <v>6609173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14020699</v>
      </c>
      <c r="O27" s="43">
        <f t="shared" si="1"/>
        <v>205.61827594298117</v>
      </c>
      <c r="P27" s="10"/>
    </row>
    <row r="28" spans="1:16">
      <c r="A28" s="12"/>
      <c r="B28" s="44">
        <v>541</v>
      </c>
      <c r="C28" s="20" t="s">
        <v>43</v>
      </c>
      <c r="D28" s="46">
        <v>0</v>
      </c>
      <c r="E28" s="46">
        <v>7055766</v>
      </c>
      <c r="F28" s="46">
        <v>0</v>
      </c>
      <c r="G28" s="46">
        <v>6609173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13664939</v>
      </c>
      <c r="O28" s="47">
        <f t="shared" si="1"/>
        <v>200.40093564850119</v>
      </c>
      <c r="P28" s="9"/>
    </row>
    <row r="29" spans="1:16">
      <c r="A29" s="12"/>
      <c r="B29" s="44">
        <v>549</v>
      </c>
      <c r="C29" s="20" t="s">
        <v>44</v>
      </c>
      <c r="D29" s="46">
        <v>0</v>
      </c>
      <c r="E29" s="46">
        <v>355760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355760</v>
      </c>
      <c r="O29" s="47">
        <f t="shared" si="1"/>
        <v>5.2173402944799667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SUM(D31:D34)</f>
        <v>40255</v>
      </c>
      <c r="E30" s="31">
        <f t="shared" si="8"/>
        <v>1810105</v>
      </c>
      <c r="F30" s="31">
        <f t="shared" si="8"/>
        <v>0</v>
      </c>
      <c r="G30" s="31">
        <f t="shared" si="8"/>
        <v>687374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2537734</v>
      </c>
      <c r="O30" s="43">
        <f t="shared" si="1"/>
        <v>37.21672435032557</v>
      </c>
      <c r="P30" s="10"/>
    </row>
    <row r="31" spans="1:16">
      <c r="A31" s="13"/>
      <c r="B31" s="45">
        <v>552</v>
      </c>
      <c r="C31" s="21" t="s">
        <v>46</v>
      </c>
      <c r="D31" s="46">
        <v>0</v>
      </c>
      <c r="E31" s="46">
        <v>1427658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1427658</v>
      </c>
      <c r="O31" s="47">
        <f t="shared" si="1"/>
        <v>20.937085704229482</v>
      </c>
      <c r="P31" s="9"/>
    </row>
    <row r="32" spans="1:16">
      <c r="A32" s="13"/>
      <c r="B32" s="45">
        <v>553</v>
      </c>
      <c r="C32" s="21" t="s">
        <v>47</v>
      </c>
      <c r="D32" s="46">
        <v>40080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40080</v>
      </c>
      <c r="O32" s="47">
        <f t="shared" si="1"/>
        <v>0.58778670733853466</v>
      </c>
      <c r="P32" s="9"/>
    </row>
    <row r="33" spans="1:16">
      <c r="A33" s="13"/>
      <c r="B33" s="45">
        <v>554</v>
      </c>
      <c r="C33" s="21" t="s">
        <v>48</v>
      </c>
      <c r="D33" s="46">
        <v>175</v>
      </c>
      <c r="E33" s="46">
        <v>377447</v>
      </c>
      <c r="F33" s="46">
        <v>0</v>
      </c>
      <c r="G33" s="46">
        <v>687374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1064996</v>
      </c>
      <c r="O33" s="47">
        <f t="shared" si="1"/>
        <v>15.618525253710331</v>
      </c>
      <c r="P33" s="9"/>
    </row>
    <row r="34" spans="1:16">
      <c r="A34" s="13"/>
      <c r="B34" s="45">
        <v>559</v>
      </c>
      <c r="C34" s="21" t="s">
        <v>98</v>
      </c>
      <c r="D34" s="46">
        <v>0</v>
      </c>
      <c r="E34" s="46">
        <v>5000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5000</v>
      </c>
      <c r="O34" s="47">
        <f t="shared" si="1"/>
        <v>7.3326685047222381E-2</v>
      </c>
      <c r="P34" s="9"/>
    </row>
    <row r="35" spans="1:16" ht="15.75">
      <c r="A35" s="28" t="s">
        <v>49</v>
      </c>
      <c r="B35" s="29"/>
      <c r="C35" s="30"/>
      <c r="D35" s="31">
        <f>SUM(D36:D41)</f>
        <v>904196</v>
      </c>
      <c r="E35" s="31">
        <f t="shared" ref="E35:M35" si="9">SUM(E36:E41)</f>
        <v>3295715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4199911</v>
      </c>
      <c r="O35" s="43">
        <f t="shared" si="1"/>
        <v>61.593110224672962</v>
      </c>
      <c r="P35" s="10"/>
    </row>
    <row r="36" spans="1:16">
      <c r="A36" s="12"/>
      <c r="B36" s="44">
        <v>561</v>
      </c>
      <c r="C36" s="20" t="s">
        <v>50</v>
      </c>
      <c r="D36" s="46">
        <v>259561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259561</v>
      </c>
      <c r="O36" s="47">
        <f t="shared" si="1"/>
        <v>3.8065495395084179</v>
      </c>
      <c r="P36" s="9"/>
    </row>
    <row r="37" spans="1:16">
      <c r="A37" s="12"/>
      <c r="B37" s="44">
        <v>562</v>
      </c>
      <c r="C37" s="20" t="s">
        <v>51</v>
      </c>
      <c r="D37" s="46">
        <v>613576</v>
      </c>
      <c r="E37" s="46">
        <v>441944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10">SUM(D37:M37)</f>
        <v>1055520</v>
      </c>
      <c r="O37" s="47">
        <f t="shared" ref="O37:O68" si="11">(N37/O$75)</f>
        <v>15.479556520208835</v>
      </c>
      <c r="P37" s="9"/>
    </row>
    <row r="38" spans="1:16">
      <c r="A38" s="12"/>
      <c r="B38" s="44">
        <v>563</v>
      </c>
      <c r="C38" s="20" t="s">
        <v>52</v>
      </c>
      <c r="D38" s="46">
        <v>15789</v>
      </c>
      <c r="E38" s="46">
        <v>50000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65789</v>
      </c>
      <c r="O38" s="47">
        <f t="shared" si="11"/>
        <v>0.96481785651434271</v>
      </c>
      <c r="P38" s="9"/>
    </row>
    <row r="39" spans="1:16">
      <c r="A39" s="12"/>
      <c r="B39" s="44">
        <v>564</v>
      </c>
      <c r="C39" s="20" t="s">
        <v>53</v>
      </c>
      <c r="D39" s="46">
        <v>15270</v>
      </c>
      <c r="E39" s="46">
        <v>2425324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2440594</v>
      </c>
      <c r="O39" s="47">
        <f t="shared" si="11"/>
        <v>35.792133513228137</v>
      </c>
      <c r="P39" s="9"/>
    </row>
    <row r="40" spans="1:16">
      <c r="A40" s="12"/>
      <c r="B40" s="44">
        <v>565</v>
      </c>
      <c r="C40" s="20" t="s">
        <v>54</v>
      </c>
      <c r="D40" s="46">
        <v>0</v>
      </c>
      <c r="E40" s="46">
        <v>67527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67527</v>
      </c>
      <c r="O40" s="47">
        <f t="shared" si="11"/>
        <v>0.99030621223675719</v>
      </c>
      <c r="P40" s="9"/>
    </row>
    <row r="41" spans="1:16">
      <c r="A41" s="12"/>
      <c r="B41" s="44">
        <v>569</v>
      </c>
      <c r="C41" s="20" t="s">
        <v>55</v>
      </c>
      <c r="D41" s="46">
        <v>0</v>
      </c>
      <c r="E41" s="46">
        <v>310920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310920</v>
      </c>
      <c r="O41" s="47">
        <f t="shared" si="11"/>
        <v>4.5597465829764765</v>
      </c>
      <c r="P41" s="9"/>
    </row>
    <row r="42" spans="1:16" ht="15.75">
      <c r="A42" s="28" t="s">
        <v>56</v>
      </c>
      <c r="B42" s="29"/>
      <c r="C42" s="30"/>
      <c r="D42" s="31">
        <f t="shared" ref="D42:M42" si="12">SUM(D43:D46)</f>
        <v>3620943</v>
      </c>
      <c r="E42" s="31">
        <f t="shared" si="12"/>
        <v>29926</v>
      </c>
      <c r="F42" s="31">
        <f t="shared" si="12"/>
        <v>0</v>
      </c>
      <c r="G42" s="31">
        <f t="shared" si="12"/>
        <v>338874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3989743</v>
      </c>
      <c r="O42" s="43">
        <f t="shared" si="11"/>
        <v>58.510925676072034</v>
      </c>
      <c r="P42" s="9"/>
    </row>
    <row r="43" spans="1:16">
      <c r="A43" s="12"/>
      <c r="B43" s="44">
        <v>571</v>
      </c>
      <c r="C43" s="20" t="s">
        <v>57</v>
      </c>
      <c r="D43" s="46">
        <v>1492051</v>
      </c>
      <c r="E43" s="46">
        <v>0</v>
      </c>
      <c r="F43" s="46">
        <v>0</v>
      </c>
      <c r="G43" s="46">
        <v>99162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1591213</v>
      </c>
      <c r="O43" s="47">
        <f t="shared" si="11"/>
        <v>23.335674898809174</v>
      </c>
      <c r="P43" s="9"/>
    </row>
    <row r="44" spans="1:16">
      <c r="A44" s="12"/>
      <c r="B44" s="44">
        <v>572</v>
      </c>
      <c r="C44" s="20" t="s">
        <v>58</v>
      </c>
      <c r="D44" s="46">
        <v>2128592</v>
      </c>
      <c r="E44" s="46">
        <v>28426</v>
      </c>
      <c r="F44" s="46">
        <v>0</v>
      </c>
      <c r="G44" s="46">
        <v>239712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2396730</v>
      </c>
      <c r="O44" s="47">
        <f t="shared" si="11"/>
        <v>35.148853170645864</v>
      </c>
      <c r="P44" s="9"/>
    </row>
    <row r="45" spans="1:16">
      <c r="A45" s="12"/>
      <c r="B45" s="44">
        <v>573</v>
      </c>
      <c r="C45" s="20" t="s">
        <v>91</v>
      </c>
      <c r="D45" s="46">
        <v>300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300</v>
      </c>
      <c r="O45" s="47">
        <f t="shared" si="11"/>
        <v>4.3996011028333429E-3</v>
      </c>
      <c r="P45" s="9"/>
    </row>
    <row r="46" spans="1:16">
      <c r="A46" s="12"/>
      <c r="B46" s="44">
        <v>574</v>
      </c>
      <c r="C46" s="20" t="s">
        <v>102</v>
      </c>
      <c r="D46" s="46">
        <v>0</v>
      </c>
      <c r="E46" s="46">
        <v>1500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1500</v>
      </c>
      <c r="O46" s="47">
        <f t="shared" si="11"/>
        <v>2.1998005514166717E-2</v>
      </c>
      <c r="P46" s="9"/>
    </row>
    <row r="47" spans="1:16" ht="15.75">
      <c r="A47" s="28" t="s">
        <v>84</v>
      </c>
      <c r="B47" s="29"/>
      <c r="C47" s="30"/>
      <c r="D47" s="31">
        <f t="shared" ref="D47:M47" si="13">SUM(D48:D50)</f>
        <v>18032909</v>
      </c>
      <c r="E47" s="31">
        <f t="shared" si="13"/>
        <v>8584316</v>
      </c>
      <c r="F47" s="31">
        <f t="shared" si="13"/>
        <v>0</v>
      </c>
      <c r="G47" s="31">
        <f t="shared" si="13"/>
        <v>40359</v>
      </c>
      <c r="H47" s="31">
        <f t="shared" si="13"/>
        <v>0</v>
      </c>
      <c r="I47" s="31">
        <f t="shared" si="13"/>
        <v>1849466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28507050</v>
      </c>
      <c r="O47" s="43">
        <f t="shared" si="11"/>
        <v>418.06549539508416</v>
      </c>
      <c r="P47" s="9"/>
    </row>
    <row r="48" spans="1:16">
      <c r="A48" s="12"/>
      <c r="B48" s="44">
        <v>581</v>
      </c>
      <c r="C48" s="20" t="s">
        <v>60</v>
      </c>
      <c r="D48" s="46">
        <v>17894518</v>
      </c>
      <c r="E48" s="46">
        <v>8574103</v>
      </c>
      <c r="F48" s="46">
        <v>0</v>
      </c>
      <c r="G48" s="46">
        <v>40359</v>
      </c>
      <c r="H48" s="46">
        <v>0</v>
      </c>
      <c r="I48" s="46">
        <v>45933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26554913</v>
      </c>
      <c r="O48" s="47">
        <f t="shared" si="11"/>
        <v>389.43674840147827</v>
      </c>
      <c r="P48" s="9"/>
    </row>
    <row r="49" spans="1:16">
      <c r="A49" s="12"/>
      <c r="B49" s="44">
        <v>586</v>
      </c>
      <c r="C49" s="20" t="s">
        <v>104</v>
      </c>
      <c r="D49" s="46">
        <v>138391</v>
      </c>
      <c r="E49" s="46">
        <v>10213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0" si="14">SUM(D49:M49)</f>
        <v>148604</v>
      </c>
      <c r="O49" s="47">
        <f t="shared" si="11"/>
        <v>2.1793277409514871</v>
      </c>
      <c r="P49" s="9"/>
    </row>
    <row r="50" spans="1:16">
      <c r="A50" s="12"/>
      <c r="B50" s="44">
        <v>590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1803533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1803533</v>
      </c>
      <c r="O50" s="47">
        <f t="shared" si="11"/>
        <v>26.449419252654426</v>
      </c>
      <c r="P50" s="9"/>
    </row>
    <row r="51" spans="1:16" ht="15.75">
      <c r="A51" s="28" t="s">
        <v>64</v>
      </c>
      <c r="B51" s="29"/>
      <c r="C51" s="30"/>
      <c r="D51" s="31">
        <f t="shared" ref="D51:M51" si="15">SUM(D52:D72)</f>
        <v>1435303</v>
      </c>
      <c r="E51" s="31">
        <f t="shared" si="15"/>
        <v>2668135</v>
      </c>
      <c r="F51" s="31">
        <f t="shared" si="15"/>
        <v>0</v>
      </c>
      <c r="G51" s="31">
        <f t="shared" si="15"/>
        <v>0</v>
      </c>
      <c r="H51" s="31">
        <f t="shared" si="15"/>
        <v>0</v>
      </c>
      <c r="I51" s="31">
        <f t="shared" si="15"/>
        <v>0</v>
      </c>
      <c r="J51" s="31">
        <f t="shared" si="15"/>
        <v>0</v>
      </c>
      <c r="K51" s="31">
        <f t="shared" si="15"/>
        <v>0</v>
      </c>
      <c r="L51" s="31">
        <f t="shared" si="15"/>
        <v>0</v>
      </c>
      <c r="M51" s="31">
        <f t="shared" si="15"/>
        <v>0</v>
      </c>
      <c r="N51" s="31">
        <f>SUM(D51:M51)</f>
        <v>4103438</v>
      </c>
      <c r="O51" s="43">
        <f t="shared" si="11"/>
        <v>60.178301167360829</v>
      </c>
      <c r="P51" s="9"/>
    </row>
    <row r="52" spans="1:16">
      <c r="A52" s="12"/>
      <c r="B52" s="44">
        <v>602</v>
      </c>
      <c r="C52" s="20" t="s">
        <v>65</v>
      </c>
      <c r="D52" s="46">
        <v>0</v>
      </c>
      <c r="E52" s="46">
        <v>38360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38360</v>
      </c>
      <c r="O52" s="47">
        <f t="shared" si="11"/>
        <v>0.56256232768229009</v>
      </c>
      <c r="P52" s="9"/>
    </row>
    <row r="53" spans="1:16">
      <c r="A53" s="12"/>
      <c r="B53" s="44">
        <v>603</v>
      </c>
      <c r="C53" s="20" t="s">
        <v>66</v>
      </c>
      <c r="D53" s="46">
        <v>0</v>
      </c>
      <c r="E53" s="46">
        <v>5288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5288</v>
      </c>
      <c r="O53" s="47">
        <f t="shared" si="11"/>
        <v>7.7550302105942395E-2</v>
      </c>
      <c r="P53" s="9"/>
    </row>
    <row r="54" spans="1:16">
      <c r="A54" s="12"/>
      <c r="B54" s="44">
        <v>604</v>
      </c>
      <c r="C54" s="20" t="s">
        <v>67</v>
      </c>
      <c r="D54" s="46">
        <v>0</v>
      </c>
      <c r="E54" s="46">
        <v>901510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901510</v>
      </c>
      <c r="O54" s="47">
        <f t="shared" si="11"/>
        <v>13.220947967384291</v>
      </c>
      <c r="P54" s="9"/>
    </row>
    <row r="55" spans="1:16">
      <c r="A55" s="12"/>
      <c r="B55" s="44">
        <v>605</v>
      </c>
      <c r="C55" s="20" t="s">
        <v>68</v>
      </c>
      <c r="D55" s="46">
        <v>0</v>
      </c>
      <c r="E55" s="46">
        <v>16024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16024</v>
      </c>
      <c r="O55" s="47">
        <f t="shared" si="11"/>
        <v>0.23499736023933829</v>
      </c>
      <c r="P55" s="9"/>
    </row>
    <row r="56" spans="1:16">
      <c r="A56" s="12"/>
      <c r="B56" s="44">
        <v>608</v>
      </c>
      <c r="C56" s="20" t="s">
        <v>69</v>
      </c>
      <c r="D56" s="46">
        <v>0</v>
      </c>
      <c r="E56" s="46">
        <v>65570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65570</v>
      </c>
      <c r="O56" s="47">
        <f t="shared" si="11"/>
        <v>0.96160614770927433</v>
      </c>
      <c r="P56" s="9"/>
    </row>
    <row r="57" spans="1:16">
      <c r="A57" s="12"/>
      <c r="B57" s="44">
        <v>614</v>
      </c>
      <c r="C57" s="20" t="s">
        <v>70</v>
      </c>
      <c r="D57" s="46">
        <v>0</v>
      </c>
      <c r="E57" s="46">
        <v>147524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147524</v>
      </c>
      <c r="O57" s="47">
        <f t="shared" si="11"/>
        <v>2.1634891769812872</v>
      </c>
      <c r="P57" s="9"/>
    </row>
    <row r="58" spans="1:16">
      <c r="A58" s="12"/>
      <c r="B58" s="44">
        <v>634</v>
      </c>
      <c r="C58" s="20" t="s">
        <v>71</v>
      </c>
      <c r="D58" s="46">
        <v>0</v>
      </c>
      <c r="E58" s="46">
        <v>141617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141617</v>
      </c>
      <c r="O58" s="47">
        <f t="shared" si="11"/>
        <v>2.0768610312664983</v>
      </c>
      <c r="P58" s="9"/>
    </row>
    <row r="59" spans="1:16">
      <c r="A59" s="12"/>
      <c r="B59" s="44">
        <v>654</v>
      </c>
      <c r="C59" s="20" t="s">
        <v>72</v>
      </c>
      <c r="D59" s="46">
        <v>0</v>
      </c>
      <c r="E59" s="46">
        <v>330156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330156</v>
      </c>
      <c r="O59" s="47">
        <f t="shared" si="11"/>
        <v>4.8418490056901504</v>
      </c>
      <c r="P59" s="9"/>
    </row>
    <row r="60" spans="1:16">
      <c r="A60" s="12"/>
      <c r="B60" s="44">
        <v>669</v>
      </c>
      <c r="C60" s="20" t="s">
        <v>73</v>
      </c>
      <c r="D60" s="46">
        <v>1660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1660</v>
      </c>
      <c r="O60" s="47">
        <f t="shared" si="11"/>
        <v>2.4344459435677833E-2</v>
      </c>
      <c r="P60" s="9"/>
    </row>
    <row r="61" spans="1:16">
      <c r="A61" s="12"/>
      <c r="B61" s="44">
        <v>674</v>
      </c>
      <c r="C61" s="20" t="s">
        <v>74</v>
      </c>
      <c r="D61" s="46">
        <v>0</v>
      </c>
      <c r="E61" s="46">
        <v>138693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138693</v>
      </c>
      <c r="O61" s="47">
        <f t="shared" si="11"/>
        <v>2.0339795858508829</v>
      </c>
      <c r="P61" s="9"/>
    </row>
    <row r="62" spans="1:16">
      <c r="A62" s="12"/>
      <c r="B62" s="44">
        <v>685</v>
      </c>
      <c r="C62" s="20" t="s">
        <v>75</v>
      </c>
      <c r="D62" s="46">
        <v>0</v>
      </c>
      <c r="E62" s="46">
        <v>3974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3974</v>
      </c>
      <c r="O62" s="47">
        <f t="shared" si="11"/>
        <v>5.8280049275532354E-2</v>
      </c>
      <c r="P62" s="9"/>
    </row>
    <row r="63" spans="1:16">
      <c r="A63" s="12"/>
      <c r="B63" s="44">
        <v>689</v>
      </c>
      <c r="C63" s="20" t="s">
        <v>99</v>
      </c>
      <c r="D63" s="46">
        <v>5808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5808</v>
      </c>
      <c r="O63" s="47">
        <f t="shared" si="11"/>
        <v>8.5176277350853521E-2</v>
      </c>
      <c r="P63" s="9"/>
    </row>
    <row r="64" spans="1:16">
      <c r="A64" s="12"/>
      <c r="B64" s="44">
        <v>694</v>
      </c>
      <c r="C64" s="20" t="s">
        <v>76</v>
      </c>
      <c r="D64" s="46">
        <v>0</v>
      </c>
      <c r="E64" s="46">
        <v>107340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107340</v>
      </c>
      <c r="O64" s="47">
        <f t="shared" si="11"/>
        <v>1.5741772745937701</v>
      </c>
      <c r="P64" s="9"/>
    </row>
    <row r="65" spans="1:119">
      <c r="A65" s="12"/>
      <c r="B65" s="44">
        <v>711</v>
      </c>
      <c r="C65" s="20" t="s">
        <v>77</v>
      </c>
      <c r="D65" s="46">
        <v>723094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2" si="16">SUM(D65:M65)</f>
        <v>723094</v>
      </c>
      <c r="O65" s="47">
        <f t="shared" si="11"/>
        <v>10.604417199507244</v>
      </c>
      <c r="P65" s="9"/>
    </row>
    <row r="66" spans="1:119">
      <c r="A66" s="12"/>
      <c r="B66" s="44">
        <v>712</v>
      </c>
      <c r="C66" s="20" t="s">
        <v>78</v>
      </c>
      <c r="D66" s="46">
        <v>632447</v>
      </c>
      <c r="E66" s="46">
        <v>56638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689085</v>
      </c>
      <c r="O66" s="47">
        <f t="shared" si="11"/>
        <v>10.105663753153047</v>
      </c>
      <c r="P66" s="9"/>
    </row>
    <row r="67" spans="1:119">
      <c r="A67" s="12"/>
      <c r="B67" s="44">
        <v>713</v>
      </c>
      <c r="C67" s="20" t="s">
        <v>79</v>
      </c>
      <c r="D67" s="46">
        <v>38770</v>
      </c>
      <c r="E67" s="46">
        <v>266019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304789</v>
      </c>
      <c r="O67" s="47">
        <f t="shared" si="11"/>
        <v>4.4698334017715728</v>
      </c>
      <c r="P67" s="9"/>
    </row>
    <row r="68" spans="1:119">
      <c r="A68" s="12"/>
      <c r="B68" s="44">
        <v>714</v>
      </c>
      <c r="C68" s="20" t="s">
        <v>80</v>
      </c>
      <c r="D68" s="46">
        <v>0</v>
      </c>
      <c r="E68" s="46">
        <v>9595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9595</v>
      </c>
      <c r="O68" s="47">
        <f t="shared" si="11"/>
        <v>0.14071390860561975</v>
      </c>
      <c r="P68" s="9"/>
    </row>
    <row r="69" spans="1:119">
      <c r="A69" s="12"/>
      <c r="B69" s="44">
        <v>719</v>
      </c>
      <c r="C69" s="20" t="s">
        <v>82</v>
      </c>
      <c r="D69" s="46">
        <v>33524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33524</v>
      </c>
      <c r="O69" s="47">
        <f>(N69/O$75)</f>
        <v>0.49164075790461664</v>
      </c>
      <c r="P69" s="9"/>
    </row>
    <row r="70" spans="1:119">
      <c r="A70" s="12"/>
      <c r="B70" s="44">
        <v>724</v>
      </c>
      <c r="C70" s="20" t="s">
        <v>83</v>
      </c>
      <c r="D70" s="46">
        <v>0</v>
      </c>
      <c r="E70" s="46">
        <v>147429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147429</v>
      </c>
      <c r="O70" s="47">
        <f>(N70/O$75)</f>
        <v>2.1620959699653897</v>
      </c>
      <c r="P70" s="9"/>
    </row>
    <row r="71" spans="1:119">
      <c r="A71" s="12"/>
      <c r="B71" s="44">
        <v>744</v>
      </c>
      <c r="C71" s="20" t="s">
        <v>85</v>
      </c>
      <c r="D71" s="46">
        <v>0</v>
      </c>
      <c r="E71" s="46">
        <v>118453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118453</v>
      </c>
      <c r="O71" s="47">
        <f>(N71/O$75)</f>
        <v>1.7371531647797267</v>
      </c>
      <c r="P71" s="9"/>
    </row>
    <row r="72" spans="1:119" ht="15.75" thickBot="1">
      <c r="A72" s="12"/>
      <c r="B72" s="44">
        <v>764</v>
      </c>
      <c r="C72" s="20" t="s">
        <v>86</v>
      </c>
      <c r="D72" s="46">
        <v>0</v>
      </c>
      <c r="E72" s="46">
        <v>173945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173945</v>
      </c>
      <c r="O72" s="47">
        <f>(N72/O$75)</f>
        <v>2.5509620461078195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7">SUM(D5,D13,D22,D27,D30,D35,D42,D47,D51)</f>
        <v>64906978</v>
      </c>
      <c r="E73" s="15">
        <f t="shared" si="17"/>
        <v>33242268</v>
      </c>
      <c r="F73" s="15">
        <f t="shared" si="17"/>
        <v>6895626</v>
      </c>
      <c r="G73" s="15">
        <f t="shared" si="17"/>
        <v>13984820</v>
      </c>
      <c r="H73" s="15">
        <f t="shared" si="17"/>
        <v>0</v>
      </c>
      <c r="I73" s="15">
        <f t="shared" si="17"/>
        <v>9759194</v>
      </c>
      <c r="J73" s="15">
        <f t="shared" si="17"/>
        <v>0</v>
      </c>
      <c r="K73" s="15">
        <f t="shared" si="17"/>
        <v>0</v>
      </c>
      <c r="L73" s="15">
        <f t="shared" si="17"/>
        <v>0</v>
      </c>
      <c r="M73" s="15">
        <f t="shared" si="17"/>
        <v>0</v>
      </c>
      <c r="N73" s="15">
        <f>SUM(D73:M73)</f>
        <v>128788886</v>
      </c>
      <c r="O73" s="37">
        <f>(N73/O$75)</f>
        <v>1888.7324162609257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110</v>
      </c>
      <c r="M75" s="48"/>
      <c r="N75" s="48"/>
      <c r="O75" s="41">
        <v>68188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96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17269001</v>
      </c>
      <c r="E5" s="26">
        <f t="shared" si="0"/>
        <v>2463248</v>
      </c>
      <c r="F5" s="26">
        <f t="shared" si="0"/>
        <v>6221031</v>
      </c>
      <c r="G5" s="26">
        <f t="shared" si="0"/>
        <v>938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25954218</v>
      </c>
      <c r="O5" s="32">
        <f t="shared" ref="O5:O36" si="1">(N5/O$79)</f>
        <v>394.6869325871744</v>
      </c>
      <c r="P5" s="6"/>
    </row>
    <row r="6" spans="1:133">
      <c r="A6" s="12"/>
      <c r="B6" s="44">
        <v>511</v>
      </c>
      <c r="C6" s="20" t="s">
        <v>20</v>
      </c>
      <c r="D6" s="46">
        <v>330571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330571</v>
      </c>
      <c r="O6" s="47">
        <f t="shared" si="1"/>
        <v>5.0270077099712589</v>
      </c>
      <c r="P6" s="9"/>
    </row>
    <row r="7" spans="1:133">
      <c r="A7" s="12"/>
      <c r="B7" s="44">
        <v>512</v>
      </c>
      <c r="C7" s="20" t="s">
        <v>21</v>
      </c>
      <c r="D7" s="46">
        <v>267601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267601</v>
      </c>
      <c r="O7" s="47">
        <f t="shared" si="1"/>
        <v>4.0694201554159886</v>
      </c>
      <c r="P7" s="9"/>
    </row>
    <row r="8" spans="1:133">
      <c r="A8" s="12"/>
      <c r="B8" s="44">
        <v>513</v>
      </c>
      <c r="C8" s="20" t="s">
        <v>22</v>
      </c>
      <c r="D8" s="46">
        <v>7656729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7656729</v>
      </c>
      <c r="O8" s="47">
        <f t="shared" si="1"/>
        <v>116.43621405434997</v>
      </c>
      <c r="P8" s="9"/>
    </row>
    <row r="9" spans="1:133">
      <c r="A9" s="12"/>
      <c r="B9" s="44">
        <v>514</v>
      </c>
      <c r="C9" s="20" t="s">
        <v>23</v>
      </c>
      <c r="D9" s="46">
        <v>391972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391972</v>
      </c>
      <c r="O9" s="47">
        <f t="shared" si="1"/>
        <v>5.9607354126431362</v>
      </c>
      <c r="P9" s="9"/>
    </row>
    <row r="10" spans="1:133">
      <c r="A10" s="12"/>
      <c r="B10" s="44">
        <v>515</v>
      </c>
      <c r="C10" s="20" t="s">
        <v>24</v>
      </c>
      <c r="D10" s="46">
        <v>95985</v>
      </c>
      <c r="E10" s="46">
        <v>1537997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1633982</v>
      </c>
      <c r="O10" s="47">
        <f t="shared" si="1"/>
        <v>24.848036010279962</v>
      </c>
      <c r="P10" s="9"/>
    </row>
    <row r="11" spans="1:133">
      <c r="A11" s="12"/>
      <c r="B11" s="44">
        <v>517</v>
      </c>
      <c r="C11" s="20" t="s">
        <v>26</v>
      </c>
      <c r="D11" s="46">
        <v>4541771</v>
      </c>
      <c r="E11" s="46">
        <v>455384</v>
      </c>
      <c r="F11" s="46">
        <v>1475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4998630</v>
      </c>
      <c r="O11" s="47">
        <f t="shared" si="1"/>
        <v>76.014385863531984</v>
      </c>
      <c r="P11" s="9"/>
    </row>
    <row r="12" spans="1:133">
      <c r="A12" s="12"/>
      <c r="B12" s="44">
        <v>519</v>
      </c>
      <c r="C12" s="20" t="s">
        <v>27</v>
      </c>
      <c r="D12" s="46">
        <v>3984372</v>
      </c>
      <c r="E12" s="46">
        <v>469867</v>
      </c>
      <c r="F12" s="46">
        <v>6219556</v>
      </c>
      <c r="G12" s="46">
        <v>938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10674733</v>
      </c>
      <c r="O12" s="47">
        <f t="shared" si="1"/>
        <v>162.33113338098207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20606997</v>
      </c>
      <c r="E13" s="31">
        <f t="shared" si="3"/>
        <v>6505825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27112822</v>
      </c>
      <c r="O13" s="43">
        <f t="shared" si="1"/>
        <v>412.30587448105962</v>
      </c>
      <c r="P13" s="10"/>
    </row>
    <row r="14" spans="1:133">
      <c r="A14" s="12"/>
      <c r="B14" s="44">
        <v>521</v>
      </c>
      <c r="C14" s="20" t="s">
        <v>29</v>
      </c>
      <c r="D14" s="46">
        <v>9512985</v>
      </c>
      <c r="E14" s="46">
        <v>387489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9900474</v>
      </c>
      <c r="O14" s="47">
        <f t="shared" si="1"/>
        <v>150.55694277589379</v>
      </c>
      <c r="P14" s="9"/>
    </row>
    <row r="15" spans="1:133">
      <c r="A15" s="12"/>
      <c r="B15" s="44">
        <v>522</v>
      </c>
      <c r="C15" s="20" t="s">
        <v>30</v>
      </c>
      <c r="D15" s="46">
        <v>13062</v>
      </c>
      <c r="E15" s="46">
        <v>4695003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4708065</v>
      </c>
      <c r="O15" s="47">
        <f t="shared" si="1"/>
        <v>71.59575115193357</v>
      </c>
      <c r="P15" s="9"/>
    </row>
    <row r="16" spans="1:133">
      <c r="A16" s="12"/>
      <c r="B16" s="44">
        <v>523</v>
      </c>
      <c r="C16" s="20" t="s">
        <v>31</v>
      </c>
      <c r="D16" s="46">
        <v>4975952</v>
      </c>
      <c r="E16" s="46">
        <v>103353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5079305</v>
      </c>
      <c r="O16" s="47">
        <f t="shared" si="1"/>
        <v>77.241214130385188</v>
      </c>
      <c r="P16" s="9"/>
    </row>
    <row r="17" spans="1:16">
      <c r="A17" s="12"/>
      <c r="B17" s="44">
        <v>524</v>
      </c>
      <c r="C17" s="20" t="s">
        <v>32</v>
      </c>
      <c r="D17" s="46">
        <v>0</v>
      </c>
      <c r="E17" s="46">
        <v>740879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740879</v>
      </c>
      <c r="O17" s="47">
        <f t="shared" si="1"/>
        <v>11.266579479614958</v>
      </c>
      <c r="P17" s="9"/>
    </row>
    <row r="18" spans="1:16">
      <c r="A18" s="12"/>
      <c r="B18" s="44">
        <v>525</v>
      </c>
      <c r="C18" s="20" t="s">
        <v>33</v>
      </c>
      <c r="D18" s="46">
        <v>374041</v>
      </c>
      <c r="E18" s="46">
        <v>579101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953142</v>
      </c>
      <c r="O18" s="47">
        <f t="shared" si="1"/>
        <v>14.494472239541356</v>
      </c>
      <c r="P18" s="9"/>
    </row>
    <row r="19" spans="1:16">
      <c r="A19" s="12"/>
      <c r="B19" s="44">
        <v>526</v>
      </c>
      <c r="C19" s="20" t="s">
        <v>34</v>
      </c>
      <c r="D19" s="46">
        <v>5496141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5496141</v>
      </c>
      <c r="O19" s="47">
        <f t="shared" si="1"/>
        <v>83.580057482625946</v>
      </c>
      <c r="P19" s="9"/>
    </row>
    <row r="20" spans="1:16">
      <c r="A20" s="12"/>
      <c r="B20" s="44">
        <v>527</v>
      </c>
      <c r="C20" s="20" t="s">
        <v>35</v>
      </c>
      <c r="D20" s="46">
        <v>141301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141301</v>
      </c>
      <c r="O20" s="47">
        <f t="shared" si="1"/>
        <v>2.148770510500464</v>
      </c>
      <c r="P20" s="9"/>
    </row>
    <row r="21" spans="1:16">
      <c r="A21" s="12"/>
      <c r="B21" s="44">
        <v>529</v>
      </c>
      <c r="C21" s="20" t="s">
        <v>36</v>
      </c>
      <c r="D21" s="46">
        <v>93515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93515</v>
      </c>
      <c r="O21" s="47">
        <f t="shared" si="1"/>
        <v>1.4220867105643333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SUM(D23:D26)</f>
        <v>332770</v>
      </c>
      <c r="E22" s="31">
        <f t="shared" si="5"/>
        <v>131435</v>
      </c>
      <c r="F22" s="31">
        <f t="shared" si="5"/>
        <v>0</v>
      </c>
      <c r="G22" s="31">
        <f t="shared" si="5"/>
        <v>86121</v>
      </c>
      <c r="H22" s="31">
        <f t="shared" si="5"/>
        <v>0</v>
      </c>
      <c r="I22" s="31">
        <f t="shared" si="5"/>
        <v>5550177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6100503</v>
      </c>
      <c r="O22" s="43">
        <f t="shared" si="1"/>
        <v>92.770616949771139</v>
      </c>
      <c r="P22" s="10"/>
    </row>
    <row r="23" spans="1:16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3545336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3545336</v>
      </c>
      <c r="O23" s="47">
        <f t="shared" si="1"/>
        <v>53.914080201949545</v>
      </c>
      <c r="P23" s="9"/>
    </row>
    <row r="24" spans="1:16">
      <c r="A24" s="12"/>
      <c r="B24" s="44">
        <v>536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2004841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2004841</v>
      </c>
      <c r="O24" s="47">
        <f t="shared" si="1"/>
        <v>30.48770510500464</v>
      </c>
      <c r="P24" s="9"/>
    </row>
    <row r="25" spans="1:16">
      <c r="A25" s="12"/>
      <c r="B25" s="44">
        <v>537</v>
      </c>
      <c r="C25" s="20" t="s">
        <v>40</v>
      </c>
      <c r="D25" s="46">
        <v>324975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324975</v>
      </c>
      <c r="O25" s="47">
        <f t="shared" si="1"/>
        <v>4.9419090922915494</v>
      </c>
      <c r="P25" s="9"/>
    </row>
    <row r="26" spans="1:16">
      <c r="A26" s="12"/>
      <c r="B26" s="44">
        <v>539</v>
      </c>
      <c r="C26" s="20" t="s">
        <v>41</v>
      </c>
      <c r="D26" s="46">
        <v>7795</v>
      </c>
      <c r="E26" s="46">
        <v>131435</v>
      </c>
      <c r="F26" s="46">
        <v>0</v>
      </c>
      <c r="G26" s="46">
        <v>86121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225351</v>
      </c>
      <c r="O26" s="47">
        <f t="shared" si="1"/>
        <v>3.4269225505254033</v>
      </c>
      <c r="P26" s="9"/>
    </row>
    <row r="27" spans="1:16" ht="15.75">
      <c r="A27" s="28" t="s">
        <v>42</v>
      </c>
      <c r="B27" s="29"/>
      <c r="C27" s="30"/>
      <c r="D27" s="31">
        <f t="shared" ref="D27:M27" si="6">SUM(D28:D29)</f>
        <v>0</v>
      </c>
      <c r="E27" s="31">
        <f t="shared" si="6"/>
        <v>6893108</v>
      </c>
      <c r="F27" s="31">
        <f t="shared" si="6"/>
        <v>0</v>
      </c>
      <c r="G27" s="31">
        <f t="shared" si="6"/>
        <v>2289494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9182602</v>
      </c>
      <c r="O27" s="43">
        <f t="shared" si="1"/>
        <v>139.64023175534908</v>
      </c>
      <c r="P27" s="10"/>
    </row>
    <row r="28" spans="1:16">
      <c r="A28" s="12"/>
      <c r="B28" s="44">
        <v>541</v>
      </c>
      <c r="C28" s="20" t="s">
        <v>43</v>
      </c>
      <c r="D28" s="46">
        <v>0</v>
      </c>
      <c r="E28" s="46">
        <v>6582581</v>
      </c>
      <c r="F28" s="46">
        <v>0</v>
      </c>
      <c r="G28" s="46">
        <v>2289494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8872075</v>
      </c>
      <c r="O28" s="47">
        <f t="shared" si="1"/>
        <v>134.91803403336425</v>
      </c>
      <c r="P28" s="9"/>
    </row>
    <row r="29" spans="1:16">
      <c r="A29" s="12"/>
      <c r="B29" s="44">
        <v>549</v>
      </c>
      <c r="C29" s="20" t="s">
        <v>44</v>
      </c>
      <c r="D29" s="46">
        <v>0</v>
      </c>
      <c r="E29" s="46">
        <v>310527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310527</v>
      </c>
      <c r="O29" s="47">
        <f t="shared" si="1"/>
        <v>4.7221977219848235</v>
      </c>
      <c r="P29" s="9"/>
    </row>
    <row r="30" spans="1:16" ht="15.75">
      <c r="A30" s="28" t="s">
        <v>45</v>
      </c>
      <c r="B30" s="29"/>
      <c r="C30" s="30"/>
      <c r="D30" s="31">
        <f t="shared" ref="D30:M30" si="8">SUM(D31:D33)</f>
        <v>17040</v>
      </c>
      <c r="E30" s="31">
        <f t="shared" si="8"/>
        <v>1630516</v>
      </c>
      <c r="F30" s="31">
        <f t="shared" si="8"/>
        <v>0</v>
      </c>
      <c r="G30" s="31">
        <f t="shared" si="8"/>
        <v>270514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1918070</v>
      </c>
      <c r="O30" s="43">
        <f t="shared" si="1"/>
        <v>29.168174698520353</v>
      </c>
      <c r="P30" s="10"/>
    </row>
    <row r="31" spans="1:16">
      <c r="A31" s="13"/>
      <c r="B31" s="45">
        <v>552</v>
      </c>
      <c r="C31" s="21" t="s">
        <v>46</v>
      </c>
      <c r="D31" s="46">
        <v>0</v>
      </c>
      <c r="E31" s="46">
        <v>1440494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1440494</v>
      </c>
      <c r="O31" s="47">
        <f t="shared" si="1"/>
        <v>21.905655499627429</v>
      </c>
      <c r="P31" s="9"/>
    </row>
    <row r="32" spans="1:16">
      <c r="A32" s="13"/>
      <c r="B32" s="45">
        <v>554</v>
      </c>
      <c r="C32" s="21" t="s">
        <v>48</v>
      </c>
      <c r="D32" s="46">
        <v>175</v>
      </c>
      <c r="E32" s="46">
        <v>188810</v>
      </c>
      <c r="F32" s="46">
        <v>0</v>
      </c>
      <c r="G32" s="46">
        <v>270514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459499</v>
      </c>
      <c r="O32" s="47">
        <f t="shared" si="1"/>
        <v>6.9876214662631728</v>
      </c>
      <c r="P32" s="9"/>
    </row>
    <row r="33" spans="1:16">
      <c r="A33" s="13"/>
      <c r="B33" s="45">
        <v>559</v>
      </c>
      <c r="C33" s="21" t="s">
        <v>98</v>
      </c>
      <c r="D33" s="46">
        <v>16865</v>
      </c>
      <c r="E33" s="46">
        <v>1212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18077</v>
      </c>
      <c r="O33" s="47">
        <f t="shared" si="1"/>
        <v>0.27489773262975409</v>
      </c>
      <c r="P33" s="9"/>
    </row>
    <row r="34" spans="1:16" ht="15.75">
      <c r="A34" s="28" t="s">
        <v>49</v>
      </c>
      <c r="B34" s="29"/>
      <c r="C34" s="30"/>
      <c r="D34" s="31">
        <f>SUM(D35:D40)</f>
        <v>1044305</v>
      </c>
      <c r="E34" s="31">
        <f t="shared" ref="E34:M34" si="9">SUM(E35:E40)</f>
        <v>3178692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4222997</v>
      </c>
      <c r="O34" s="43">
        <f t="shared" si="1"/>
        <v>64.219300780121358</v>
      </c>
      <c r="P34" s="10"/>
    </row>
    <row r="35" spans="1:16">
      <c r="A35" s="12"/>
      <c r="B35" s="44">
        <v>561</v>
      </c>
      <c r="C35" s="20" t="s">
        <v>50</v>
      </c>
      <c r="D35" s="46">
        <v>252076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252076</v>
      </c>
      <c r="O35" s="47">
        <f t="shared" si="1"/>
        <v>3.8333307988260161</v>
      </c>
      <c r="P35" s="9"/>
    </row>
    <row r="36" spans="1:16">
      <c r="A36" s="12"/>
      <c r="B36" s="44">
        <v>562</v>
      </c>
      <c r="C36" s="20" t="s">
        <v>51</v>
      </c>
      <c r="D36" s="46">
        <v>738463</v>
      </c>
      <c r="E36" s="46">
        <v>378218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1116681</v>
      </c>
      <c r="O36" s="47">
        <f t="shared" si="1"/>
        <v>16.981416992350859</v>
      </c>
      <c r="P36" s="9"/>
    </row>
    <row r="37" spans="1:16">
      <c r="A37" s="12"/>
      <c r="B37" s="44">
        <v>563</v>
      </c>
      <c r="C37" s="20" t="s">
        <v>52</v>
      </c>
      <c r="D37" s="46">
        <v>32000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32000</v>
      </c>
      <c r="O37" s="47">
        <f t="shared" ref="O37:O68" si="11">(N37/O$79)</f>
        <v>0.48662540488754391</v>
      </c>
      <c r="P37" s="9"/>
    </row>
    <row r="38" spans="1:16">
      <c r="A38" s="12"/>
      <c r="B38" s="44">
        <v>564</v>
      </c>
      <c r="C38" s="20" t="s">
        <v>53</v>
      </c>
      <c r="D38" s="46">
        <v>17790</v>
      </c>
      <c r="E38" s="46">
        <v>2457582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2475372</v>
      </c>
      <c r="O38" s="47">
        <f t="shared" si="11"/>
        <v>37.643090679602793</v>
      </c>
      <c r="P38" s="9"/>
    </row>
    <row r="39" spans="1:16">
      <c r="A39" s="12"/>
      <c r="B39" s="44">
        <v>565</v>
      </c>
      <c r="C39" s="20" t="s">
        <v>54</v>
      </c>
      <c r="D39" s="46">
        <v>0</v>
      </c>
      <c r="E39" s="46">
        <v>45026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45026</v>
      </c>
      <c r="O39" s="47">
        <f t="shared" si="11"/>
        <v>0.6847123587645797</v>
      </c>
      <c r="P39" s="9"/>
    </row>
    <row r="40" spans="1:16">
      <c r="A40" s="12"/>
      <c r="B40" s="44">
        <v>569</v>
      </c>
      <c r="C40" s="20" t="s">
        <v>55</v>
      </c>
      <c r="D40" s="46">
        <v>3976</v>
      </c>
      <c r="E40" s="46">
        <v>297866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301842</v>
      </c>
      <c r="O40" s="47">
        <f t="shared" si="11"/>
        <v>4.5901245456895632</v>
      </c>
      <c r="P40" s="9"/>
    </row>
    <row r="41" spans="1:16" ht="15.75">
      <c r="A41" s="28" t="s">
        <v>56</v>
      </c>
      <c r="B41" s="29"/>
      <c r="C41" s="30"/>
      <c r="D41" s="31">
        <f t="shared" ref="D41:M41" si="12">SUM(D42:D43)</f>
        <v>3955250</v>
      </c>
      <c r="E41" s="31">
        <f t="shared" si="12"/>
        <v>30047</v>
      </c>
      <c r="F41" s="31">
        <f t="shared" si="12"/>
        <v>0</v>
      </c>
      <c r="G41" s="31">
        <f t="shared" si="12"/>
        <v>86366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4071663</v>
      </c>
      <c r="O41" s="43">
        <f t="shared" si="11"/>
        <v>61.917957998144743</v>
      </c>
      <c r="P41" s="9"/>
    </row>
    <row r="42" spans="1:16">
      <c r="A42" s="12"/>
      <c r="B42" s="44">
        <v>571</v>
      </c>
      <c r="C42" s="20" t="s">
        <v>57</v>
      </c>
      <c r="D42" s="46">
        <v>996315</v>
      </c>
      <c r="E42" s="46">
        <v>0</v>
      </c>
      <c r="F42" s="46">
        <v>0</v>
      </c>
      <c r="G42" s="46">
        <v>72122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1068437</v>
      </c>
      <c r="O42" s="47">
        <f t="shared" si="11"/>
        <v>16.247768366307273</v>
      </c>
      <c r="P42" s="9"/>
    </row>
    <row r="43" spans="1:16">
      <c r="A43" s="12"/>
      <c r="B43" s="44">
        <v>572</v>
      </c>
      <c r="C43" s="20" t="s">
        <v>58</v>
      </c>
      <c r="D43" s="46">
        <v>2958935</v>
      </c>
      <c r="E43" s="46">
        <v>30047</v>
      </c>
      <c r="F43" s="46">
        <v>0</v>
      </c>
      <c r="G43" s="46">
        <v>14244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3003226</v>
      </c>
      <c r="O43" s="47">
        <f t="shared" si="11"/>
        <v>45.670189631837466</v>
      </c>
      <c r="P43" s="9"/>
    </row>
    <row r="44" spans="1:16" ht="15.75">
      <c r="A44" s="28" t="s">
        <v>84</v>
      </c>
      <c r="B44" s="29"/>
      <c r="C44" s="30"/>
      <c r="D44" s="31">
        <f t="shared" ref="D44:M44" si="13">SUM(D45:D48)</f>
        <v>20914337</v>
      </c>
      <c r="E44" s="31">
        <f t="shared" si="13"/>
        <v>5073050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2039211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28026598</v>
      </c>
      <c r="O44" s="43">
        <f t="shared" si="11"/>
        <v>426.2017062303259</v>
      </c>
      <c r="P44" s="9"/>
    </row>
    <row r="45" spans="1:16">
      <c r="A45" s="12"/>
      <c r="B45" s="44">
        <v>581</v>
      </c>
      <c r="C45" s="20" t="s">
        <v>60</v>
      </c>
      <c r="D45" s="46">
        <v>20878136</v>
      </c>
      <c r="E45" s="46">
        <v>4843140</v>
      </c>
      <c r="F45" s="46">
        <v>0</v>
      </c>
      <c r="G45" s="46">
        <v>0</v>
      </c>
      <c r="H45" s="46">
        <v>0</v>
      </c>
      <c r="I45" s="46">
        <v>147412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25868688</v>
      </c>
      <c r="O45" s="47">
        <f t="shared" si="11"/>
        <v>393.3862741221734</v>
      </c>
      <c r="P45" s="9"/>
    </row>
    <row r="46" spans="1:16">
      <c r="A46" s="12"/>
      <c r="B46" s="44">
        <v>587</v>
      </c>
      <c r="C46" s="20" t="s">
        <v>61</v>
      </c>
      <c r="D46" s="46">
        <v>0</v>
      </c>
      <c r="E46" s="46">
        <v>229910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63" si="14">SUM(D46:M46)</f>
        <v>229910</v>
      </c>
      <c r="O46" s="47">
        <f t="shared" si="11"/>
        <v>3.4962514636779756</v>
      </c>
      <c r="P46" s="9"/>
    </row>
    <row r="47" spans="1:16">
      <c r="A47" s="12"/>
      <c r="B47" s="44">
        <v>590</v>
      </c>
      <c r="C47" s="20" t="s">
        <v>62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1891799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1891799</v>
      </c>
      <c r="O47" s="47">
        <f t="shared" si="11"/>
        <v>28.768670448151585</v>
      </c>
      <c r="P47" s="9"/>
    </row>
    <row r="48" spans="1:16">
      <c r="A48" s="12"/>
      <c r="B48" s="44">
        <v>592</v>
      </c>
      <c r="C48" s="20" t="s">
        <v>141</v>
      </c>
      <c r="D48" s="46">
        <v>36201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36201</v>
      </c>
      <c r="O48" s="47">
        <f t="shared" si="11"/>
        <v>0.55051019632293674</v>
      </c>
      <c r="P48" s="9"/>
    </row>
    <row r="49" spans="1:16" ht="15.75">
      <c r="A49" s="28" t="s">
        <v>64</v>
      </c>
      <c r="B49" s="29"/>
      <c r="C49" s="30"/>
      <c r="D49" s="31">
        <f t="shared" ref="D49:M49" si="15">SUM(D50:D76)</f>
        <v>1124564</v>
      </c>
      <c r="E49" s="31">
        <f t="shared" si="15"/>
        <v>2350727</v>
      </c>
      <c r="F49" s="31">
        <f t="shared" si="15"/>
        <v>0</v>
      </c>
      <c r="G49" s="31">
        <f t="shared" si="15"/>
        <v>124412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3599703</v>
      </c>
      <c r="O49" s="43">
        <f t="shared" si="11"/>
        <v>54.740841557809574</v>
      </c>
      <c r="P49" s="9"/>
    </row>
    <row r="50" spans="1:16">
      <c r="A50" s="12"/>
      <c r="B50" s="44">
        <v>602</v>
      </c>
      <c r="C50" s="20" t="s">
        <v>65</v>
      </c>
      <c r="D50" s="46">
        <v>0</v>
      </c>
      <c r="E50" s="46">
        <v>45718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45718</v>
      </c>
      <c r="O50" s="47">
        <f t="shared" si="11"/>
        <v>0.69523563314527292</v>
      </c>
      <c r="P50" s="9"/>
    </row>
    <row r="51" spans="1:16">
      <c r="A51" s="12"/>
      <c r="B51" s="44">
        <v>603</v>
      </c>
      <c r="C51" s="20" t="s">
        <v>66</v>
      </c>
      <c r="D51" s="46">
        <v>0</v>
      </c>
      <c r="E51" s="46">
        <v>11417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11417</v>
      </c>
      <c r="O51" s="47">
        <f t="shared" si="11"/>
        <v>0.17361882023753403</v>
      </c>
      <c r="P51" s="9"/>
    </row>
    <row r="52" spans="1:16">
      <c r="A52" s="12"/>
      <c r="B52" s="44">
        <v>604</v>
      </c>
      <c r="C52" s="20" t="s">
        <v>67</v>
      </c>
      <c r="D52" s="46">
        <v>0</v>
      </c>
      <c r="E52" s="46">
        <v>883994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883994</v>
      </c>
      <c r="O52" s="47">
        <f t="shared" si="11"/>
        <v>13.442935567754985</v>
      </c>
      <c r="P52" s="9"/>
    </row>
    <row r="53" spans="1:16">
      <c r="A53" s="12"/>
      <c r="B53" s="44">
        <v>605</v>
      </c>
      <c r="C53" s="20" t="s">
        <v>68</v>
      </c>
      <c r="D53" s="46">
        <v>0</v>
      </c>
      <c r="E53" s="46">
        <v>7276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7276</v>
      </c>
      <c r="O53" s="47">
        <f t="shared" si="11"/>
        <v>0.11064645143630529</v>
      </c>
      <c r="P53" s="9"/>
    </row>
    <row r="54" spans="1:16">
      <c r="A54" s="12"/>
      <c r="B54" s="44">
        <v>608</v>
      </c>
      <c r="C54" s="20" t="s">
        <v>69</v>
      </c>
      <c r="D54" s="46">
        <v>0</v>
      </c>
      <c r="E54" s="46">
        <v>17737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17737</v>
      </c>
      <c r="O54" s="47">
        <f t="shared" si="11"/>
        <v>0.26972733770282392</v>
      </c>
      <c r="P54" s="9"/>
    </row>
    <row r="55" spans="1:16">
      <c r="A55" s="12"/>
      <c r="B55" s="44">
        <v>612</v>
      </c>
      <c r="C55" s="20" t="s">
        <v>160</v>
      </c>
      <c r="D55" s="46">
        <v>0</v>
      </c>
      <c r="E55" s="46">
        <v>15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15</v>
      </c>
      <c r="O55" s="47">
        <f t="shared" si="11"/>
        <v>2.281056585410362E-4</v>
      </c>
      <c r="P55" s="9"/>
    </row>
    <row r="56" spans="1:16">
      <c r="A56" s="12"/>
      <c r="B56" s="44">
        <v>614</v>
      </c>
      <c r="C56" s="20" t="s">
        <v>70</v>
      </c>
      <c r="D56" s="46">
        <v>0</v>
      </c>
      <c r="E56" s="46">
        <v>171138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171138</v>
      </c>
      <c r="O56" s="47">
        <f t="shared" si="11"/>
        <v>2.6025030794263904</v>
      </c>
      <c r="P56" s="9"/>
    </row>
    <row r="57" spans="1:16">
      <c r="A57" s="12"/>
      <c r="B57" s="44">
        <v>618</v>
      </c>
      <c r="C57" s="20" t="s">
        <v>148</v>
      </c>
      <c r="D57" s="46">
        <v>30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30</v>
      </c>
      <c r="O57" s="47">
        <f t="shared" si="11"/>
        <v>4.5621131708207239E-4</v>
      </c>
      <c r="P57" s="9"/>
    </row>
    <row r="58" spans="1:16">
      <c r="A58" s="12"/>
      <c r="B58" s="44">
        <v>621</v>
      </c>
      <c r="C58" s="20" t="s">
        <v>161</v>
      </c>
      <c r="D58" s="46">
        <v>0</v>
      </c>
      <c r="E58" s="46">
        <v>8331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8331</v>
      </c>
      <c r="O58" s="47">
        <f t="shared" si="11"/>
        <v>0.1266898827536915</v>
      </c>
      <c r="P58" s="9"/>
    </row>
    <row r="59" spans="1:16">
      <c r="A59" s="12"/>
      <c r="B59" s="44">
        <v>634</v>
      </c>
      <c r="C59" s="20" t="s">
        <v>71</v>
      </c>
      <c r="D59" s="46">
        <v>0</v>
      </c>
      <c r="E59" s="46">
        <v>137335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137335</v>
      </c>
      <c r="O59" s="47">
        <f t="shared" si="11"/>
        <v>2.088459374382214</v>
      </c>
      <c r="P59" s="9"/>
    </row>
    <row r="60" spans="1:16">
      <c r="A60" s="12"/>
      <c r="B60" s="44">
        <v>636</v>
      </c>
      <c r="C60" s="20" t="s">
        <v>150</v>
      </c>
      <c r="D60" s="46">
        <v>356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356</v>
      </c>
      <c r="O60" s="47">
        <f t="shared" si="11"/>
        <v>5.4137076293739256E-3</v>
      </c>
      <c r="P60" s="9"/>
    </row>
    <row r="61" spans="1:16">
      <c r="A61" s="12"/>
      <c r="B61" s="44">
        <v>654</v>
      </c>
      <c r="C61" s="20" t="s">
        <v>72</v>
      </c>
      <c r="D61" s="46">
        <v>0</v>
      </c>
      <c r="E61" s="46">
        <v>164555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164555</v>
      </c>
      <c r="O61" s="47">
        <f t="shared" si="11"/>
        <v>2.5023951094146808</v>
      </c>
      <c r="P61" s="9"/>
    </row>
    <row r="62" spans="1:16">
      <c r="A62" s="12"/>
      <c r="B62" s="44">
        <v>662</v>
      </c>
      <c r="C62" s="20" t="s">
        <v>162</v>
      </c>
      <c r="D62" s="46">
        <v>0</v>
      </c>
      <c r="E62" s="46">
        <v>231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231</v>
      </c>
      <c r="O62" s="47">
        <f t="shared" si="11"/>
        <v>3.5128271415319576E-3</v>
      </c>
      <c r="P62" s="9"/>
    </row>
    <row r="63" spans="1:16">
      <c r="A63" s="12"/>
      <c r="B63" s="44">
        <v>669</v>
      </c>
      <c r="C63" s="20" t="s">
        <v>73</v>
      </c>
      <c r="D63" s="46">
        <v>2860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2860</v>
      </c>
      <c r="O63" s="47">
        <f t="shared" si="11"/>
        <v>4.3492145561824236E-2</v>
      </c>
      <c r="P63" s="9"/>
    </row>
    <row r="64" spans="1:16">
      <c r="A64" s="12"/>
      <c r="B64" s="44">
        <v>674</v>
      </c>
      <c r="C64" s="20" t="s">
        <v>74</v>
      </c>
      <c r="D64" s="46">
        <v>0</v>
      </c>
      <c r="E64" s="46">
        <v>140756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140756</v>
      </c>
      <c r="O64" s="47">
        <f t="shared" si="11"/>
        <v>2.1404826715734728</v>
      </c>
      <c r="P64" s="9"/>
    </row>
    <row r="65" spans="1:119">
      <c r="A65" s="12"/>
      <c r="B65" s="44">
        <v>685</v>
      </c>
      <c r="C65" s="20" t="s">
        <v>75</v>
      </c>
      <c r="D65" s="46">
        <v>0</v>
      </c>
      <c r="E65" s="46">
        <v>4111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4111</v>
      </c>
      <c r="O65" s="47">
        <f t="shared" si="11"/>
        <v>6.2516157484146656E-2</v>
      </c>
      <c r="P65" s="9"/>
    </row>
    <row r="66" spans="1:119">
      <c r="A66" s="12"/>
      <c r="B66" s="44">
        <v>689</v>
      </c>
      <c r="C66" s="20" t="s">
        <v>99</v>
      </c>
      <c r="D66" s="46">
        <v>9100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9100</v>
      </c>
      <c r="O66" s="47">
        <f t="shared" si="11"/>
        <v>0.1383840995148953</v>
      </c>
      <c r="P66" s="9"/>
    </row>
    <row r="67" spans="1:119">
      <c r="A67" s="12"/>
      <c r="B67" s="44">
        <v>694</v>
      </c>
      <c r="C67" s="20" t="s">
        <v>76</v>
      </c>
      <c r="D67" s="46">
        <v>0</v>
      </c>
      <c r="E67" s="46">
        <v>154697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154697</v>
      </c>
      <c r="O67" s="47">
        <f t="shared" si="11"/>
        <v>2.3524840706215118</v>
      </c>
      <c r="P67" s="9"/>
    </row>
    <row r="68" spans="1:119">
      <c r="A68" s="12"/>
      <c r="B68" s="44">
        <v>711</v>
      </c>
      <c r="C68" s="20" t="s">
        <v>77</v>
      </c>
      <c r="D68" s="46">
        <v>608415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6" si="16">SUM(D68:M68)</f>
        <v>608415</v>
      </c>
      <c r="O68" s="47">
        <f t="shared" si="11"/>
        <v>9.2521936160829696</v>
      </c>
      <c r="P68" s="9"/>
    </row>
    <row r="69" spans="1:119">
      <c r="A69" s="12"/>
      <c r="B69" s="44">
        <v>712</v>
      </c>
      <c r="C69" s="20" t="s">
        <v>78</v>
      </c>
      <c r="D69" s="46">
        <v>449316</v>
      </c>
      <c r="E69" s="46">
        <v>3500</v>
      </c>
      <c r="F69" s="46">
        <v>0</v>
      </c>
      <c r="G69" s="46">
        <v>124412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577228</v>
      </c>
      <c r="O69" s="47">
        <f t="shared" ref="O69:O77" si="17">(N69/O$79)</f>
        <v>8.7779315378883496</v>
      </c>
      <c r="P69" s="9"/>
    </row>
    <row r="70" spans="1:119">
      <c r="A70" s="12"/>
      <c r="B70" s="44">
        <v>713</v>
      </c>
      <c r="C70" s="20" t="s">
        <v>79</v>
      </c>
      <c r="D70" s="46">
        <v>53474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53474</v>
      </c>
      <c r="O70" s="47">
        <f t="shared" si="17"/>
        <v>0.81318146565489136</v>
      </c>
      <c r="P70" s="9"/>
    </row>
    <row r="71" spans="1:119">
      <c r="A71" s="12"/>
      <c r="B71" s="44">
        <v>714</v>
      </c>
      <c r="C71" s="20" t="s">
        <v>80</v>
      </c>
      <c r="D71" s="46">
        <v>0</v>
      </c>
      <c r="E71" s="46">
        <v>8789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8789</v>
      </c>
      <c r="O71" s="47">
        <f t="shared" si="17"/>
        <v>0.13365470886114447</v>
      </c>
      <c r="P71" s="9"/>
    </row>
    <row r="72" spans="1:119">
      <c r="A72" s="12"/>
      <c r="B72" s="44">
        <v>719</v>
      </c>
      <c r="C72" s="20" t="s">
        <v>82</v>
      </c>
      <c r="D72" s="46">
        <v>1013</v>
      </c>
      <c r="E72" s="46">
        <v>33437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34450</v>
      </c>
      <c r="O72" s="47">
        <f t="shared" si="17"/>
        <v>0.52388266244924653</v>
      </c>
      <c r="P72" s="9"/>
    </row>
    <row r="73" spans="1:119">
      <c r="A73" s="12"/>
      <c r="B73" s="44">
        <v>724</v>
      </c>
      <c r="C73" s="20" t="s">
        <v>83</v>
      </c>
      <c r="D73" s="46">
        <v>0</v>
      </c>
      <c r="E73" s="46">
        <v>209263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209263</v>
      </c>
      <c r="O73" s="47">
        <f t="shared" si="17"/>
        <v>3.1822716282181909</v>
      </c>
      <c r="P73" s="9"/>
    </row>
    <row r="74" spans="1:119">
      <c r="A74" s="12"/>
      <c r="B74" s="44">
        <v>731</v>
      </c>
      <c r="C74" s="20" t="s">
        <v>163</v>
      </c>
      <c r="D74" s="46">
        <v>0</v>
      </c>
      <c r="E74" s="46">
        <v>900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900</v>
      </c>
      <c r="O74" s="47">
        <f t="shared" si="17"/>
        <v>1.3686339512462172E-2</v>
      </c>
      <c r="P74" s="9"/>
    </row>
    <row r="75" spans="1:119">
      <c r="A75" s="12"/>
      <c r="B75" s="44">
        <v>744</v>
      </c>
      <c r="C75" s="20" t="s">
        <v>85</v>
      </c>
      <c r="D75" s="46">
        <v>0</v>
      </c>
      <c r="E75" s="46">
        <v>181342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181342</v>
      </c>
      <c r="O75" s="47">
        <f t="shared" si="17"/>
        <v>2.7576757554099061</v>
      </c>
      <c r="P75" s="9"/>
    </row>
    <row r="76" spans="1:119" ht="15.75" thickBot="1">
      <c r="A76" s="12"/>
      <c r="B76" s="44">
        <v>764</v>
      </c>
      <c r="C76" s="20" t="s">
        <v>86</v>
      </c>
      <c r="D76" s="46">
        <v>0</v>
      </c>
      <c r="E76" s="46">
        <v>166185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166185</v>
      </c>
      <c r="O76" s="47">
        <f t="shared" si="17"/>
        <v>2.5271825909761403</v>
      </c>
      <c r="P76" s="9"/>
    </row>
    <row r="77" spans="1:119" ht="16.5" thickBot="1">
      <c r="A77" s="14" t="s">
        <v>10</v>
      </c>
      <c r="B77" s="23"/>
      <c r="C77" s="22"/>
      <c r="D77" s="15">
        <f t="shared" ref="D77:M77" si="18">SUM(D5,D13,D22,D27,D30,D34,D41,D44,D49)</f>
        <v>65264264</v>
      </c>
      <c r="E77" s="15">
        <f t="shared" si="18"/>
        <v>28256648</v>
      </c>
      <c r="F77" s="15">
        <f t="shared" si="18"/>
        <v>6221031</v>
      </c>
      <c r="G77" s="15">
        <f t="shared" si="18"/>
        <v>2857845</v>
      </c>
      <c r="H77" s="15">
        <f t="shared" si="18"/>
        <v>0</v>
      </c>
      <c r="I77" s="15">
        <f t="shared" si="18"/>
        <v>7589388</v>
      </c>
      <c r="J77" s="15">
        <f t="shared" si="18"/>
        <v>0</v>
      </c>
      <c r="K77" s="15">
        <f t="shared" si="18"/>
        <v>0</v>
      </c>
      <c r="L77" s="15">
        <f t="shared" si="18"/>
        <v>0</v>
      </c>
      <c r="M77" s="15">
        <f t="shared" si="18"/>
        <v>0</v>
      </c>
      <c r="N77" s="15">
        <f>SUM(D77:M77)</f>
        <v>110189176</v>
      </c>
      <c r="O77" s="37">
        <f t="shared" si="17"/>
        <v>1675.651637038276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38"/>
      <c r="B79" s="39"/>
      <c r="C79" s="39"/>
      <c r="D79" s="40"/>
      <c r="E79" s="40"/>
      <c r="F79" s="40"/>
      <c r="G79" s="40"/>
      <c r="H79" s="40"/>
      <c r="I79" s="40"/>
      <c r="J79" s="40"/>
      <c r="K79" s="40"/>
      <c r="L79" s="48" t="s">
        <v>164</v>
      </c>
      <c r="M79" s="48"/>
      <c r="N79" s="48"/>
      <c r="O79" s="41">
        <v>65759</v>
      </c>
    </row>
    <row r="80" spans="1:119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ht="15.75" customHeight="1" thickBot="1">
      <c r="A81" s="52" t="s">
        <v>96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184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185</v>
      </c>
      <c r="N4" s="34" t="s">
        <v>5</v>
      </c>
      <c r="O4" s="34" t="s">
        <v>186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24354223</v>
      </c>
      <c r="E5" s="26">
        <f t="shared" si="0"/>
        <v>4221834</v>
      </c>
      <c r="F5" s="26">
        <f t="shared" si="0"/>
        <v>3267431</v>
      </c>
      <c r="G5" s="26">
        <f t="shared" si="0"/>
        <v>962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197725541</v>
      </c>
      <c r="N5" s="26">
        <f t="shared" si="0"/>
        <v>0</v>
      </c>
      <c r="O5" s="27">
        <f>SUM(D5:N5)</f>
        <v>229569991</v>
      </c>
      <c r="P5" s="32">
        <f t="shared" ref="P5:P36" si="1">(O5/P$75)</f>
        <v>2396.1213560312704</v>
      </c>
      <c r="Q5" s="6"/>
    </row>
    <row r="6" spans="1:134">
      <c r="A6" s="12"/>
      <c r="B6" s="44">
        <v>511</v>
      </c>
      <c r="C6" s="20" t="s">
        <v>20</v>
      </c>
      <c r="D6" s="46">
        <v>560510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560510</v>
      </c>
      <c r="P6" s="47">
        <f t="shared" si="1"/>
        <v>5.8502854637873272</v>
      </c>
      <c r="Q6" s="9"/>
    </row>
    <row r="7" spans="1:134">
      <c r="A7" s="12"/>
      <c r="B7" s="44">
        <v>512</v>
      </c>
      <c r="C7" s="20" t="s">
        <v>21</v>
      </c>
      <c r="D7" s="46">
        <v>4055819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4055819</v>
      </c>
      <c r="P7" s="47">
        <f t="shared" si="1"/>
        <v>42.332338298072209</v>
      </c>
      <c r="Q7" s="9"/>
    </row>
    <row r="8" spans="1:134">
      <c r="A8" s="12"/>
      <c r="B8" s="44">
        <v>513</v>
      </c>
      <c r="C8" s="20" t="s">
        <v>22</v>
      </c>
      <c r="D8" s="46">
        <v>10109185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191516366</v>
      </c>
      <c r="N8" s="46">
        <v>0</v>
      </c>
      <c r="O8" s="46">
        <f t="shared" si="2"/>
        <v>201625551</v>
      </c>
      <c r="P8" s="47">
        <f t="shared" si="1"/>
        <v>2104.4531411454041</v>
      </c>
      <c r="Q8" s="9"/>
    </row>
    <row r="9" spans="1:134">
      <c r="A9" s="12"/>
      <c r="B9" s="44">
        <v>514</v>
      </c>
      <c r="C9" s="20" t="s">
        <v>23</v>
      </c>
      <c r="D9" s="46">
        <v>1339828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1339828</v>
      </c>
      <c r="P9" s="47">
        <f t="shared" si="1"/>
        <v>13.984364725652078</v>
      </c>
      <c r="Q9" s="9"/>
    </row>
    <row r="10" spans="1:134">
      <c r="A10" s="12"/>
      <c r="B10" s="44">
        <v>515</v>
      </c>
      <c r="C10" s="20" t="s">
        <v>24</v>
      </c>
      <c r="D10" s="46">
        <v>273674</v>
      </c>
      <c r="E10" s="46">
        <v>3980662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4254336</v>
      </c>
      <c r="P10" s="47">
        <f t="shared" si="1"/>
        <v>44.404346147021677</v>
      </c>
      <c r="Q10" s="9"/>
    </row>
    <row r="11" spans="1:134">
      <c r="A11" s="12"/>
      <c r="B11" s="44">
        <v>516</v>
      </c>
      <c r="C11" s="20" t="s">
        <v>25</v>
      </c>
      <c r="D11" s="46">
        <v>2091518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2091518</v>
      </c>
      <c r="P11" s="47">
        <f t="shared" si="1"/>
        <v>21.83007859386905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3267431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3267431</v>
      </c>
      <c r="P12" s="47">
        <f t="shared" si="1"/>
        <v>34.103591520629585</v>
      </c>
      <c r="Q12" s="9"/>
    </row>
    <row r="13" spans="1:134">
      <c r="A13" s="12"/>
      <c r="B13" s="44">
        <v>519</v>
      </c>
      <c r="C13" s="20" t="s">
        <v>27</v>
      </c>
      <c r="D13" s="46">
        <v>5923689</v>
      </c>
      <c r="E13" s="46">
        <v>241172</v>
      </c>
      <c r="F13" s="46">
        <v>0</v>
      </c>
      <c r="G13" s="46">
        <v>962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6209175</v>
      </c>
      <c r="N13" s="46">
        <v>0</v>
      </c>
      <c r="O13" s="46">
        <f t="shared" si="2"/>
        <v>12374998</v>
      </c>
      <c r="P13" s="47">
        <f t="shared" si="1"/>
        <v>129.16321013683475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SUM(D15:D22)</f>
        <v>49149008</v>
      </c>
      <c r="E14" s="31">
        <f t="shared" si="3"/>
        <v>15164312</v>
      </c>
      <c r="F14" s="31">
        <f t="shared" si="3"/>
        <v>0</v>
      </c>
      <c r="G14" s="31">
        <f t="shared" si="3"/>
        <v>3049762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1449244</v>
      </c>
      <c r="N14" s="31">
        <f t="shared" si="3"/>
        <v>0</v>
      </c>
      <c r="O14" s="42">
        <f>SUM(D14:N14)</f>
        <v>68812326</v>
      </c>
      <c r="P14" s="43">
        <f t="shared" si="1"/>
        <v>718.22402905781291</v>
      </c>
      <c r="Q14" s="10"/>
    </row>
    <row r="15" spans="1:134">
      <c r="A15" s="12"/>
      <c r="B15" s="44">
        <v>521</v>
      </c>
      <c r="C15" s="20" t="s">
        <v>29</v>
      </c>
      <c r="D15" s="46">
        <v>23851121</v>
      </c>
      <c r="E15" s="46">
        <v>427662</v>
      </c>
      <c r="F15" s="46">
        <v>0</v>
      </c>
      <c r="G15" s="46">
        <v>3040554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125256</v>
      </c>
      <c r="N15" s="46">
        <v>0</v>
      </c>
      <c r="O15" s="46">
        <f>SUM(D15:N15)</f>
        <v>27444593</v>
      </c>
      <c r="P15" s="47">
        <f t="shared" si="1"/>
        <v>286.45109540857328</v>
      </c>
      <c r="Q15" s="9"/>
    </row>
    <row r="16" spans="1:134">
      <c r="A16" s="12"/>
      <c r="B16" s="44">
        <v>522</v>
      </c>
      <c r="C16" s="20" t="s">
        <v>30</v>
      </c>
      <c r="D16" s="46">
        <v>505673</v>
      </c>
      <c r="E16" s="46">
        <v>12942339</v>
      </c>
      <c r="F16" s="46">
        <v>0</v>
      </c>
      <c r="G16" s="46">
        <v>9208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13457220</v>
      </c>
      <c r="P16" s="47">
        <f t="shared" si="1"/>
        <v>140.45882954628479</v>
      </c>
      <c r="Q16" s="9"/>
    </row>
    <row r="17" spans="1:17">
      <c r="A17" s="12"/>
      <c r="B17" s="44">
        <v>523</v>
      </c>
      <c r="C17" s="20" t="s">
        <v>31</v>
      </c>
      <c r="D17" s="46">
        <v>9337138</v>
      </c>
      <c r="E17" s="46">
        <v>333921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1323988</v>
      </c>
      <c r="N17" s="46">
        <v>0</v>
      </c>
      <c r="O17" s="46">
        <f t="shared" si="4"/>
        <v>10995047</v>
      </c>
      <c r="P17" s="47">
        <f t="shared" si="1"/>
        <v>114.7600642945861</v>
      </c>
      <c r="Q17" s="9"/>
    </row>
    <row r="18" spans="1:17">
      <c r="A18" s="12"/>
      <c r="B18" s="44">
        <v>524</v>
      </c>
      <c r="C18" s="20" t="s">
        <v>32</v>
      </c>
      <c r="D18" s="46">
        <v>0</v>
      </c>
      <c r="E18" s="46">
        <v>1001957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1001957</v>
      </c>
      <c r="P18" s="47">
        <f t="shared" si="1"/>
        <v>10.457858865033556</v>
      </c>
      <c r="Q18" s="9"/>
    </row>
    <row r="19" spans="1:17">
      <c r="A19" s="12"/>
      <c r="B19" s="44">
        <v>525</v>
      </c>
      <c r="C19" s="20" t="s">
        <v>33</v>
      </c>
      <c r="D19" s="46">
        <v>2224693</v>
      </c>
      <c r="E19" s="46">
        <v>52248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2276941</v>
      </c>
      <c r="P19" s="47">
        <f t="shared" si="1"/>
        <v>23.765418697617132</v>
      </c>
      <c r="Q19" s="9"/>
    </row>
    <row r="20" spans="1:17">
      <c r="A20" s="12"/>
      <c r="B20" s="44">
        <v>526</v>
      </c>
      <c r="C20" s="20" t="s">
        <v>34</v>
      </c>
      <c r="D20" s="46">
        <v>10840724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10840724</v>
      </c>
      <c r="P20" s="47">
        <f t="shared" si="1"/>
        <v>113.14932835119873</v>
      </c>
      <c r="Q20" s="9"/>
    </row>
    <row r="21" spans="1:17">
      <c r="A21" s="12"/>
      <c r="B21" s="44">
        <v>527</v>
      </c>
      <c r="C21" s="20" t="s">
        <v>35</v>
      </c>
      <c r="D21" s="46">
        <v>311475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311475</v>
      </c>
      <c r="P21" s="47">
        <f t="shared" si="1"/>
        <v>3.2509993841914642</v>
      </c>
      <c r="Q21" s="9"/>
    </row>
    <row r="22" spans="1:17">
      <c r="A22" s="12"/>
      <c r="B22" s="44">
        <v>529</v>
      </c>
      <c r="C22" s="20" t="s">
        <v>36</v>
      </c>
      <c r="D22" s="46">
        <v>2078184</v>
      </c>
      <c r="E22" s="46">
        <v>406185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2484369</v>
      </c>
      <c r="P22" s="47">
        <f t="shared" si="1"/>
        <v>25.930434510327839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SUM(D24:D28)</f>
        <v>2163082</v>
      </c>
      <c r="E23" s="31">
        <f t="shared" si="5"/>
        <v>8607559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4339071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2163693</v>
      </c>
      <c r="N23" s="31">
        <f t="shared" si="5"/>
        <v>0</v>
      </c>
      <c r="O23" s="42">
        <f>SUM(D23:N23)</f>
        <v>17273405</v>
      </c>
      <c r="P23" s="43">
        <f t="shared" si="1"/>
        <v>180.2900040705988</v>
      </c>
      <c r="Q23" s="10"/>
    </row>
    <row r="24" spans="1:17">
      <c r="A24" s="12"/>
      <c r="B24" s="44">
        <v>534</v>
      </c>
      <c r="C24" s="20" t="s">
        <v>38</v>
      </c>
      <c r="D24" s="46">
        <v>1527093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7" si="6">SUM(D24:N24)</f>
        <v>1527093</v>
      </c>
      <c r="P24" s="47">
        <f t="shared" si="1"/>
        <v>15.938930580634388</v>
      </c>
      <c r="Q24" s="9"/>
    </row>
    <row r="25" spans="1:17">
      <c r="A25" s="12"/>
      <c r="B25" s="44">
        <v>535</v>
      </c>
      <c r="C25" s="20" t="s">
        <v>90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49116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49116</v>
      </c>
      <c r="P25" s="47">
        <f t="shared" si="1"/>
        <v>0.51264494984813536</v>
      </c>
      <c r="Q25" s="9"/>
    </row>
    <row r="26" spans="1:17">
      <c r="A26" s="12"/>
      <c r="B26" s="44">
        <v>536</v>
      </c>
      <c r="C26" s="20" t="s">
        <v>39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4289955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4289955</v>
      </c>
      <c r="P26" s="47">
        <f t="shared" si="1"/>
        <v>44.776117066246385</v>
      </c>
      <c r="Q26" s="9"/>
    </row>
    <row r="27" spans="1:17">
      <c r="A27" s="12"/>
      <c r="B27" s="44">
        <v>537</v>
      </c>
      <c r="C27" s="20" t="s">
        <v>40</v>
      </c>
      <c r="D27" s="46">
        <v>635989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635989</v>
      </c>
      <c r="P27" s="47">
        <f t="shared" si="1"/>
        <v>6.6380924547798221</v>
      </c>
      <c r="Q27" s="9"/>
    </row>
    <row r="28" spans="1:17">
      <c r="A28" s="12"/>
      <c r="B28" s="44">
        <v>539</v>
      </c>
      <c r="C28" s="20" t="s">
        <v>41</v>
      </c>
      <c r="D28" s="46">
        <v>0</v>
      </c>
      <c r="E28" s="46">
        <v>8607559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2163693</v>
      </c>
      <c r="N28" s="46">
        <v>0</v>
      </c>
      <c r="O28" s="46">
        <f t="shared" si="6"/>
        <v>10771252</v>
      </c>
      <c r="P28" s="47">
        <f t="shared" si="1"/>
        <v>112.42421901909006</v>
      </c>
      <c r="Q28" s="9"/>
    </row>
    <row r="29" spans="1:17" ht="15.75">
      <c r="A29" s="28" t="s">
        <v>42</v>
      </c>
      <c r="B29" s="29"/>
      <c r="C29" s="30"/>
      <c r="D29" s="31">
        <f t="shared" ref="D29:N29" si="7">SUM(D30:D31)</f>
        <v>0</v>
      </c>
      <c r="E29" s="31">
        <f t="shared" si="7"/>
        <v>10694002</v>
      </c>
      <c r="F29" s="31">
        <f t="shared" si="7"/>
        <v>0</v>
      </c>
      <c r="G29" s="31">
        <f t="shared" si="7"/>
        <v>9559896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si="7"/>
        <v>0</v>
      </c>
      <c r="O29" s="31">
        <f t="shared" si="6"/>
        <v>20253898</v>
      </c>
      <c r="P29" s="43">
        <f t="shared" si="1"/>
        <v>211.39869949587199</v>
      </c>
      <c r="Q29" s="10"/>
    </row>
    <row r="30" spans="1:17">
      <c r="A30" s="12"/>
      <c r="B30" s="44">
        <v>541</v>
      </c>
      <c r="C30" s="20" t="s">
        <v>43</v>
      </c>
      <c r="D30" s="46">
        <v>0</v>
      </c>
      <c r="E30" s="46">
        <v>9864994</v>
      </c>
      <c r="F30" s="46">
        <v>0</v>
      </c>
      <c r="G30" s="46">
        <v>9559896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19424890</v>
      </c>
      <c r="P30" s="47">
        <f t="shared" si="1"/>
        <v>202.74598419772673</v>
      </c>
      <c r="Q30" s="9"/>
    </row>
    <row r="31" spans="1:17">
      <c r="A31" s="12"/>
      <c r="B31" s="44">
        <v>549</v>
      </c>
      <c r="C31" s="20" t="s">
        <v>44</v>
      </c>
      <c r="D31" s="46">
        <v>0</v>
      </c>
      <c r="E31" s="46">
        <v>829008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829008</v>
      </c>
      <c r="P31" s="47">
        <f t="shared" si="1"/>
        <v>8.6527152981452691</v>
      </c>
      <c r="Q31" s="9"/>
    </row>
    <row r="32" spans="1:17" ht="15.75">
      <c r="A32" s="28" t="s">
        <v>45</v>
      </c>
      <c r="B32" s="29"/>
      <c r="C32" s="30"/>
      <c r="D32" s="31">
        <f t="shared" ref="D32:N32" si="8">SUM(D33:D35)</f>
        <v>1300895</v>
      </c>
      <c r="E32" s="31">
        <f t="shared" si="8"/>
        <v>5764235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0</v>
      </c>
      <c r="O32" s="31">
        <f t="shared" si="6"/>
        <v>7065130</v>
      </c>
      <c r="P32" s="43">
        <f t="shared" si="1"/>
        <v>73.741819662035923</v>
      </c>
      <c r="Q32" s="10"/>
    </row>
    <row r="33" spans="1:17">
      <c r="A33" s="13"/>
      <c r="B33" s="45">
        <v>552</v>
      </c>
      <c r="C33" s="21" t="s">
        <v>46</v>
      </c>
      <c r="D33" s="46">
        <v>1229585</v>
      </c>
      <c r="E33" s="46">
        <v>5662725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6892310</v>
      </c>
      <c r="P33" s="47">
        <f t="shared" si="1"/>
        <v>71.938022523979996</v>
      </c>
      <c r="Q33" s="9"/>
    </row>
    <row r="34" spans="1:17">
      <c r="A34" s="13"/>
      <c r="B34" s="45">
        <v>553</v>
      </c>
      <c r="C34" s="21" t="s">
        <v>47</v>
      </c>
      <c r="D34" s="46">
        <v>71135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71135</v>
      </c>
      <c r="P34" s="47">
        <f t="shared" si="1"/>
        <v>0.74246678287008527</v>
      </c>
      <c r="Q34" s="9"/>
    </row>
    <row r="35" spans="1:17">
      <c r="A35" s="13"/>
      <c r="B35" s="45">
        <v>554</v>
      </c>
      <c r="C35" s="21" t="s">
        <v>48</v>
      </c>
      <c r="D35" s="46">
        <v>175</v>
      </c>
      <c r="E35" s="46">
        <v>101510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101685</v>
      </c>
      <c r="P35" s="47">
        <f t="shared" si="1"/>
        <v>1.0613303551858384</v>
      </c>
      <c r="Q35" s="9"/>
    </row>
    <row r="36" spans="1:17" ht="15.75">
      <c r="A36" s="28" t="s">
        <v>49</v>
      </c>
      <c r="B36" s="29"/>
      <c r="C36" s="30"/>
      <c r="D36" s="31">
        <f>SUM(D37:D42)</f>
        <v>2981860</v>
      </c>
      <c r="E36" s="31">
        <f t="shared" ref="E36:N36" si="9">SUM(E37:E42)</f>
        <v>1682721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>SUM(L37:L42)</f>
        <v>0</v>
      </c>
      <c r="M36" s="31">
        <f t="shared" si="9"/>
        <v>0</v>
      </c>
      <c r="N36" s="31">
        <f t="shared" si="9"/>
        <v>0</v>
      </c>
      <c r="O36" s="31">
        <f t="shared" si="6"/>
        <v>4664581</v>
      </c>
      <c r="P36" s="43">
        <f t="shared" si="1"/>
        <v>48.686250769760669</v>
      </c>
      <c r="Q36" s="10"/>
    </row>
    <row r="37" spans="1:17">
      <c r="A37" s="12"/>
      <c r="B37" s="44">
        <v>561</v>
      </c>
      <c r="C37" s="20" t="s">
        <v>50</v>
      </c>
      <c r="D37" s="46">
        <v>31352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31352</v>
      </c>
      <c r="P37" s="47">
        <f t="shared" ref="P37:P68" si="10">(O37/P$75)</f>
        <v>0.32723439342859229</v>
      </c>
      <c r="Q37" s="9"/>
    </row>
    <row r="38" spans="1:17">
      <c r="A38" s="12"/>
      <c r="B38" s="44">
        <v>562</v>
      </c>
      <c r="C38" s="20" t="s">
        <v>51</v>
      </c>
      <c r="D38" s="46">
        <v>2072811</v>
      </c>
      <c r="E38" s="46">
        <v>1567878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3640689</v>
      </c>
      <c r="P38" s="47">
        <f t="shared" si="10"/>
        <v>37.999446816061123</v>
      </c>
      <c r="Q38" s="9"/>
    </row>
    <row r="39" spans="1:17">
      <c r="A39" s="12"/>
      <c r="B39" s="44">
        <v>563</v>
      </c>
      <c r="C39" s="20" t="s">
        <v>52</v>
      </c>
      <c r="D39" s="46">
        <v>32000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32000</v>
      </c>
      <c r="P39" s="47">
        <f t="shared" si="10"/>
        <v>0.33399784988884135</v>
      </c>
      <c r="Q39" s="9"/>
    </row>
    <row r="40" spans="1:17">
      <c r="A40" s="12"/>
      <c r="B40" s="44">
        <v>564</v>
      </c>
      <c r="C40" s="20" t="s">
        <v>53</v>
      </c>
      <c r="D40" s="46">
        <v>478900</v>
      </c>
      <c r="E40" s="46">
        <v>83655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562555</v>
      </c>
      <c r="P40" s="47">
        <f t="shared" si="10"/>
        <v>5.8716300138817861</v>
      </c>
      <c r="Q40" s="9"/>
    </row>
    <row r="41" spans="1:17">
      <c r="A41" s="12"/>
      <c r="B41" s="44">
        <v>565</v>
      </c>
      <c r="C41" s="20" t="s">
        <v>54</v>
      </c>
      <c r="D41" s="46">
        <v>32400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32400</v>
      </c>
      <c r="P41" s="47">
        <f t="shared" si="10"/>
        <v>0.33817282301245188</v>
      </c>
      <c r="Q41" s="9"/>
    </row>
    <row r="42" spans="1:17">
      <c r="A42" s="12"/>
      <c r="B42" s="44">
        <v>569</v>
      </c>
      <c r="C42" s="20" t="s">
        <v>55</v>
      </c>
      <c r="D42" s="46">
        <v>334397</v>
      </c>
      <c r="E42" s="46">
        <v>31188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365585</v>
      </c>
      <c r="P42" s="47">
        <f t="shared" si="10"/>
        <v>3.815768873487877</v>
      </c>
      <c r="Q42" s="9"/>
    </row>
    <row r="43" spans="1:17" ht="15.75">
      <c r="A43" s="28" t="s">
        <v>56</v>
      </c>
      <c r="B43" s="29"/>
      <c r="C43" s="30"/>
      <c r="D43" s="31">
        <f t="shared" ref="D43:N43" si="11">SUM(D44:D47)</f>
        <v>3286770</v>
      </c>
      <c r="E43" s="31">
        <f t="shared" si="11"/>
        <v>7926</v>
      </c>
      <c r="F43" s="31">
        <f t="shared" si="11"/>
        <v>0</v>
      </c>
      <c r="G43" s="31">
        <f t="shared" si="11"/>
        <v>1290515</v>
      </c>
      <c r="H43" s="31">
        <f t="shared" si="11"/>
        <v>0</v>
      </c>
      <c r="I43" s="31">
        <f t="shared" si="11"/>
        <v>0</v>
      </c>
      <c r="J43" s="31">
        <f t="shared" si="11"/>
        <v>0</v>
      </c>
      <c r="K43" s="31">
        <f t="shared" si="11"/>
        <v>0</v>
      </c>
      <c r="L43" s="31">
        <f t="shared" si="11"/>
        <v>0</v>
      </c>
      <c r="M43" s="31">
        <f t="shared" si="11"/>
        <v>0</v>
      </c>
      <c r="N43" s="31">
        <f t="shared" si="11"/>
        <v>0</v>
      </c>
      <c r="O43" s="31">
        <f>SUM(D43:N43)</f>
        <v>4585211</v>
      </c>
      <c r="P43" s="43">
        <f t="shared" si="10"/>
        <v>47.857831727708252</v>
      </c>
      <c r="Q43" s="9"/>
    </row>
    <row r="44" spans="1:17">
      <c r="A44" s="12"/>
      <c r="B44" s="44">
        <v>571</v>
      </c>
      <c r="C44" s="20" t="s">
        <v>57</v>
      </c>
      <c r="D44" s="46">
        <v>2100410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2100410</v>
      </c>
      <c r="P44" s="47">
        <f t="shared" si="10"/>
        <v>21.922888246406913</v>
      </c>
      <c r="Q44" s="9"/>
    </row>
    <row r="45" spans="1:17">
      <c r="A45" s="12"/>
      <c r="B45" s="44">
        <v>572</v>
      </c>
      <c r="C45" s="20" t="s">
        <v>58</v>
      </c>
      <c r="D45" s="46">
        <v>1186060</v>
      </c>
      <c r="E45" s="46">
        <v>0</v>
      </c>
      <c r="F45" s="46">
        <v>0</v>
      </c>
      <c r="G45" s="46">
        <v>1290515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2476575</v>
      </c>
      <c r="P45" s="47">
        <f t="shared" si="10"/>
        <v>25.84908515901429</v>
      </c>
      <c r="Q45" s="9"/>
    </row>
    <row r="46" spans="1:17">
      <c r="A46" s="12"/>
      <c r="B46" s="44">
        <v>573</v>
      </c>
      <c r="C46" s="20" t="s">
        <v>91</v>
      </c>
      <c r="D46" s="46">
        <v>300</v>
      </c>
      <c r="E46" s="46">
        <v>4364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4664</v>
      </c>
      <c r="P46" s="47">
        <f t="shared" si="10"/>
        <v>4.8680186621298624E-2</v>
      </c>
      <c r="Q46" s="9"/>
    </row>
    <row r="47" spans="1:17">
      <c r="A47" s="12"/>
      <c r="B47" s="44">
        <v>579</v>
      </c>
      <c r="C47" s="20" t="s">
        <v>59</v>
      </c>
      <c r="D47" s="46">
        <v>0</v>
      </c>
      <c r="E47" s="46">
        <v>3562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3562</v>
      </c>
      <c r="P47" s="47">
        <f t="shared" si="10"/>
        <v>3.7178135665751649E-2</v>
      </c>
      <c r="Q47" s="9"/>
    </row>
    <row r="48" spans="1:17" ht="15.75">
      <c r="A48" s="28" t="s">
        <v>84</v>
      </c>
      <c r="B48" s="29"/>
      <c r="C48" s="30"/>
      <c r="D48" s="31">
        <f t="shared" ref="D48:N48" si="12">SUM(D49:D50)</f>
        <v>14349705</v>
      </c>
      <c r="E48" s="31">
        <f t="shared" si="12"/>
        <v>10596869</v>
      </c>
      <c r="F48" s="31">
        <f t="shared" si="12"/>
        <v>0</v>
      </c>
      <c r="G48" s="31">
        <f t="shared" si="12"/>
        <v>4108885</v>
      </c>
      <c r="H48" s="31">
        <f t="shared" si="12"/>
        <v>0</v>
      </c>
      <c r="I48" s="31">
        <f t="shared" si="12"/>
        <v>269741</v>
      </c>
      <c r="J48" s="31">
        <f t="shared" si="12"/>
        <v>0</v>
      </c>
      <c r="K48" s="31">
        <f t="shared" si="12"/>
        <v>0</v>
      </c>
      <c r="L48" s="31">
        <f t="shared" si="12"/>
        <v>0</v>
      </c>
      <c r="M48" s="31">
        <f t="shared" si="12"/>
        <v>0</v>
      </c>
      <c r="N48" s="31">
        <f t="shared" si="12"/>
        <v>0</v>
      </c>
      <c r="O48" s="31">
        <f>SUM(D48:N48)</f>
        <v>29325200</v>
      </c>
      <c r="P48" s="43">
        <f t="shared" si="10"/>
        <v>306.07980461125783</v>
      </c>
      <c r="Q48" s="9"/>
    </row>
    <row r="49" spans="1:17">
      <c r="A49" s="12"/>
      <c r="B49" s="44">
        <v>581</v>
      </c>
      <c r="C49" s="20" t="s">
        <v>187</v>
      </c>
      <c r="D49" s="46">
        <v>14349705</v>
      </c>
      <c r="E49" s="46">
        <v>10340409</v>
      </c>
      <c r="F49" s="46">
        <v>0</v>
      </c>
      <c r="G49" s="46">
        <v>4108885</v>
      </c>
      <c r="H49" s="46">
        <v>0</v>
      </c>
      <c r="I49" s="46">
        <v>69084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28868083</v>
      </c>
      <c r="P49" s="47">
        <f t="shared" si="10"/>
        <v>301.30867663789417</v>
      </c>
      <c r="Q49" s="9"/>
    </row>
    <row r="50" spans="1:17">
      <c r="A50" s="12"/>
      <c r="B50" s="44">
        <v>587</v>
      </c>
      <c r="C50" s="20" t="s">
        <v>61</v>
      </c>
      <c r="D50" s="46">
        <v>0</v>
      </c>
      <c r="E50" s="46">
        <v>256460</v>
      </c>
      <c r="F50" s="46">
        <v>0</v>
      </c>
      <c r="G50" s="46">
        <v>0</v>
      </c>
      <c r="H50" s="46">
        <v>0</v>
      </c>
      <c r="I50" s="46">
        <v>200657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6" si="13">SUM(D50:N50)</f>
        <v>457117</v>
      </c>
      <c r="P50" s="47">
        <f t="shared" si="10"/>
        <v>4.7711279733636713</v>
      </c>
      <c r="Q50" s="9"/>
    </row>
    <row r="51" spans="1:17" ht="15.75">
      <c r="A51" s="28" t="s">
        <v>64</v>
      </c>
      <c r="B51" s="29"/>
      <c r="C51" s="30"/>
      <c r="D51" s="31">
        <f t="shared" ref="D51:N51" si="14">SUM(D52:D72)</f>
        <v>2386076</v>
      </c>
      <c r="E51" s="31">
        <f t="shared" si="14"/>
        <v>2072334</v>
      </c>
      <c r="F51" s="31">
        <f t="shared" si="14"/>
        <v>0</v>
      </c>
      <c r="G51" s="31">
        <f t="shared" si="14"/>
        <v>0</v>
      </c>
      <c r="H51" s="31">
        <f t="shared" si="14"/>
        <v>0</v>
      </c>
      <c r="I51" s="31">
        <f t="shared" si="14"/>
        <v>0</v>
      </c>
      <c r="J51" s="31">
        <f t="shared" si="14"/>
        <v>0</v>
      </c>
      <c r="K51" s="31">
        <f t="shared" si="14"/>
        <v>0</v>
      </c>
      <c r="L51" s="31">
        <f t="shared" si="14"/>
        <v>0</v>
      </c>
      <c r="M51" s="31">
        <f t="shared" si="14"/>
        <v>13917348</v>
      </c>
      <c r="N51" s="31">
        <f t="shared" si="14"/>
        <v>0</v>
      </c>
      <c r="O51" s="31">
        <f>SUM(D51:N51)</f>
        <v>18375758</v>
      </c>
      <c r="P51" s="43">
        <f t="shared" si="10"/>
        <v>191.79573943992736</v>
      </c>
      <c r="Q51" s="9"/>
    </row>
    <row r="52" spans="1:17">
      <c r="A52" s="12"/>
      <c r="B52" s="44">
        <v>602</v>
      </c>
      <c r="C52" s="20" t="s">
        <v>65</v>
      </c>
      <c r="D52" s="46">
        <v>0</v>
      </c>
      <c r="E52" s="46">
        <v>33896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33896</v>
      </c>
      <c r="P52" s="47">
        <f t="shared" si="10"/>
        <v>0.35378722249475519</v>
      </c>
      <c r="Q52" s="9"/>
    </row>
    <row r="53" spans="1:17">
      <c r="A53" s="12"/>
      <c r="B53" s="44">
        <v>603</v>
      </c>
      <c r="C53" s="20" t="s">
        <v>66</v>
      </c>
      <c r="D53" s="46">
        <v>0</v>
      </c>
      <c r="E53" s="46">
        <v>18295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18295</v>
      </c>
      <c r="P53" s="47">
        <f t="shared" si="10"/>
        <v>0.19095283324113602</v>
      </c>
      <c r="Q53" s="9"/>
    </row>
    <row r="54" spans="1:17">
      <c r="A54" s="12"/>
      <c r="B54" s="44">
        <v>604</v>
      </c>
      <c r="C54" s="20" t="s">
        <v>67</v>
      </c>
      <c r="D54" s="46">
        <v>0</v>
      </c>
      <c r="E54" s="46">
        <v>337108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13917348</v>
      </c>
      <c r="N54" s="46">
        <v>0</v>
      </c>
      <c r="O54" s="46">
        <f t="shared" si="13"/>
        <v>14254456</v>
      </c>
      <c r="P54" s="47">
        <f t="shared" si="10"/>
        <v>148.77992672922167</v>
      </c>
      <c r="Q54" s="9"/>
    </row>
    <row r="55" spans="1:17">
      <c r="A55" s="12"/>
      <c r="B55" s="44">
        <v>605</v>
      </c>
      <c r="C55" s="20" t="s">
        <v>68</v>
      </c>
      <c r="D55" s="46">
        <v>40315</v>
      </c>
      <c r="E55" s="46">
        <v>20083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60398</v>
      </c>
      <c r="P55" s="47">
        <f t="shared" si="10"/>
        <v>0.63040006679956995</v>
      </c>
      <c r="Q55" s="9"/>
    </row>
    <row r="56" spans="1:17">
      <c r="A56" s="12"/>
      <c r="B56" s="44">
        <v>608</v>
      </c>
      <c r="C56" s="20" t="s">
        <v>69</v>
      </c>
      <c r="D56" s="46">
        <v>0</v>
      </c>
      <c r="E56" s="46">
        <v>76062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76062</v>
      </c>
      <c r="P56" s="47">
        <f t="shared" si="10"/>
        <v>0.79389201432015777</v>
      </c>
      <c r="Q56" s="9"/>
    </row>
    <row r="57" spans="1:17">
      <c r="A57" s="12"/>
      <c r="B57" s="44">
        <v>614</v>
      </c>
      <c r="C57" s="20" t="s">
        <v>70</v>
      </c>
      <c r="D57" s="46">
        <v>0</v>
      </c>
      <c r="E57" s="46">
        <v>204150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67" si="15">SUM(D57:N57)</f>
        <v>204150</v>
      </c>
      <c r="P57" s="47">
        <f t="shared" si="10"/>
        <v>2.1308019079627174</v>
      </c>
      <c r="Q57" s="9"/>
    </row>
    <row r="58" spans="1:17">
      <c r="A58" s="12"/>
      <c r="B58" s="44">
        <v>634</v>
      </c>
      <c r="C58" s="20" t="s">
        <v>71</v>
      </c>
      <c r="D58" s="46">
        <v>0</v>
      </c>
      <c r="E58" s="46">
        <v>117110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117110</v>
      </c>
      <c r="P58" s="47">
        <f t="shared" si="10"/>
        <v>1.222327756265069</v>
      </c>
      <c r="Q58" s="9"/>
    </row>
    <row r="59" spans="1:17">
      <c r="A59" s="12"/>
      <c r="B59" s="44">
        <v>654</v>
      </c>
      <c r="C59" s="20" t="s">
        <v>113</v>
      </c>
      <c r="D59" s="46">
        <v>0</v>
      </c>
      <c r="E59" s="46">
        <v>229581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229581</v>
      </c>
      <c r="P59" s="47">
        <f t="shared" si="10"/>
        <v>2.3962362617290651</v>
      </c>
      <c r="Q59" s="9"/>
    </row>
    <row r="60" spans="1:17">
      <c r="A60" s="12"/>
      <c r="B60" s="44">
        <v>671</v>
      </c>
      <c r="C60" s="20" t="s">
        <v>180</v>
      </c>
      <c r="D60" s="46">
        <v>111480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111480</v>
      </c>
      <c r="P60" s="47">
        <f t="shared" si="10"/>
        <v>1.163565009550251</v>
      </c>
      <c r="Q60" s="9"/>
    </row>
    <row r="61" spans="1:17">
      <c r="A61" s="12"/>
      <c r="B61" s="44">
        <v>674</v>
      </c>
      <c r="C61" s="20" t="s">
        <v>74</v>
      </c>
      <c r="D61" s="46">
        <v>0</v>
      </c>
      <c r="E61" s="46">
        <v>44871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44871</v>
      </c>
      <c r="P61" s="47">
        <f t="shared" si="10"/>
        <v>0.46833804757381875</v>
      </c>
      <c r="Q61" s="9"/>
    </row>
    <row r="62" spans="1:17">
      <c r="A62" s="12"/>
      <c r="B62" s="44">
        <v>685</v>
      </c>
      <c r="C62" s="20" t="s">
        <v>75</v>
      </c>
      <c r="D62" s="46">
        <v>0</v>
      </c>
      <c r="E62" s="46">
        <v>575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575</v>
      </c>
      <c r="P62" s="47">
        <f t="shared" si="10"/>
        <v>6.0015238651901183E-3</v>
      </c>
      <c r="Q62" s="9"/>
    </row>
    <row r="63" spans="1:17">
      <c r="A63" s="12"/>
      <c r="B63" s="44">
        <v>694</v>
      </c>
      <c r="C63" s="20" t="s">
        <v>76</v>
      </c>
      <c r="D63" s="46">
        <v>0</v>
      </c>
      <c r="E63" s="46">
        <v>37576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37576</v>
      </c>
      <c r="P63" s="47">
        <f t="shared" si="10"/>
        <v>0.39219697523197194</v>
      </c>
      <c r="Q63" s="9"/>
    </row>
    <row r="64" spans="1:17">
      <c r="A64" s="12"/>
      <c r="B64" s="44">
        <v>711</v>
      </c>
      <c r="C64" s="20" t="s">
        <v>77</v>
      </c>
      <c r="D64" s="46">
        <v>1480898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1480898</v>
      </c>
      <c r="P64" s="47">
        <f t="shared" si="10"/>
        <v>15.456773372021418</v>
      </c>
      <c r="Q64" s="9"/>
    </row>
    <row r="65" spans="1:120">
      <c r="A65" s="12"/>
      <c r="B65" s="44">
        <v>712</v>
      </c>
      <c r="C65" s="20" t="s">
        <v>78</v>
      </c>
      <c r="D65" s="46">
        <v>685742</v>
      </c>
      <c r="E65" s="46">
        <v>127331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813073</v>
      </c>
      <c r="P65" s="47">
        <f t="shared" si="10"/>
        <v>8.4863948063334345</v>
      </c>
      <c r="Q65" s="9"/>
    </row>
    <row r="66" spans="1:120">
      <c r="A66" s="12"/>
      <c r="B66" s="44">
        <v>713</v>
      </c>
      <c r="C66" s="20" t="s">
        <v>79</v>
      </c>
      <c r="D66" s="46">
        <v>0</v>
      </c>
      <c r="E66" s="46">
        <v>162322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162322</v>
      </c>
      <c r="P66" s="47">
        <f t="shared" si="10"/>
        <v>1.6942249684267658</v>
      </c>
      <c r="Q66" s="9"/>
    </row>
    <row r="67" spans="1:120">
      <c r="A67" s="12"/>
      <c r="B67" s="44">
        <v>714</v>
      </c>
      <c r="C67" s="20" t="s">
        <v>80</v>
      </c>
      <c r="D67" s="46">
        <v>0</v>
      </c>
      <c r="E67" s="46">
        <v>17986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17986</v>
      </c>
      <c r="P67" s="47">
        <f t="shared" si="10"/>
        <v>0.18772766650314687</v>
      </c>
      <c r="Q67" s="9"/>
    </row>
    <row r="68" spans="1:120">
      <c r="A68" s="12"/>
      <c r="B68" s="44">
        <v>716</v>
      </c>
      <c r="C68" s="20" t="s">
        <v>81</v>
      </c>
      <c r="D68" s="46">
        <v>0</v>
      </c>
      <c r="E68" s="46">
        <v>170167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ref="O68:O72" si="16">SUM(D68:N68)</f>
        <v>170167</v>
      </c>
      <c r="P68" s="47">
        <f t="shared" si="10"/>
        <v>1.7761066288135769</v>
      </c>
      <c r="Q68" s="9"/>
    </row>
    <row r="69" spans="1:120">
      <c r="A69" s="12"/>
      <c r="B69" s="44">
        <v>719</v>
      </c>
      <c r="C69" s="20" t="s">
        <v>82</v>
      </c>
      <c r="D69" s="46">
        <v>67641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6"/>
        <v>67641</v>
      </c>
      <c r="P69" s="47">
        <f t="shared" ref="P69:P73" si="17">(O69/P$75)</f>
        <v>0.70599839263534736</v>
      </c>
      <c r="Q69" s="9"/>
    </row>
    <row r="70" spans="1:120">
      <c r="A70" s="12"/>
      <c r="B70" s="44">
        <v>724</v>
      </c>
      <c r="C70" s="20" t="s">
        <v>83</v>
      </c>
      <c r="D70" s="46">
        <v>0</v>
      </c>
      <c r="E70" s="46">
        <v>186033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186033</v>
      </c>
      <c r="P70" s="47">
        <f t="shared" si="17"/>
        <v>1.9417069377615881</v>
      </c>
      <c r="Q70" s="9"/>
    </row>
    <row r="71" spans="1:120">
      <c r="A71" s="12"/>
      <c r="B71" s="44">
        <v>744</v>
      </c>
      <c r="C71" s="20" t="s">
        <v>85</v>
      </c>
      <c r="D71" s="46">
        <v>0</v>
      </c>
      <c r="E71" s="46">
        <v>102854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6"/>
        <v>102854</v>
      </c>
      <c r="P71" s="47">
        <f t="shared" si="17"/>
        <v>1.0735317141395901</v>
      </c>
      <c r="Q71" s="9"/>
    </row>
    <row r="72" spans="1:120" ht="15.75" thickBot="1">
      <c r="A72" s="12"/>
      <c r="B72" s="44">
        <v>764</v>
      </c>
      <c r="C72" s="20" t="s">
        <v>86</v>
      </c>
      <c r="D72" s="46">
        <v>0</v>
      </c>
      <c r="E72" s="46">
        <v>186334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6"/>
        <v>186334</v>
      </c>
      <c r="P72" s="47">
        <f t="shared" si="17"/>
        <v>1.944848605037105</v>
      </c>
      <c r="Q72" s="9"/>
    </row>
    <row r="73" spans="1:120" ht="16.5" thickBot="1">
      <c r="A73" s="14" t="s">
        <v>10</v>
      </c>
      <c r="B73" s="23"/>
      <c r="C73" s="22"/>
      <c r="D73" s="15">
        <f t="shared" ref="D73:N73" si="18">SUM(D5,D14,D23,D29,D32,D36,D43,D48,D51)</f>
        <v>99971619</v>
      </c>
      <c r="E73" s="15">
        <f t="shared" si="18"/>
        <v>58811792</v>
      </c>
      <c r="F73" s="15">
        <f t="shared" si="18"/>
        <v>3267431</v>
      </c>
      <c r="G73" s="15">
        <f t="shared" si="18"/>
        <v>18010020</v>
      </c>
      <c r="H73" s="15">
        <f t="shared" si="18"/>
        <v>0</v>
      </c>
      <c r="I73" s="15">
        <f t="shared" si="18"/>
        <v>4608812</v>
      </c>
      <c r="J73" s="15">
        <f t="shared" si="18"/>
        <v>0</v>
      </c>
      <c r="K73" s="15">
        <f t="shared" si="18"/>
        <v>0</v>
      </c>
      <c r="L73" s="15">
        <f t="shared" si="18"/>
        <v>0</v>
      </c>
      <c r="M73" s="15">
        <f t="shared" si="18"/>
        <v>215255826</v>
      </c>
      <c r="N73" s="15">
        <f t="shared" si="18"/>
        <v>0</v>
      </c>
      <c r="O73" s="15">
        <f>SUM(D73:N73)</f>
        <v>399925500</v>
      </c>
      <c r="P73" s="37">
        <f t="shared" si="17"/>
        <v>4174.1955348662441</v>
      </c>
      <c r="Q73" s="6"/>
      <c r="R73" s="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</row>
    <row r="74" spans="1:120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9"/>
    </row>
    <row r="75" spans="1:120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0"/>
      <c r="M75" s="48" t="s">
        <v>189</v>
      </c>
      <c r="N75" s="48"/>
      <c r="O75" s="48"/>
      <c r="P75" s="41">
        <v>95809</v>
      </c>
    </row>
    <row r="76" spans="1:120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1"/>
    </row>
    <row r="77" spans="1:120" ht="15.75" customHeight="1" thickBot="1">
      <c r="A77" s="52" t="s">
        <v>96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4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184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185</v>
      </c>
      <c r="N4" s="34" t="s">
        <v>5</v>
      </c>
      <c r="O4" s="34" t="s">
        <v>186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24257338</v>
      </c>
      <c r="E5" s="26">
        <f t="shared" si="0"/>
        <v>4107674</v>
      </c>
      <c r="F5" s="26">
        <f t="shared" si="0"/>
        <v>3270431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264714807</v>
      </c>
      <c r="N5" s="26">
        <f t="shared" si="0"/>
        <v>0</v>
      </c>
      <c r="O5" s="27">
        <f>SUM(D5:N5)</f>
        <v>296350250</v>
      </c>
      <c r="P5" s="32">
        <f t="shared" ref="P5:P36" si="1">(O5/P$79)</f>
        <v>3186.1507117361202</v>
      </c>
      <c r="Q5" s="6"/>
    </row>
    <row r="6" spans="1:134">
      <c r="A6" s="12"/>
      <c r="B6" s="44">
        <v>511</v>
      </c>
      <c r="C6" s="20" t="s">
        <v>20</v>
      </c>
      <c r="D6" s="46">
        <v>523829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523829</v>
      </c>
      <c r="P6" s="47">
        <f t="shared" si="1"/>
        <v>5.6318432030275662</v>
      </c>
      <c r="Q6" s="9"/>
    </row>
    <row r="7" spans="1:134">
      <c r="A7" s="12"/>
      <c r="B7" s="44">
        <v>512</v>
      </c>
      <c r="C7" s="20" t="s">
        <v>21</v>
      </c>
      <c r="D7" s="46">
        <v>905921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905921</v>
      </c>
      <c r="P7" s="47">
        <f t="shared" si="1"/>
        <v>9.7398292693415911</v>
      </c>
      <c r="Q7" s="9"/>
    </row>
    <row r="8" spans="1:134">
      <c r="A8" s="12"/>
      <c r="B8" s="44">
        <v>513</v>
      </c>
      <c r="C8" s="20" t="s">
        <v>22</v>
      </c>
      <c r="D8" s="46">
        <v>13570601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256021801</v>
      </c>
      <c r="N8" s="46">
        <v>0</v>
      </c>
      <c r="O8" s="46">
        <f t="shared" si="2"/>
        <v>269592402</v>
      </c>
      <c r="P8" s="47">
        <f t="shared" si="1"/>
        <v>2898.4690362533865</v>
      </c>
      <c r="Q8" s="9"/>
    </row>
    <row r="9" spans="1:134">
      <c r="A9" s="12"/>
      <c r="B9" s="44">
        <v>514</v>
      </c>
      <c r="C9" s="20" t="s">
        <v>23</v>
      </c>
      <c r="D9" s="46">
        <v>1037967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1037967</v>
      </c>
      <c r="P9" s="47">
        <f t="shared" si="1"/>
        <v>11.159495548961424</v>
      </c>
      <c r="Q9" s="9"/>
    </row>
    <row r="10" spans="1:134">
      <c r="A10" s="12"/>
      <c r="B10" s="44">
        <v>515</v>
      </c>
      <c r="C10" s="20" t="s">
        <v>24</v>
      </c>
      <c r="D10" s="46">
        <v>192023</v>
      </c>
      <c r="E10" s="46">
        <v>3962466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4154489</v>
      </c>
      <c r="P10" s="47">
        <f t="shared" si="1"/>
        <v>44.666161355524018</v>
      </c>
      <c r="Q10" s="9"/>
    </row>
    <row r="11" spans="1:134">
      <c r="A11" s="12"/>
      <c r="B11" s="44">
        <v>516</v>
      </c>
      <c r="C11" s="20" t="s">
        <v>25</v>
      </c>
      <c r="D11" s="46">
        <v>2327674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2327674</v>
      </c>
      <c r="P11" s="47">
        <f t="shared" si="1"/>
        <v>25.02552358835419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3270431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3270431</v>
      </c>
      <c r="P12" s="47">
        <f t="shared" si="1"/>
        <v>35.161387777921128</v>
      </c>
      <c r="Q12" s="9"/>
    </row>
    <row r="13" spans="1:134">
      <c r="A13" s="12"/>
      <c r="B13" s="44">
        <v>519</v>
      </c>
      <c r="C13" s="20" t="s">
        <v>27</v>
      </c>
      <c r="D13" s="46">
        <v>5699323</v>
      </c>
      <c r="E13" s="46">
        <v>145208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8693006</v>
      </c>
      <c r="N13" s="46">
        <v>0</v>
      </c>
      <c r="O13" s="46">
        <f t="shared" si="2"/>
        <v>14537537</v>
      </c>
      <c r="P13" s="47">
        <f t="shared" si="1"/>
        <v>156.29743473960349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SUM(D15:D22)</f>
        <v>47802605</v>
      </c>
      <c r="E14" s="31">
        <f t="shared" si="3"/>
        <v>15090894</v>
      </c>
      <c r="F14" s="31">
        <f t="shared" si="3"/>
        <v>0</v>
      </c>
      <c r="G14" s="31">
        <f t="shared" si="3"/>
        <v>2748534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1176517</v>
      </c>
      <c r="N14" s="31">
        <f t="shared" si="3"/>
        <v>0</v>
      </c>
      <c r="O14" s="42">
        <f>SUM(D14:N14)</f>
        <v>66818550</v>
      </c>
      <c r="P14" s="43">
        <f t="shared" si="1"/>
        <v>718.38633724680687</v>
      </c>
      <c r="Q14" s="10"/>
    </row>
    <row r="15" spans="1:134">
      <c r="A15" s="12"/>
      <c r="B15" s="44">
        <v>521</v>
      </c>
      <c r="C15" s="20" t="s">
        <v>29</v>
      </c>
      <c r="D15" s="46">
        <v>20038264</v>
      </c>
      <c r="E15" s="46">
        <v>355663</v>
      </c>
      <c r="F15" s="46">
        <v>0</v>
      </c>
      <c r="G15" s="46">
        <v>792222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119830</v>
      </c>
      <c r="N15" s="46">
        <v>0</v>
      </c>
      <c r="O15" s="46">
        <f>SUM(D15:N15)</f>
        <v>21305979</v>
      </c>
      <c r="P15" s="47">
        <f t="shared" si="1"/>
        <v>229.06699135595406</v>
      </c>
      <c r="Q15" s="9"/>
    </row>
    <row r="16" spans="1:134">
      <c r="A16" s="12"/>
      <c r="B16" s="44">
        <v>522</v>
      </c>
      <c r="C16" s="20" t="s">
        <v>30</v>
      </c>
      <c r="D16" s="46">
        <v>28438</v>
      </c>
      <c r="E16" s="46">
        <v>12545314</v>
      </c>
      <c r="F16" s="46">
        <v>0</v>
      </c>
      <c r="G16" s="46">
        <v>1956312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14530064</v>
      </c>
      <c r="P16" s="47">
        <f t="shared" si="1"/>
        <v>156.21709026792243</v>
      </c>
      <c r="Q16" s="9"/>
    </row>
    <row r="17" spans="1:17">
      <c r="A17" s="12"/>
      <c r="B17" s="44">
        <v>523</v>
      </c>
      <c r="C17" s="20" t="s">
        <v>31</v>
      </c>
      <c r="D17" s="46">
        <v>9028280</v>
      </c>
      <c r="E17" s="46">
        <v>353290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1056687</v>
      </c>
      <c r="N17" s="46">
        <v>0</v>
      </c>
      <c r="O17" s="46">
        <f t="shared" si="4"/>
        <v>10438257</v>
      </c>
      <c r="P17" s="47">
        <f t="shared" si="1"/>
        <v>112.22484195587666</v>
      </c>
      <c r="Q17" s="9"/>
    </row>
    <row r="18" spans="1:17">
      <c r="A18" s="12"/>
      <c r="B18" s="44">
        <v>524</v>
      </c>
      <c r="C18" s="20" t="s">
        <v>32</v>
      </c>
      <c r="D18" s="46">
        <v>0</v>
      </c>
      <c r="E18" s="46">
        <v>985702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985702</v>
      </c>
      <c r="P18" s="47">
        <f t="shared" si="1"/>
        <v>10.597578807035651</v>
      </c>
      <c r="Q18" s="9"/>
    </row>
    <row r="19" spans="1:17">
      <c r="A19" s="12"/>
      <c r="B19" s="44">
        <v>525</v>
      </c>
      <c r="C19" s="20" t="s">
        <v>33</v>
      </c>
      <c r="D19" s="46">
        <v>6556958</v>
      </c>
      <c r="E19" s="46">
        <v>466748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7023706</v>
      </c>
      <c r="P19" s="47">
        <f t="shared" si="1"/>
        <v>75.513976691179636</v>
      </c>
      <c r="Q19" s="9"/>
    </row>
    <row r="20" spans="1:17">
      <c r="A20" s="12"/>
      <c r="B20" s="44">
        <v>526</v>
      </c>
      <c r="C20" s="20" t="s">
        <v>34</v>
      </c>
      <c r="D20" s="46">
        <v>10179838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10179838</v>
      </c>
      <c r="P20" s="47">
        <f t="shared" si="1"/>
        <v>109.44650152668473</v>
      </c>
      <c r="Q20" s="9"/>
    </row>
    <row r="21" spans="1:17">
      <c r="A21" s="12"/>
      <c r="B21" s="44">
        <v>527</v>
      </c>
      <c r="C21" s="20" t="s">
        <v>35</v>
      </c>
      <c r="D21" s="46">
        <v>275225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275225</v>
      </c>
      <c r="P21" s="47">
        <f t="shared" si="1"/>
        <v>2.9590267922418612</v>
      </c>
      <c r="Q21" s="9"/>
    </row>
    <row r="22" spans="1:17">
      <c r="A22" s="12"/>
      <c r="B22" s="44">
        <v>529</v>
      </c>
      <c r="C22" s="20" t="s">
        <v>36</v>
      </c>
      <c r="D22" s="46">
        <v>1695602</v>
      </c>
      <c r="E22" s="46">
        <v>384177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2079779</v>
      </c>
      <c r="P22" s="47">
        <f t="shared" si="1"/>
        <v>22.360329849911839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SUM(D24:D29)</f>
        <v>1903891</v>
      </c>
      <c r="E23" s="31">
        <f t="shared" si="5"/>
        <v>8327426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4247976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14479293</v>
      </c>
      <c r="P23" s="43">
        <f t="shared" si="1"/>
        <v>155.67123596955233</v>
      </c>
      <c r="Q23" s="10"/>
    </row>
    <row r="24" spans="1:17">
      <c r="A24" s="12"/>
      <c r="B24" s="44">
        <v>533</v>
      </c>
      <c r="C24" s="20" t="s">
        <v>89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92759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29" si="6">SUM(D24:N24)</f>
        <v>92759</v>
      </c>
      <c r="P24" s="47">
        <f t="shared" si="1"/>
        <v>0.99727992087042527</v>
      </c>
      <c r="Q24" s="9"/>
    </row>
    <row r="25" spans="1:17">
      <c r="A25" s="12"/>
      <c r="B25" s="44">
        <v>534</v>
      </c>
      <c r="C25" s="20" t="s">
        <v>38</v>
      </c>
      <c r="D25" s="46">
        <v>1508105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1508105</v>
      </c>
      <c r="P25" s="47">
        <f t="shared" si="1"/>
        <v>16.214090654969251</v>
      </c>
      <c r="Q25" s="9"/>
    </row>
    <row r="26" spans="1:17">
      <c r="A26" s="12"/>
      <c r="B26" s="44">
        <v>535</v>
      </c>
      <c r="C26" s="20" t="s">
        <v>90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253220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253220</v>
      </c>
      <c r="P26" s="47">
        <f t="shared" si="1"/>
        <v>2.7224444157743086</v>
      </c>
      <c r="Q26" s="9"/>
    </row>
    <row r="27" spans="1:17">
      <c r="A27" s="12"/>
      <c r="B27" s="44">
        <v>536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3901997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3901997</v>
      </c>
      <c r="P27" s="47">
        <f t="shared" si="1"/>
        <v>41.951543886810306</v>
      </c>
      <c r="Q27" s="9"/>
    </row>
    <row r="28" spans="1:17">
      <c r="A28" s="12"/>
      <c r="B28" s="44">
        <v>537</v>
      </c>
      <c r="C28" s="20" t="s">
        <v>40</v>
      </c>
      <c r="D28" s="46">
        <v>395786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395786</v>
      </c>
      <c r="P28" s="47">
        <f t="shared" si="1"/>
        <v>4.2552143809400942</v>
      </c>
      <c r="Q28" s="9"/>
    </row>
    <row r="29" spans="1:17">
      <c r="A29" s="12"/>
      <c r="B29" s="44">
        <v>539</v>
      </c>
      <c r="C29" s="20" t="s">
        <v>41</v>
      </c>
      <c r="D29" s="46">
        <v>0</v>
      </c>
      <c r="E29" s="46">
        <v>8327426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8327426</v>
      </c>
      <c r="P29" s="47">
        <f t="shared" si="1"/>
        <v>89.530662710187926</v>
      </c>
      <c r="Q29" s="9"/>
    </row>
    <row r="30" spans="1:17" ht="15.75">
      <c r="A30" s="28" t="s">
        <v>42</v>
      </c>
      <c r="B30" s="29"/>
      <c r="C30" s="30"/>
      <c r="D30" s="31">
        <f t="shared" ref="D30:N30" si="7">SUM(D31:D32)</f>
        <v>0</v>
      </c>
      <c r="E30" s="31">
        <f t="shared" si="7"/>
        <v>7954521</v>
      </c>
      <c r="F30" s="31">
        <f t="shared" si="7"/>
        <v>0</v>
      </c>
      <c r="G30" s="31">
        <f t="shared" si="7"/>
        <v>13432092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ref="O30:O39" si="8">SUM(D30:N30)</f>
        <v>21386613</v>
      </c>
      <c r="P30" s="43">
        <f t="shared" si="1"/>
        <v>229.93391175332215</v>
      </c>
      <c r="Q30" s="10"/>
    </row>
    <row r="31" spans="1:17">
      <c r="A31" s="12"/>
      <c r="B31" s="44">
        <v>541</v>
      </c>
      <c r="C31" s="20" t="s">
        <v>43</v>
      </c>
      <c r="D31" s="46">
        <v>0</v>
      </c>
      <c r="E31" s="46">
        <v>7166872</v>
      </c>
      <c r="F31" s="46">
        <v>0</v>
      </c>
      <c r="G31" s="46">
        <v>13432092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20598964</v>
      </c>
      <c r="P31" s="47">
        <f t="shared" si="1"/>
        <v>221.46566034490172</v>
      </c>
      <c r="Q31" s="9"/>
    </row>
    <row r="32" spans="1:17">
      <c r="A32" s="12"/>
      <c r="B32" s="44">
        <v>549</v>
      </c>
      <c r="C32" s="20" t="s">
        <v>44</v>
      </c>
      <c r="D32" s="46">
        <v>0</v>
      </c>
      <c r="E32" s="46">
        <v>787649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787649</v>
      </c>
      <c r="P32" s="47">
        <f t="shared" si="1"/>
        <v>8.4682514084204197</v>
      </c>
      <c r="Q32" s="9"/>
    </row>
    <row r="33" spans="1:17" ht="15.75">
      <c r="A33" s="28" t="s">
        <v>45</v>
      </c>
      <c r="B33" s="29"/>
      <c r="C33" s="30"/>
      <c r="D33" s="31">
        <f t="shared" ref="D33:N33" si="9">SUM(D34:D37)</f>
        <v>1064461</v>
      </c>
      <c r="E33" s="31">
        <f t="shared" si="9"/>
        <v>4449268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8"/>
        <v>5513729</v>
      </c>
      <c r="P33" s="43">
        <f t="shared" si="1"/>
        <v>59.27975960091171</v>
      </c>
      <c r="Q33" s="10"/>
    </row>
    <row r="34" spans="1:17">
      <c r="A34" s="13"/>
      <c r="B34" s="45">
        <v>552</v>
      </c>
      <c r="C34" s="21" t="s">
        <v>46</v>
      </c>
      <c r="D34" s="46">
        <v>171354</v>
      </c>
      <c r="E34" s="46">
        <v>4304391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4475745</v>
      </c>
      <c r="P34" s="47">
        <f t="shared" si="1"/>
        <v>48.120081279834857</v>
      </c>
      <c r="Q34" s="9"/>
    </row>
    <row r="35" spans="1:17">
      <c r="A35" s="13"/>
      <c r="B35" s="45">
        <v>553</v>
      </c>
      <c r="C35" s="21" t="s">
        <v>47</v>
      </c>
      <c r="D35" s="46">
        <v>67202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67202</v>
      </c>
      <c r="P35" s="47">
        <f t="shared" si="1"/>
        <v>0.72250892357975316</v>
      </c>
      <c r="Q35" s="9"/>
    </row>
    <row r="36" spans="1:17">
      <c r="A36" s="13"/>
      <c r="B36" s="45">
        <v>554</v>
      </c>
      <c r="C36" s="21" t="s">
        <v>48</v>
      </c>
      <c r="D36" s="46">
        <v>591924</v>
      </c>
      <c r="E36" s="46">
        <v>144877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736801</v>
      </c>
      <c r="P36" s="47">
        <f t="shared" si="1"/>
        <v>7.9215692598804459</v>
      </c>
      <c r="Q36" s="9"/>
    </row>
    <row r="37" spans="1:17">
      <c r="A37" s="13"/>
      <c r="B37" s="45">
        <v>559</v>
      </c>
      <c r="C37" s="21" t="s">
        <v>98</v>
      </c>
      <c r="D37" s="46">
        <v>233981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233981</v>
      </c>
      <c r="P37" s="47">
        <f t="shared" ref="P37:P68" si="10">(O37/P$79)</f>
        <v>2.5156001376166515</v>
      </c>
      <c r="Q37" s="9"/>
    </row>
    <row r="38" spans="1:17" ht="15.75">
      <c r="A38" s="28" t="s">
        <v>49</v>
      </c>
      <c r="B38" s="29"/>
      <c r="C38" s="30"/>
      <c r="D38" s="31">
        <f>SUM(D39:D44)</f>
        <v>2984091</v>
      </c>
      <c r="E38" s="31">
        <f t="shared" ref="E38:N38" si="11">SUM(E39:E44)</f>
        <v>1538473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>SUM(L39:L44)</f>
        <v>0</v>
      </c>
      <c r="M38" s="31">
        <f t="shared" si="11"/>
        <v>0</v>
      </c>
      <c r="N38" s="31">
        <f t="shared" si="11"/>
        <v>0</v>
      </c>
      <c r="O38" s="31">
        <f t="shared" si="8"/>
        <v>4522564</v>
      </c>
      <c r="P38" s="43">
        <f t="shared" si="10"/>
        <v>48.623446437018877</v>
      </c>
      <c r="Q38" s="10"/>
    </row>
    <row r="39" spans="1:17">
      <c r="A39" s="12"/>
      <c r="B39" s="44">
        <v>561</v>
      </c>
      <c r="C39" s="20" t="s">
        <v>50</v>
      </c>
      <c r="D39" s="46">
        <v>27979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27979</v>
      </c>
      <c r="P39" s="47">
        <f t="shared" si="10"/>
        <v>0.30081064808841868</v>
      </c>
      <c r="Q39" s="9"/>
    </row>
    <row r="40" spans="1:17">
      <c r="A40" s="12"/>
      <c r="B40" s="44">
        <v>562</v>
      </c>
      <c r="C40" s="20" t="s">
        <v>51</v>
      </c>
      <c r="D40" s="46">
        <v>2019642</v>
      </c>
      <c r="E40" s="46">
        <v>1418595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9" si="12">SUM(D40:N40)</f>
        <v>3438237</v>
      </c>
      <c r="P40" s="47">
        <f t="shared" si="10"/>
        <v>36.965520577989935</v>
      </c>
      <c r="Q40" s="9"/>
    </row>
    <row r="41" spans="1:17">
      <c r="A41" s="12"/>
      <c r="B41" s="44">
        <v>563</v>
      </c>
      <c r="C41" s="20" t="s">
        <v>52</v>
      </c>
      <c r="D41" s="46">
        <v>32000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2"/>
        <v>32000</v>
      </c>
      <c r="P41" s="47">
        <f t="shared" si="10"/>
        <v>0.34404162903711349</v>
      </c>
      <c r="Q41" s="9"/>
    </row>
    <row r="42" spans="1:17">
      <c r="A42" s="12"/>
      <c r="B42" s="44">
        <v>564</v>
      </c>
      <c r="C42" s="20" t="s">
        <v>53</v>
      </c>
      <c r="D42" s="46">
        <v>470392</v>
      </c>
      <c r="E42" s="46">
        <v>83655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554047</v>
      </c>
      <c r="P42" s="47">
        <f t="shared" si="10"/>
        <v>5.9567260138476756</v>
      </c>
      <c r="Q42" s="9"/>
    </row>
    <row r="43" spans="1:17">
      <c r="A43" s="12"/>
      <c r="B43" s="44">
        <v>565</v>
      </c>
      <c r="C43" s="20" t="s">
        <v>54</v>
      </c>
      <c r="D43" s="46">
        <v>129345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129345</v>
      </c>
      <c r="P43" s="47">
        <f t="shared" si="10"/>
        <v>1.3906270158689202</v>
      </c>
      <c r="Q43" s="9"/>
    </row>
    <row r="44" spans="1:17">
      <c r="A44" s="12"/>
      <c r="B44" s="44">
        <v>569</v>
      </c>
      <c r="C44" s="20" t="s">
        <v>55</v>
      </c>
      <c r="D44" s="46">
        <v>304733</v>
      </c>
      <c r="E44" s="46">
        <v>36223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340956</v>
      </c>
      <c r="P44" s="47">
        <f t="shared" si="10"/>
        <v>3.6657205521868148</v>
      </c>
      <c r="Q44" s="9"/>
    </row>
    <row r="45" spans="1:17" ht="15.75">
      <c r="A45" s="28" t="s">
        <v>56</v>
      </c>
      <c r="B45" s="29"/>
      <c r="C45" s="30"/>
      <c r="D45" s="31">
        <f t="shared" ref="D45:N45" si="13">SUM(D46:D49)</f>
        <v>2782197</v>
      </c>
      <c r="E45" s="31">
        <f t="shared" si="13"/>
        <v>5708</v>
      </c>
      <c r="F45" s="31">
        <f t="shared" si="13"/>
        <v>0</v>
      </c>
      <c r="G45" s="31">
        <f t="shared" si="13"/>
        <v>159841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 t="shared" si="13"/>
        <v>0</v>
      </c>
      <c r="O45" s="31">
        <f>SUM(D45:N45)</f>
        <v>2947746</v>
      </c>
      <c r="P45" s="43">
        <f t="shared" si="10"/>
        <v>31.692104244613599</v>
      </c>
      <c r="Q45" s="9"/>
    </row>
    <row r="46" spans="1:17">
      <c r="A46" s="12"/>
      <c r="B46" s="44">
        <v>571</v>
      </c>
      <c r="C46" s="20" t="s">
        <v>57</v>
      </c>
      <c r="D46" s="46">
        <v>1821276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1821276</v>
      </c>
      <c r="P46" s="47">
        <f t="shared" si="10"/>
        <v>19.581086311443684</v>
      </c>
      <c r="Q46" s="9"/>
    </row>
    <row r="47" spans="1:17">
      <c r="A47" s="12"/>
      <c r="B47" s="44">
        <v>572</v>
      </c>
      <c r="C47" s="20" t="s">
        <v>58</v>
      </c>
      <c r="D47" s="46">
        <v>960621</v>
      </c>
      <c r="E47" s="46">
        <v>0</v>
      </c>
      <c r="F47" s="46">
        <v>0</v>
      </c>
      <c r="G47" s="46">
        <v>159841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1120462</v>
      </c>
      <c r="P47" s="47">
        <f t="shared" si="10"/>
        <v>12.046424117318196</v>
      </c>
      <c r="Q47" s="9"/>
    </row>
    <row r="48" spans="1:17">
      <c r="A48" s="12"/>
      <c r="B48" s="44">
        <v>573</v>
      </c>
      <c r="C48" s="20" t="s">
        <v>91</v>
      </c>
      <c r="D48" s="46">
        <v>300</v>
      </c>
      <c r="E48" s="46">
        <v>5625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5925</v>
      </c>
      <c r="P48" s="47">
        <f t="shared" si="10"/>
        <v>6.370145787640305E-2</v>
      </c>
      <c r="Q48" s="9"/>
    </row>
    <row r="49" spans="1:17">
      <c r="A49" s="12"/>
      <c r="B49" s="44">
        <v>579</v>
      </c>
      <c r="C49" s="20" t="s">
        <v>59</v>
      </c>
      <c r="D49" s="46">
        <v>0</v>
      </c>
      <c r="E49" s="46">
        <v>83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83</v>
      </c>
      <c r="P49" s="47">
        <f t="shared" si="10"/>
        <v>8.9235797531501309E-4</v>
      </c>
      <c r="Q49" s="9"/>
    </row>
    <row r="50" spans="1:17" ht="15.75">
      <c r="A50" s="28" t="s">
        <v>84</v>
      </c>
      <c r="B50" s="29"/>
      <c r="C50" s="30"/>
      <c r="D50" s="31">
        <f t="shared" ref="D50:N50" si="14">SUM(D51:D53)</f>
        <v>10293248</v>
      </c>
      <c r="E50" s="31">
        <f t="shared" si="14"/>
        <v>4992560</v>
      </c>
      <c r="F50" s="31">
        <f t="shared" si="14"/>
        <v>0</v>
      </c>
      <c r="G50" s="31">
        <f t="shared" si="14"/>
        <v>7490312</v>
      </c>
      <c r="H50" s="31">
        <f t="shared" si="14"/>
        <v>0</v>
      </c>
      <c r="I50" s="31">
        <f t="shared" si="14"/>
        <v>1262886</v>
      </c>
      <c r="J50" s="31">
        <f t="shared" si="14"/>
        <v>0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 t="shared" si="14"/>
        <v>0</v>
      </c>
      <c r="O50" s="31">
        <f>SUM(D50:N50)</f>
        <v>24039006</v>
      </c>
      <c r="P50" s="43">
        <f t="shared" si="10"/>
        <v>258.45058702102955</v>
      </c>
      <c r="Q50" s="9"/>
    </row>
    <row r="51" spans="1:17">
      <c r="A51" s="12"/>
      <c r="B51" s="44">
        <v>581</v>
      </c>
      <c r="C51" s="20" t="s">
        <v>187</v>
      </c>
      <c r="D51" s="46">
        <v>10293248</v>
      </c>
      <c r="E51" s="46">
        <v>4923821</v>
      </c>
      <c r="F51" s="46">
        <v>0</v>
      </c>
      <c r="G51" s="46">
        <v>7490312</v>
      </c>
      <c r="H51" s="46">
        <v>0</v>
      </c>
      <c r="I51" s="46">
        <v>1040138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23747519</v>
      </c>
      <c r="P51" s="47">
        <f t="shared" si="10"/>
        <v>255.31672257343138</v>
      </c>
      <c r="Q51" s="9"/>
    </row>
    <row r="52" spans="1:17">
      <c r="A52" s="12"/>
      <c r="B52" s="44">
        <v>587</v>
      </c>
      <c r="C52" s="20" t="s">
        <v>61</v>
      </c>
      <c r="D52" s="46">
        <v>0</v>
      </c>
      <c r="E52" s="46">
        <v>68739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59" si="15">SUM(D52:N52)</f>
        <v>68739</v>
      </c>
      <c r="P52" s="47">
        <f t="shared" si="10"/>
        <v>0.73903367307444201</v>
      </c>
      <c r="Q52" s="9"/>
    </row>
    <row r="53" spans="1:17">
      <c r="A53" s="12"/>
      <c r="B53" s="44">
        <v>590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222748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222748</v>
      </c>
      <c r="P53" s="47">
        <f t="shared" si="10"/>
        <v>2.3948307745237174</v>
      </c>
      <c r="Q53" s="9"/>
    </row>
    <row r="54" spans="1:17" ht="15.75">
      <c r="A54" s="28" t="s">
        <v>64</v>
      </c>
      <c r="B54" s="29"/>
      <c r="C54" s="30"/>
      <c r="D54" s="31">
        <f t="shared" ref="D54:N54" si="16">SUM(D55:D76)</f>
        <v>2485823</v>
      </c>
      <c r="E54" s="31">
        <f t="shared" si="16"/>
        <v>1893200</v>
      </c>
      <c r="F54" s="31">
        <f t="shared" si="16"/>
        <v>0</v>
      </c>
      <c r="G54" s="31">
        <f t="shared" si="16"/>
        <v>0</v>
      </c>
      <c r="H54" s="31">
        <f t="shared" si="16"/>
        <v>0</v>
      </c>
      <c r="I54" s="31">
        <f t="shared" si="16"/>
        <v>0</v>
      </c>
      <c r="J54" s="31">
        <f t="shared" si="16"/>
        <v>0</v>
      </c>
      <c r="K54" s="31">
        <f t="shared" si="16"/>
        <v>0</v>
      </c>
      <c r="L54" s="31">
        <f t="shared" si="16"/>
        <v>0</v>
      </c>
      <c r="M54" s="31">
        <f t="shared" si="16"/>
        <v>36337960</v>
      </c>
      <c r="N54" s="31">
        <f t="shared" si="16"/>
        <v>0</v>
      </c>
      <c r="O54" s="31">
        <f>SUM(D54:N54)</f>
        <v>40716983</v>
      </c>
      <c r="P54" s="43">
        <f t="shared" si="10"/>
        <v>437.76053627488926</v>
      </c>
      <c r="Q54" s="9"/>
    </row>
    <row r="55" spans="1:17">
      <c r="A55" s="12"/>
      <c r="B55" s="44">
        <v>602</v>
      </c>
      <c r="C55" s="20" t="s">
        <v>65</v>
      </c>
      <c r="D55" s="46">
        <v>0</v>
      </c>
      <c r="E55" s="46">
        <v>30335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30335</v>
      </c>
      <c r="P55" s="47">
        <f t="shared" si="10"/>
        <v>0.32614071302627617</v>
      </c>
      <c r="Q55" s="9"/>
    </row>
    <row r="56" spans="1:17">
      <c r="A56" s="12"/>
      <c r="B56" s="44">
        <v>603</v>
      </c>
      <c r="C56" s="20" t="s">
        <v>66</v>
      </c>
      <c r="D56" s="46">
        <v>0</v>
      </c>
      <c r="E56" s="46">
        <v>16310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16310</v>
      </c>
      <c r="P56" s="47">
        <f t="shared" si="10"/>
        <v>0.17535371779985379</v>
      </c>
      <c r="Q56" s="9"/>
    </row>
    <row r="57" spans="1:17">
      <c r="A57" s="12"/>
      <c r="B57" s="44">
        <v>604</v>
      </c>
      <c r="C57" s="20" t="s">
        <v>67</v>
      </c>
      <c r="D57" s="46">
        <v>0</v>
      </c>
      <c r="E57" s="46">
        <v>301532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36337960</v>
      </c>
      <c r="N57" s="46">
        <v>0</v>
      </c>
      <c r="O57" s="46">
        <f t="shared" si="15"/>
        <v>36639492</v>
      </c>
      <c r="P57" s="47">
        <f t="shared" si="10"/>
        <v>393.922203586634</v>
      </c>
      <c r="Q57" s="9"/>
    </row>
    <row r="58" spans="1:17">
      <c r="A58" s="12"/>
      <c r="B58" s="44">
        <v>605</v>
      </c>
      <c r="C58" s="20" t="s">
        <v>68</v>
      </c>
      <c r="D58" s="46">
        <v>40000</v>
      </c>
      <c r="E58" s="46">
        <v>14867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54867</v>
      </c>
      <c r="P58" s="47">
        <f t="shared" si="10"/>
        <v>0.58989162688685326</v>
      </c>
      <c r="Q58" s="9"/>
    </row>
    <row r="59" spans="1:17">
      <c r="A59" s="12"/>
      <c r="B59" s="44">
        <v>608</v>
      </c>
      <c r="C59" s="20" t="s">
        <v>69</v>
      </c>
      <c r="D59" s="46">
        <v>0</v>
      </c>
      <c r="E59" s="46">
        <v>65377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65377</v>
      </c>
      <c r="P59" s="47">
        <f t="shared" si="10"/>
        <v>0.70288779942373025</v>
      </c>
      <c r="Q59" s="9"/>
    </row>
    <row r="60" spans="1:17">
      <c r="A60" s="12"/>
      <c r="B60" s="44">
        <v>614</v>
      </c>
      <c r="C60" s="20" t="s">
        <v>70</v>
      </c>
      <c r="D60" s="46">
        <v>0</v>
      </c>
      <c r="E60" s="46">
        <v>186793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ref="O60:O71" si="17">SUM(D60:N60)</f>
        <v>186793</v>
      </c>
      <c r="P60" s="47">
        <f t="shared" si="10"/>
        <v>2.0082677503977981</v>
      </c>
      <c r="Q60" s="9"/>
    </row>
    <row r="61" spans="1:17">
      <c r="A61" s="12"/>
      <c r="B61" s="44">
        <v>629</v>
      </c>
      <c r="C61" s="20" t="s">
        <v>179</v>
      </c>
      <c r="D61" s="46">
        <v>55888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55888</v>
      </c>
      <c r="P61" s="47">
        <f t="shared" si="10"/>
        <v>0.60086870511331869</v>
      </c>
      <c r="Q61" s="9"/>
    </row>
    <row r="62" spans="1:17">
      <c r="A62" s="12"/>
      <c r="B62" s="44">
        <v>634</v>
      </c>
      <c r="C62" s="20" t="s">
        <v>71</v>
      </c>
      <c r="D62" s="46">
        <v>0</v>
      </c>
      <c r="E62" s="46">
        <v>134282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134282</v>
      </c>
      <c r="P62" s="47">
        <f t="shared" si="10"/>
        <v>1.4437061884488023</v>
      </c>
      <c r="Q62" s="9"/>
    </row>
    <row r="63" spans="1:17">
      <c r="A63" s="12"/>
      <c r="B63" s="44">
        <v>654</v>
      </c>
      <c r="C63" s="20" t="s">
        <v>113</v>
      </c>
      <c r="D63" s="46">
        <v>0</v>
      </c>
      <c r="E63" s="46">
        <v>230522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230522</v>
      </c>
      <c r="P63" s="47">
        <f t="shared" si="10"/>
        <v>2.4784113877779212</v>
      </c>
      <c r="Q63" s="9"/>
    </row>
    <row r="64" spans="1:17">
      <c r="A64" s="12"/>
      <c r="B64" s="44">
        <v>671</v>
      </c>
      <c r="C64" s="20" t="s">
        <v>180</v>
      </c>
      <c r="D64" s="46">
        <v>184656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7"/>
        <v>184656</v>
      </c>
      <c r="P64" s="47">
        <f t="shared" si="10"/>
        <v>1.9852922203586634</v>
      </c>
      <c r="Q64" s="9"/>
    </row>
    <row r="65" spans="1:120">
      <c r="A65" s="12"/>
      <c r="B65" s="44">
        <v>674</v>
      </c>
      <c r="C65" s="20" t="s">
        <v>74</v>
      </c>
      <c r="D65" s="46">
        <v>0</v>
      </c>
      <c r="E65" s="46">
        <v>42445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42445</v>
      </c>
      <c r="P65" s="47">
        <f t="shared" si="10"/>
        <v>0.45633896701500881</v>
      </c>
      <c r="Q65" s="9"/>
    </row>
    <row r="66" spans="1:120">
      <c r="A66" s="12"/>
      <c r="B66" s="44">
        <v>685</v>
      </c>
      <c r="C66" s="20" t="s">
        <v>75</v>
      </c>
      <c r="D66" s="46">
        <v>0</v>
      </c>
      <c r="E66" s="46">
        <v>281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7"/>
        <v>281</v>
      </c>
      <c r="P66" s="47">
        <f t="shared" si="10"/>
        <v>3.0211155549821527E-3</v>
      </c>
      <c r="Q66" s="9"/>
    </row>
    <row r="67" spans="1:120">
      <c r="A67" s="12"/>
      <c r="B67" s="44">
        <v>694</v>
      </c>
      <c r="C67" s="20" t="s">
        <v>76</v>
      </c>
      <c r="D67" s="46">
        <v>0</v>
      </c>
      <c r="E67" s="46">
        <v>42176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7"/>
        <v>42176</v>
      </c>
      <c r="P67" s="47">
        <f t="shared" si="10"/>
        <v>0.45344686707091558</v>
      </c>
      <c r="Q67" s="9"/>
    </row>
    <row r="68" spans="1:120">
      <c r="A68" s="12"/>
      <c r="B68" s="44">
        <v>711</v>
      </c>
      <c r="C68" s="20" t="s">
        <v>77</v>
      </c>
      <c r="D68" s="46">
        <v>1351525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7"/>
        <v>1351525</v>
      </c>
      <c r="P68" s="47">
        <f t="shared" si="10"/>
        <v>14.530651958887026</v>
      </c>
      <c r="Q68" s="9"/>
    </row>
    <row r="69" spans="1:120">
      <c r="A69" s="12"/>
      <c r="B69" s="44">
        <v>712</v>
      </c>
      <c r="C69" s="20" t="s">
        <v>78</v>
      </c>
      <c r="D69" s="46">
        <v>793545</v>
      </c>
      <c r="E69" s="46">
        <v>45284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7"/>
        <v>838829</v>
      </c>
      <c r="P69" s="47">
        <f t="shared" ref="P69:P77" si="18">(O69/P$79)</f>
        <v>9.0185029888616519</v>
      </c>
      <c r="Q69" s="9"/>
    </row>
    <row r="70" spans="1:120">
      <c r="A70" s="12"/>
      <c r="B70" s="44">
        <v>713</v>
      </c>
      <c r="C70" s="20" t="s">
        <v>79</v>
      </c>
      <c r="D70" s="46">
        <v>0</v>
      </c>
      <c r="E70" s="46">
        <v>179156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7"/>
        <v>179156</v>
      </c>
      <c r="P70" s="47">
        <f t="shared" si="18"/>
        <v>1.9261600653679096</v>
      </c>
      <c r="Q70" s="9"/>
    </row>
    <row r="71" spans="1:120">
      <c r="A71" s="12"/>
      <c r="B71" s="44">
        <v>714</v>
      </c>
      <c r="C71" s="20" t="s">
        <v>80</v>
      </c>
      <c r="D71" s="46">
        <v>0</v>
      </c>
      <c r="E71" s="46">
        <v>18915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7"/>
        <v>18915</v>
      </c>
      <c r="P71" s="47">
        <f t="shared" si="18"/>
        <v>0.2033608566636563</v>
      </c>
      <c r="Q71" s="9"/>
    </row>
    <row r="72" spans="1:120">
      <c r="A72" s="12"/>
      <c r="B72" s="44">
        <v>716</v>
      </c>
      <c r="C72" s="20" t="s">
        <v>81</v>
      </c>
      <c r="D72" s="46">
        <v>0</v>
      </c>
      <c r="E72" s="46">
        <v>129111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ref="O72:O77" si="19">SUM(D72:N72)</f>
        <v>129111</v>
      </c>
      <c r="P72" s="47">
        <f t="shared" si="18"/>
        <v>1.3881112114565863</v>
      </c>
      <c r="Q72" s="9"/>
    </row>
    <row r="73" spans="1:120">
      <c r="A73" s="12"/>
      <c r="B73" s="44">
        <v>719</v>
      </c>
      <c r="C73" s="20" t="s">
        <v>82</v>
      </c>
      <c r="D73" s="46">
        <v>60209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9"/>
        <v>60209</v>
      </c>
      <c r="P73" s="47">
        <f t="shared" si="18"/>
        <v>0.64732507633423642</v>
      </c>
      <c r="Q73" s="9"/>
    </row>
    <row r="74" spans="1:120">
      <c r="A74" s="12"/>
      <c r="B74" s="44">
        <v>724</v>
      </c>
      <c r="C74" s="20" t="s">
        <v>83</v>
      </c>
      <c r="D74" s="46">
        <v>0</v>
      </c>
      <c r="E74" s="46">
        <v>169642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9"/>
        <v>169642</v>
      </c>
      <c r="P74" s="47">
        <f t="shared" si="18"/>
        <v>1.8238721885348128</v>
      </c>
      <c r="Q74" s="9"/>
    </row>
    <row r="75" spans="1:120">
      <c r="A75" s="12"/>
      <c r="B75" s="44">
        <v>744</v>
      </c>
      <c r="C75" s="20" t="s">
        <v>85</v>
      </c>
      <c r="D75" s="46">
        <v>0</v>
      </c>
      <c r="E75" s="46">
        <v>115465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9"/>
        <v>115465</v>
      </c>
      <c r="P75" s="47">
        <f t="shared" si="18"/>
        <v>1.2413989592740722</v>
      </c>
      <c r="Q75" s="9"/>
    </row>
    <row r="76" spans="1:120" ht="15.75" thickBot="1">
      <c r="A76" s="12"/>
      <c r="B76" s="44">
        <v>764</v>
      </c>
      <c r="C76" s="20" t="s">
        <v>86</v>
      </c>
      <c r="D76" s="46">
        <v>0</v>
      </c>
      <c r="E76" s="46">
        <v>170707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9"/>
        <v>170707</v>
      </c>
      <c r="P76" s="47">
        <f t="shared" si="18"/>
        <v>1.8353223240012042</v>
      </c>
      <c r="Q76" s="9"/>
    </row>
    <row r="77" spans="1:120" ht="16.5" thickBot="1">
      <c r="A77" s="14" t="s">
        <v>10</v>
      </c>
      <c r="B77" s="23"/>
      <c r="C77" s="22"/>
      <c r="D77" s="15">
        <f t="shared" ref="D77:N77" si="20">SUM(D5,D14,D23,D30,D33,D38,D45,D50,D54)</f>
        <v>93573654</v>
      </c>
      <c r="E77" s="15">
        <f t="shared" si="20"/>
        <v>48359724</v>
      </c>
      <c r="F77" s="15">
        <f t="shared" si="20"/>
        <v>3270431</v>
      </c>
      <c r="G77" s="15">
        <f t="shared" si="20"/>
        <v>23830779</v>
      </c>
      <c r="H77" s="15">
        <f t="shared" si="20"/>
        <v>0</v>
      </c>
      <c r="I77" s="15">
        <f t="shared" si="20"/>
        <v>5510862</v>
      </c>
      <c r="J77" s="15">
        <f t="shared" si="20"/>
        <v>0</v>
      </c>
      <c r="K77" s="15">
        <f t="shared" si="20"/>
        <v>0</v>
      </c>
      <c r="L77" s="15">
        <f t="shared" si="20"/>
        <v>0</v>
      </c>
      <c r="M77" s="15">
        <f t="shared" si="20"/>
        <v>302229284</v>
      </c>
      <c r="N77" s="15">
        <f t="shared" si="20"/>
        <v>0</v>
      </c>
      <c r="O77" s="15">
        <f t="shared" si="19"/>
        <v>476774734</v>
      </c>
      <c r="P77" s="37">
        <f t="shared" si="18"/>
        <v>5125.9486302842643</v>
      </c>
      <c r="Q77" s="6"/>
      <c r="R77" s="2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</row>
    <row r="78" spans="1:120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9"/>
    </row>
    <row r="79" spans="1:120">
      <c r="A79" s="38"/>
      <c r="B79" s="39"/>
      <c r="C79" s="39"/>
      <c r="D79" s="40"/>
      <c r="E79" s="40"/>
      <c r="F79" s="40"/>
      <c r="G79" s="40"/>
      <c r="H79" s="40"/>
      <c r="I79" s="40"/>
      <c r="J79" s="40"/>
      <c r="K79" s="40"/>
      <c r="L79" s="40"/>
      <c r="M79" s="48" t="s">
        <v>183</v>
      </c>
      <c r="N79" s="48"/>
      <c r="O79" s="48"/>
      <c r="P79" s="41">
        <v>93012</v>
      </c>
    </row>
    <row r="80" spans="1:120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1"/>
    </row>
    <row r="81" spans="1:16" ht="15.75" customHeight="1" thickBot="1">
      <c r="A81" s="52" t="s">
        <v>96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4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19972839</v>
      </c>
      <c r="E5" s="26">
        <f t="shared" si="0"/>
        <v>4241038</v>
      </c>
      <c r="F5" s="26">
        <f t="shared" si="0"/>
        <v>3270181</v>
      </c>
      <c r="G5" s="26">
        <f t="shared" si="0"/>
        <v>306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27484364</v>
      </c>
      <c r="O5" s="32">
        <f t="shared" ref="O5:O36" si="1">(N5/O$79)</f>
        <v>307.92045530932802</v>
      </c>
      <c r="P5" s="6"/>
    </row>
    <row r="6" spans="1:133">
      <c r="A6" s="12"/>
      <c r="B6" s="44">
        <v>511</v>
      </c>
      <c r="C6" s="20" t="s">
        <v>20</v>
      </c>
      <c r="D6" s="46">
        <v>514692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514692</v>
      </c>
      <c r="O6" s="47">
        <f t="shared" si="1"/>
        <v>5.7663402720204351</v>
      </c>
      <c r="P6" s="9"/>
    </row>
    <row r="7" spans="1:133">
      <c r="A7" s="12"/>
      <c r="B7" s="44">
        <v>512</v>
      </c>
      <c r="C7" s="20" t="s">
        <v>21</v>
      </c>
      <c r="D7" s="46">
        <v>692645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692645</v>
      </c>
      <c r="O7" s="47">
        <f t="shared" si="1"/>
        <v>7.7600327141544732</v>
      </c>
      <c r="P7" s="9"/>
    </row>
    <row r="8" spans="1:133">
      <c r="A8" s="12"/>
      <c r="B8" s="44">
        <v>513</v>
      </c>
      <c r="C8" s="20" t="s">
        <v>22</v>
      </c>
      <c r="D8" s="46">
        <v>11026517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11026517</v>
      </c>
      <c r="O8" s="47">
        <f t="shared" si="1"/>
        <v>123.53533576822245</v>
      </c>
      <c r="P8" s="9"/>
    </row>
    <row r="9" spans="1:133">
      <c r="A9" s="12"/>
      <c r="B9" s="44">
        <v>514</v>
      </c>
      <c r="C9" s="20" t="s">
        <v>23</v>
      </c>
      <c r="D9" s="46">
        <v>760713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760713</v>
      </c>
      <c r="O9" s="47">
        <f t="shared" si="1"/>
        <v>8.5226310246700567</v>
      </c>
      <c r="P9" s="9"/>
    </row>
    <row r="10" spans="1:133">
      <c r="A10" s="12"/>
      <c r="B10" s="44">
        <v>515</v>
      </c>
      <c r="C10" s="20" t="s">
        <v>24</v>
      </c>
      <c r="D10" s="46">
        <v>142399</v>
      </c>
      <c r="E10" s="46">
        <v>4102229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4244628</v>
      </c>
      <c r="O10" s="47">
        <f t="shared" si="1"/>
        <v>47.554594546147122</v>
      </c>
      <c r="P10" s="9"/>
    </row>
    <row r="11" spans="1:133">
      <c r="A11" s="12"/>
      <c r="B11" s="44">
        <v>516</v>
      </c>
      <c r="C11" s="20" t="s">
        <v>25</v>
      </c>
      <c r="D11" s="46">
        <v>1577285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1577285</v>
      </c>
      <c r="O11" s="47">
        <f t="shared" si="1"/>
        <v>17.671077102332564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3270181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3270181</v>
      </c>
      <c r="O12" s="47">
        <f t="shared" si="1"/>
        <v>36.637399448788905</v>
      </c>
      <c r="P12" s="9"/>
    </row>
    <row r="13" spans="1:133">
      <c r="A13" s="12"/>
      <c r="B13" s="44">
        <v>519</v>
      </c>
      <c r="C13" s="20" t="s">
        <v>123</v>
      </c>
      <c r="D13" s="46">
        <v>5258588</v>
      </c>
      <c r="E13" s="46">
        <v>138809</v>
      </c>
      <c r="F13" s="46">
        <v>0</v>
      </c>
      <c r="G13" s="46">
        <v>306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5397703</v>
      </c>
      <c r="O13" s="47">
        <f t="shared" si="1"/>
        <v>60.473044432991998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43941652</v>
      </c>
      <c r="E14" s="31">
        <f t="shared" si="3"/>
        <v>13131015</v>
      </c>
      <c r="F14" s="31">
        <f t="shared" si="3"/>
        <v>0</v>
      </c>
      <c r="G14" s="31">
        <f t="shared" si="3"/>
        <v>1901650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58974317</v>
      </c>
      <c r="O14" s="43">
        <f t="shared" si="1"/>
        <v>660.71743709247346</v>
      </c>
      <c r="P14" s="10"/>
    </row>
    <row r="15" spans="1:133">
      <c r="A15" s="12"/>
      <c r="B15" s="44">
        <v>521</v>
      </c>
      <c r="C15" s="20" t="s">
        <v>29</v>
      </c>
      <c r="D15" s="46">
        <v>20149573</v>
      </c>
      <c r="E15" s="46">
        <v>884854</v>
      </c>
      <c r="F15" s="46">
        <v>0</v>
      </c>
      <c r="G15" s="46">
        <v>601880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21636307</v>
      </c>
      <c r="O15" s="47">
        <f t="shared" si="1"/>
        <v>242.40187994353448</v>
      </c>
      <c r="P15" s="9"/>
    </row>
    <row r="16" spans="1:133">
      <c r="A16" s="12"/>
      <c r="B16" s="44">
        <v>522</v>
      </c>
      <c r="C16" s="20" t="s">
        <v>30</v>
      </c>
      <c r="D16" s="46">
        <v>28438</v>
      </c>
      <c r="E16" s="46">
        <v>10434355</v>
      </c>
      <c r="F16" s="46">
        <v>0</v>
      </c>
      <c r="G16" s="46">
        <v>1299770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11762563</v>
      </c>
      <c r="O16" s="47">
        <f t="shared" si="1"/>
        <v>131.78161061193396</v>
      </c>
      <c r="P16" s="9"/>
    </row>
    <row r="17" spans="1:16">
      <c r="A17" s="12"/>
      <c r="B17" s="44">
        <v>523</v>
      </c>
      <c r="C17" s="20" t="s">
        <v>124</v>
      </c>
      <c r="D17" s="46">
        <v>8730537</v>
      </c>
      <c r="E17" s="46">
        <v>395412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9125949</v>
      </c>
      <c r="O17" s="47">
        <f t="shared" si="1"/>
        <v>102.24236483004324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822121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822121</v>
      </c>
      <c r="O18" s="47">
        <f t="shared" si="1"/>
        <v>9.210614174639808</v>
      </c>
      <c r="P18" s="9"/>
    </row>
    <row r="19" spans="1:16">
      <c r="A19" s="12"/>
      <c r="B19" s="44">
        <v>525</v>
      </c>
      <c r="C19" s="20" t="s">
        <v>33</v>
      </c>
      <c r="D19" s="46">
        <v>3966254</v>
      </c>
      <c r="E19" s="46">
        <v>275247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4241501</v>
      </c>
      <c r="O19" s="47">
        <f t="shared" si="1"/>
        <v>47.519561271818773</v>
      </c>
      <c r="P19" s="9"/>
    </row>
    <row r="20" spans="1:16">
      <c r="A20" s="12"/>
      <c r="B20" s="44">
        <v>526</v>
      </c>
      <c r="C20" s="20" t="s">
        <v>34</v>
      </c>
      <c r="D20" s="46">
        <v>9267501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9267501</v>
      </c>
      <c r="O20" s="47">
        <f t="shared" si="1"/>
        <v>103.82823948553632</v>
      </c>
      <c r="P20" s="9"/>
    </row>
    <row r="21" spans="1:16">
      <c r="A21" s="12"/>
      <c r="B21" s="44">
        <v>527</v>
      </c>
      <c r="C21" s="20" t="s">
        <v>35</v>
      </c>
      <c r="D21" s="46">
        <v>264725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264725</v>
      </c>
      <c r="O21" s="47">
        <f t="shared" si="1"/>
        <v>2.9658405969212844</v>
      </c>
      <c r="P21" s="9"/>
    </row>
    <row r="22" spans="1:16">
      <c r="A22" s="12"/>
      <c r="B22" s="44">
        <v>529</v>
      </c>
      <c r="C22" s="20" t="s">
        <v>36</v>
      </c>
      <c r="D22" s="46">
        <v>1534624</v>
      </c>
      <c r="E22" s="46">
        <v>319026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1853650</v>
      </c>
      <c r="O22" s="47">
        <f t="shared" si="1"/>
        <v>20.767326178045664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2175512</v>
      </c>
      <c r="E23" s="31">
        <f t="shared" si="5"/>
        <v>1247208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3302625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6725345</v>
      </c>
      <c r="O23" s="43">
        <f t="shared" si="1"/>
        <v>75.347251786954672</v>
      </c>
      <c r="P23" s="10"/>
    </row>
    <row r="24" spans="1:16">
      <c r="A24" s="12"/>
      <c r="B24" s="44">
        <v>533</v>
      </c>
      <c r="C24" s="20" t="s">
        <v>89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92081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92081</v>
      </c>
      <c r="O24" s="47">
        <f t="shared" si="1"/>
        <v>1.0316274171502835</v>
      </c>
      <c r="P24" s="9"/>
    </row>
    <row r="25" spans="1:16">
      <c r="A25" s="12"/>
      <c r="B25" s="44">
        <v>534</v>
      </c>
      <c r="C25" s="20" t="s">
        <v>125</v>
      </c>
      <c r="D25" s="46">
        <v>1806412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1806412</v>
      </c>
      <c r="O25" s="47">
        <f t="shared" si="1"/>
        <v>20.238096305093102</v>
      </c>
      <c r="P25" s="9"/>
    </row>
    <row r="26" spans="1:16">
      <c r="A26" s="12"/>
      <c r="B26" s="44">
        <v>535</v>
      </c>
      <c r="C26" s="20" t="s">
        <v>90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265519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265519</v>
      </c>
      <c r="O26" s="47">
        <f t="shared" si="1"/>
        <v>2.9747361581034752</v>
      </c>
      <c r="P26" s="9"/>
    </row>
    <row r="27" spans="1:16">
      <c r="A27" s="12"/>
      <c r="B27" s="44">
        <v>536</v>
      </c>
      <c r="C27" s="20" t="s">
        <v>126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2945025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2945025</v>
      </c>
      <c r="O27" s="47">
        <f t="shared" si="1"/>
        <v>32.994521499473436</v>
      </c>
      <c r="P27" s="9"/>
    </row>
    <row r="28" spans="1:16">
      <c r="A28" s="12"/>
      <c r="B28" s="44">
        <v>537</v>
      </c>
      <c r="C28" s="20" t="s">
        <v>127</v>
      </c>
      <c r="D28" s="46">
        <v>369100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369100</v>
      </c>
      <c r="O28" s="47">
        <f t="shared" si="1"/>
        <v>4.1352035671872551</v>
      </c>
      <c r="P28" s="9"/>
    </row>
    <row r="29" spans="1:16">
      <c r="A29" s="12"/>
      <c r="B29" s="44">
        <v>539</v>
      </c>
      <c r="C29" s="20" t="s">
        <v>41</v>
      </c>
      <c r="D29" s="46">
        <v>0</v>
      </c>
      <c r="E29" s="46">
        <v>1247208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1247208</v>
      </c>
      <c r="O29" s="47">
        <f t="shared" si="1"/>
        <v>13.973066839947119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SUM(D31:D32)</f>
        <v>29</v>
      </c>
      <c r="E30" s="31">
        <f t="shared" si="7"/>
        <v>9458157</v>
      </c>
      <c r="F30" s="31">
        <f t="shared" si="7"/>
        <v>0</v>
      </c>
      <c r="G30" s="31">
        <f t="shared" si="7"/>
        <v>11940047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21398233</v>
      </c>
      <c r="O30" s="43">
        <f t="shared" si="1"/>
        <v>239.73462322704967</v>
      </c>
      <c r="P30" s="10"/>
    </row>
    <row r="31" spans="1:16">
      <c r="A31" s="12"/>
      <c r="B31" s="44">
        <v>541</v>
      </c>
      <c r="C31" s="20" t="s">
        <v>128</v>
      </c>
      <c r="D31" s="46">
        <v>29</v>
      </c>
      <c r="E31" s="46">
        <v>8602667</v>
      </c>
      <c r="F31" s="46">
        <v>0</v>
      </c>
      <c r="G31" s="46">
        <v>11940047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20542743</v>
      </c>
      <c r="O31" s="47">
        <f t="shared" si="1"/>
        <v>230.15016020972911</v>
      </c>
      <c r="P31" s="9"/>
    </row>
    <row r="32" spans="1:16">
      <c r="A32" s="12"/>
      <c r="B32" s="44">
        <v>549</v>
      </c>
      <c r="C32" s="20" t="s">
        <v>129</v>
      </c>
      <c r="D32" s="46">
        <v>0</v>
      </c>
      <c r="E32" s="46">
        <v>855490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855490</v>
      </c>
      <c r="O32" s="47">
        <f t="shared" si="1"/>
        <v>9.5844630173205765</v>
      </c>
      <c r="P32" s="9"/>
    </row>
    <row r="33" spans="1:16" ht="15.75">
      <c r="A33" s="28" t="s">
        <v>45</v>
      </c>
      <c r="B33" s="29"/>
      <c r="C33" s="30"/>
      <c r="D33" s="31">
        <f t="shared" ref="D33:M33" si="9">SUM(D34:D36)</f>
        <v>250984</v>
      </c>
      <c r="E33" s="31">
        <f t="shared" si="9"/>
        <v>4232701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4483685</v>
      </c>
      <c r="O33" s="43">
        <f t="shared" si="1"/>
        <v>50.232864281072843</v>
      </c>
      <c r="P33" s="10"/>
    </row>
    <row r="34" spans="1:16">
      <c r="A34" s="13"/>
      <c r="B34" s="45">
        <v>552</v>
      </c>
      <c r="C34" s="21" t="s">
        <v>46</v>
      </c>
      <c r="D34" s="46">
        <v>163279</v>
      </c>
      <c r="E34" s="46">
        <v>4034281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4197560</v>
      </c>
      <c r="O34" s="47">
        <f t="shared" si="1"/>
        <v>47.027269264379662</v>
      </c>
      <c r="P34" s="9"/>
    </row>
    <row r="35" spans="1:16">
      <c r="A35" s="13"/>
      <c r="B35" s="45">
        <v>553</v>
      </c>
      <c r="C35" s="21" t="s">
        <v>130</v>
      </c>
      <c r="D35" s="46">
        <v>64624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64624</v>
      </c>
      <c r="O35" s="47">
        <f t="shared" si="1"/>
        <v>0.72401353380089184</v>
      </c>
      <c r="P35" s="9"/>
    </row>
    <row r="36" spans="1:16">
      <c r="A36" s="13"/>
      <c r="B36" s="45">
        <v>554</v>
      </c>
      <c r="C36" s="21" t="s">
        <v>48</v>
      </c>
      <c r="D36" s="46">
        <v>23081</v>
      </c>
      <c r="E36" s="46">
        <v>198420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221501</v>
      </c>
      <c r="O36" s="47">
        <f t="shared" si="1"/>
        <v>2.48158148289229</v>
      </c>
      <c r="P36" s="9"/>
    </row>
    <row r="37" spans="1:16" ht="15.75">
      <c r="A37" s="28" t="s">
        <v>49</v>
      </c>
      <c r="B37" s="29"/>
      <c r="C37" s="30"/>
      <c r="D37" s="31">
        <f>SUM(D38:D43)</f>
        <v>3947260</v>
      </c>
      <c r="E37" s="31">
        <f t="shared" ref="E37:M37" si="10">SUM(E38:E43)</f>
        <v>1625650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5572910</v>
      </c>
      <c r="O37" s="43">
        <f t="shared" ref="O37:O68" si="11">(N37/O$79)</f>
        <v>62.435972125747831</v>
      </c>
      <c r="P37" s="10"/>
    </row>
    <row r="38" spans="1:16">
      <c r="A38" s="12"/>
      <c r="B38" s="44">
        <v>561</v>
      </c>
      <c r="C38" s="20" t="s">
        <v>167</v>
      </c>
      <c r="D38" s="46">
        <v>38597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38597</v>
      </c>
      <c r="O38" s="47">
        <f t="shared" si="11"/>
        <v>0.4324206233614914</v>
      </c>
      <c r="P38" s="9"/>
    </row>
    <row r="39" spans="1:16">
      <c r="A39" s="12"/>
      <c r="B39" s="44">
        <v>562</v>
      </c>
      <c r="C39" s="20" t="s">
        <v>131</v>
      </c>
      <c r="D39" s="46">
        <v>2200927</v>
      </c>
      <c r="E39" s="46">
        <v>1504406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12">SUM(D39:M39)</f>
        <v>3705333</v>
      </c>
      <c r="O39" s="47">
        <f t="shared" si="11"/>
        <v>41.512615115731926</v>
      </c>
      <c r="P39" s="9"/>
    </row>
    <row r="40" spans="1:16">
      <c r="A40" s="12"/>
      <c r="B40" s="44">
        <v>563</v>
      </c>
      <c r="C40" s="20" t="s">
        <v>132</v>
      </c>
      <c r="D40" s="46">
        <v>32000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32000</v>
      </c>
      <c r="O40" s="47">
        <f t="shared" si="11"/>
        <v>0.35851128190190235</v>
      </c>
      <c r="P40" s="9"/>
    </row>
    <row r="41" spans="1:16">
      <c r="A41" s="12"/>
      <c r="B41" s="44">
        <v>564</v>
      </c>
      <c r="C41" s="20" t="s">
        <v>133</v>
      </c>
      <c r="D41" s="46">
        <v>1243603</v>
      </c>
      <c r="E41" s="46">
        <v>83655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1327258</v>
      </c>
      <c r="O41" s="47">
        <f t="shared" si="11"/>
        <v>14.869905218579847</v>
      </c>
      <c r="P41" s="9"/>
    </row>
    <row r="42" spans="1:16">
      <c r="A42" s="12"/>
      <c r="B42" s="44">
        <v>565</v>
      </c>
      <c r="C42" s="20" t="s">
        <v>134</v>
      </c>
      <c r="D42" s="46">
        <v>32400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32400</v>
      </c>
      <c r="O42" s="47">
        <f t="shared" si="11"/>
        <v>0.36299267292567611</v>
      </c>
      <c r="P42" s="9"/>
    </row>
    <row r="43" spans="1:16">
      <c r="A43" s="12"/>
      <c r="B43" s="44">
        <v>569</v>
      </c>
      <c r="C43" s="20" t="s">
        <v>55</v>
      </c>
      <c r="D43" s="46">
        <v>399733</v>
      </c>
      <c r="E43" s="46">
        <v>37589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437322</v>
      </c>
      <c r="O43" s="47">
        <f t="shared" si="11"/>
        <v>4.8995272132469916</v>
      </c>
      <c r="P43" s="9"/>
    </row>
    <row r="44" spans="1:16" ht="15.75">
      <c r="A44" s="28" t="s">
        <v>56</v>
      </c>
      <c r="B44" s="29"/>
      <c r="C44" s="30"/>
      <c r="D44" s="31">
        <f t="shared" ref="D44:M44" si="13">SUM(D45:D48)</f>
        <v>2443298</v>
      </c>
      <c r="E44" s="31">
        <f t="shared" si="13"/>
        <v>3480</v>
      </c>
      <c r="F44" s="31">
        <f t="shared" si="13"/>
        <v>0</v>
      </c>
      <c r="G44" s="31">
        <f t="shared" si="13"/>
        <v>53076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2499854</v>
      </c>
      <c r="O44" s="43">
        <f t="shared" si="11"/>
        <v>28.007058190862445</v>
      </c>
      <c r="P44" s="9"/>
    </row>
    <row r="45" spans="1:16">
      <c r="A45" s="12"/>
      <c r="B45" s="44">
        <v>571</v>
      </c>
      <c r="C45" s="20" t="s">
        <v>57</v>
      </c>
      <c r="D45" s="46">
        <v>1715200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1715200</v>
      </c>
      <c r="O45" s="47">
        <f t="shared" si="11"/>
        <v>19.216204709941966</v>
      </c>
      <c r="P45" s="9"/>
    </row>
    <row r="46" spans="1:16">
      <c r="A46" s="12"/>
      <c r="B46" s="44">
        <v>572</v>
      </c>
      <c r="C46" s="20" t="s">
        <v>135</v>
      </c>
      <c r="D46" s="46">
        <v>727798</v>
      </c>
      <c r="E46" s="46">
        <v>0</v>
      </c>
      <c r="F46" s="46">
        <v>0</v>
      </c>
      <c r="G46" s="46">
        <v>53076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780874</v>
      </c>
      <c r="O46" s="47">
        <f t="shared" si="11"/>
        <v>8.7485043357458157</v>
      </c>
      <c r="P46" s="9"/>
    </row>
    <row r="47" spans="1:16">
      <c r="A47" s="12"/>
      <c r="B47" s="44">
        <v>573</v>
      </c>
      <c r="C47" s="20" t="s">
        <v>91</v>
      </c>
      <c r="D47" s="46">
        <v>300</v>
      </c>
      <c r="E47" s="46">
        <v>2166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2466</v>
      </c>
      <c r="O47" s="47">
        <f t="shared" si="11"/>
        <v>2.7627775661565351E-2</v>
      </c>
      <c r="P47" s="9"/>
    </row>
    <row r="48" spans="1:16">
      <c r="A48" s="12"/>
      <c r="B48" s="44">
        <v>579</v>
      </c>
      <c r="C48" s="20" t="s">
        <v>59</v>
      </c>
      <c r="D48" s="46">
        <v>0</v>
      </c>
      <c r="E48" s="46">
        <v>1314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1314</v>
      </c>
      <c r="O48" s="47">
        <f t="shared" si="11"/>
        <v>1.4721369513096865E-2</v>
      </c>
      <c r="P48" s="9"/>
    </row>
    <row r="49" spans="1:16" ht="15.75">
      <c r="A49" s="28" t="s">
        <v>136</v>
      </c>
      <c r="B49" s="29"/>
      <c r="C49" s="30"/>
      <c r="D49" s="31">
        <f t="shared" ref="D49:M49" si="14">SUM(D50:D52)</f>
        <v>10542884</v>
      </c>
      <c r="E49" s="31">
        <f t="shared" si="14"/>
        <v>7359041</v>
      </c>
      <c r="F49" s="31">
        <f t="shared" si="14"/>
        <v>0</v>
      </c>
      <c r="G49" s="31">
        <f t="shared" si="14"/>
        <v>1924484</v>
      </c>
      <c r="H49" s="31">
        <f t="shared" si="14"/>
        <v>0</v>
      </c>
      <c r="I49" s="31">
        <f t="shared" si="14"/>
        <v>309475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20135884</v>
      </c>
      <c r="O49" s="43">
        <f t="shared" si="11"/>
        <v>225.59192453337516</v>
      </c>
      <c r="P49" s="9"/>
    </row>
    <row r="50" spans="1:16">
      <c r="A50" s="12"/>
      <c r="B50" s="44">
        <v>581</v>
      </c>
      <c r="C50" s="20" t="s">
        <v>137</v>
      </c>
      <c r="D50" s="46">
        <v>10542884</v>
      </c>
      <c r="E50" s="46">
        <v>7281200</v>
      </c>
      <c r="F50" s="46">
        <v>0</v>
      </c>
      <c r="G50" s="46">
        <v>1924484</v>
      </c>
      <c r="H50" s="46">
        <v>0</v>
      </c>
      <c r="I50" s="46">
        <v>65119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19813687</v>
      </c>
      <c r="O50" s="47">
        <f t="shared" si="11"/>
        <v>221.98219767415807</v>
      </c>
      <c r="P50" s="9"/>
    </row>
    <row r="51" spans="1:16">
      <c r="A51" s="12"/>
      <c r="B51" s="44">
        <v>587</v>
      </c>
      <c r="C51" s="20" t="s">
        <v>138</v>
      </c>
      <c r="D51" s="46">
        <v>0</v>
      </c>
      <c r="E51" s="46">
        <v>77841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5">SUM(D51:M51)</f>
        <v>77841</v>
      </c>
      <c r="O51" s="47">
        <f t="shared" si="11"/>
        <v>0.87208989670393688</v>
      </c>
      <c r="P51" s="9"/>
    </row>
    <row r="52" spans="1:16">
      <c r="A52" s="12"/>
      <c r="B52" s="44">
        <v>590</v>
      </c>
      <c r="C52" s="20" t="s">
        <v>139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244356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244356</v>
      </c>
      <c r="O52" s="47">
        <f t="shared" si="11"/>
        <v>2.737636962513164</v>
      </c>
      <c r="P52" s="9"/>
    </row>
    <row r="53" spans="1:16" ht="15.75">
      <c r="A53" s="28" t="s">
        <v>64</v>
      </c>
      <c r="B53" s="29"/>
      <c r="C53" s="30"/>
      <c r="D53" s="31">
        <f t="shared" ref="D53:M53" si="16">SUM(D54:D76)</f>
        <v>1938545</v>
      </c>
      <c r="E53" s="31">
        <f t="shared" si="16"/>
        <v>1915778</v>
      </c>
      <c r="F53" s="31">
        <f t="shared" si="16"/>
        <v>0</v>
      </c>
      <c r="G53" s="31">
        <f t="shared" si="16"/>
        <v>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0</v>
      </c>
      <c r="N53" s="31">
        <f>SUM(D53:M53)</f>
        <v>3854323</v>
      </c>
      <c r="O53" s="43">
        <f t="shared" si="11"/>
        <v>43.181821237312064</v>
      </c>
      <c r="P53" s="9"/>
    </row>
    <row r="54" spans="1:16">
      <c r="A54" s="12"/>
      <c r="B54" s="44">
        <v>602</v>
      </c>
      <c r="C54" s="20" t="s">
        <v>142</v>
      </c>
      <c r="D54" s="46">
        <v>0</v>
      </c>
      <c r="E54" s="46">
        <v>27828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27828</v>
      </c>
      <c r="O54" s="47">
        <f t="shared" si="11"/>
        <v>0.31177037352394182</v>
      </c>
      <c r="P54" s="9"/>
    </row>
    <row r="55" spans="1:16">
      <c r="A55" s="12"/>
      <c r="B55" s="44">
        <v>603</v>
      </c>
      <c r="C55" s="20" t="s">
        <v>143</v>
      </c>
      <c r="D55" s="46">
        <v>0</v>
      </c>
      <c r="E55" s="46">
        <v>15068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15068</v>
      </c>
      <c r="O55" s="47">
        <f t="shared" si="11"/>
        <v>0.16881399986555826</v>
      </c>
      <c r="P55" s="9"/>
    </row>
    <row r="56" spans="1:16">
      <c r="A56" s="12"/>
      <c r="B56" s="44">
        <v>604</v>
      </c>
      <c r="C56" s="20" t="s">
        <v>144</v>
      </c>
      <c r="D56" s="46">
        <v>0</v>
      </c>
      <c r="E56" s="46">
        <v>297379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297379</v>
      </c>
      <c r="O56" s="47">
        <f t="shared" si="11"/>
        <v>3.331678953147057</v>
      </c>
      <c r="P56" s="9"/>
    </row>
    <row r="57" spans="1:16">
      <c r="A57" s="12"/>
      <c r="B57" s="44">
        <v>605</v>
      </c>
      <c r="C57" s="20" t="s">
        <v>145</v>
      </c>
      <c r="D57" s="46">
        <v>23859</v>
      </c>
      <c r="E57" s="46">
        <v>31309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55168</v>
      </c>
      <c r="O57" s="47">
        <f t="shared" si="11"/>
        <v>0.6180734499988797</v>
      </c>
      <c r="P57" s="9"/>
    </row>
    <row r="58" spans="1:16">
      <c r="A58" s="12"/>
      <c r="B58" s="44">
        <v>608</v>
      </c>
      <c r="C58" s="20" t="s">
        <v>146</v>
      </c>
      <c r="D58" s="46">
        <v>0</v>
      </c>
      <c r="E58" s="46">
        <v>70303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70303</v>
      </c>
      <c r="O58" s="47">
        <f t="shared" si="11"/>
        <v>0.78763808286092007</v>
      </c>
      <c r="P58" s="9"/>
    </row>
    <row r="59" spans="1:16">
      <c r="A59" s="12"/>
      <c r="B59" s="44">
        <v>614</v>
      </c>
      <c r="C59" s="20" t="s">
        <v>147</v>
      </c>
      <c r="D59" s="46">
        <v>0</v>
      </c>
      <c r="E59" s="46">
        <v>189881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7" si="17">SUM(D59:M59)</f>
        <v>189881</v>
      </c>
      <c r="O59" s="47">
        <f t="shared" si="11"/>
        <v>2.1273275224629726</v>
      </c>
      <c r="P59" s="9"/>
    </row>
    <row r="60" spans="1:16">
      <c r="A60" s="12"/>
      <c r="B60" s="44">
        <v>629</v>
      </c>
      <c r="C60" s="20" t="s">
        <v>179</v>
      </c>
      <c r="D60" s="46">
        <v>5180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5180</v>
      </c>
      <c r="O60" s="47">
        <f t="shared" si="11"/>
        <v>5.8034013757870442E-2</v>
      </c>
      <c r="P60" s="9"/>
    </row>
    <row r="61" spans="1:16">
      <c r="A61" s="12"/>
      <c r="B61" s="44">
        <v>634</v>
      </c>
      <c r="C61" s="20" t="s">
        <v>149</v>
      </c>
      <c r="D61" s="46">
        <v>0</v>
      </c>
      <c r="E61" s="46">
        <v>150781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150781</v>
      </c>
      <c r="O61" s="47">
        <f t="shared" si="11"/>
        <v>1.6892715498890856</v>
      </c>
      <c r="P61" s="9"/>
    </row>
    <row r="62" spans="1:16">
      <c r="A62" s="12"/>
      <c r="B62" s="44">
        <v>654</v>
      </c>
      <c r="C62" s="20" t="s">
        <v>151</v>
      </c>
      <c r="D62" s="46">
        <v>0</v>
      </c>
      <c r="E62" s="46">
        <v>235680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235680</v>
      </c>
      <c r="O62" s="47">
        <f t="shared" si="11"/>
        <v>2.6404355912075106</v>
      </c>
      <c r="P62" s="9"/>
    </row>
    <row r="63" spans="1:16">
      <c r="A63" s="12"/>
      <c r="B63" s="44">
        <v>669</v>
      </c>
      <c r="C63" s="20" t="s">
        <v>114</v>
      </c>
      <c r="D63" s="46">
        <v>6050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6050</v>
      </c>
      <c r="O63" s="47">
        <f t="shared" si="11"/>
        <v>6.7781039234578414E-2</v>
      </c>
      <c r="P63" s="9"/>
    </row>
    <row r="64" spans="1:16">
      <c r="A64" s="12"/>
      <c r="B64" s="44">
        <v>671</v>
      </c>
      <c r="C64" s="20" t="s">
        <v>180</v>
      </c>
      <c r="D64" s="46">
        <v>56767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56767</v>
      </c>
      <c r="O64" s="47">
        <f t="shared" si="11"/>
        <v>0.63598781061641529</v>
      </c>
      <c r="P64" s="9"/>
    </row>
    <row r="65" spans="1:119">
      <c r="A65" s="12"/>
      <c r="B65" s="44">
        <v>674</v>
      </c>
      <c r="C65" s="20" t="s">
        <v>152</v>
      </c>
      <c r="D65" s="46">
        <v>0</v>
      </c>
      <c r="E65" s="46">
        <v>42883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42883</v>
      </c>
      <c r="O65" s="47">
        <f t="shared" si="11"/>
        <v>0.48043872818122746</v>
      </c>
      <c r="P65" s="9"/>
    </row>
    <row r="66" spans="1:119">
      <c r="A66" s="12"/>
      <c r="B66" s="44">
        <v>685</v>
      </c>
      <c r="C66" s="20" t="s">
        <v>75</v>
      </c>
      <c r="D66" s="46">
        <v>0</v>
      </c>
      <c r="E66" s="46">
        <v>447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447</v>
      </c>
      <c r="O66" s="47">
        <f t="shared" si="11"/>
        <v>5.0079544690671985E-3</v>
      </c>
      <c r="P66" s="9"/>
    </row>
    <row r="67" spans="1:119">
      <c r="A67" s="12"/>
      <c r="B67" s="44">
        <v>694</v>
      </c>
      <c r="C67" s="20" t="s">
        <v>153</v>
      </c>
      <c r="D67" s="46">
        <v>0</v>
      </c>
      <c r="E67" s="46">
        <v>47723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47723</v>
      </c>
      <c r="O67" s="47">
        <f t="shared" si="11"/>
        <v>0.53466355956889022</v>
      </c>
      <c r="P67" s="9"/>
    </row>
    <row r="68" spans="1:119">
      <c r="A68" s="12"/>
      <c r="B68" s="44">
        <v>711</v>
      </c>
      <c r="C68" s="20" t="s">
        <v>115</v>
      </c>
      <c r="D68" s="46">
        <v>1240293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6" si="18">SUM(D68:M68)</f>
        <v>1240293</v>
      </c>
      <c r="O68" s="47">
        <f t="shared" si="11"/>
        <v>13.89559479262363</v>
      </c>
      <c r="P68" s="9"/>
    </row>
    <row r="69" spans="1:119">
      <c r="A69" s="12"/>
      <c r="B69" s="44">
        <v>712</v>
      </c>
      <c r="C69" s="20" t="s">
        <v>116</v>
      </c>
      <c r="D69" s="46">
        <v>551009</v>
      </c>
      <c r="E69" s="46">
        <v>26434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577443</v>
      </c>
      <c r="O69" s="47">
        <f t="shared" ref="O69:O77" si="19">(N69/O$79)</f>
        <v>6.4693696923525064</v>
      </c>
      <c r="P69" s="9"/>
    </row>
    <row r="70" spans="1:119">
      <c r="A70" s="12"/>
      <c r="B70" s="44">
        <v>713</v>
      </c>
      <c r="C70" s="20" t="s">
        <v>154</v>
      </c>
      <c r="D70" s="46">
        <v>0</v>
      </c>
      <c r="E70" s="46">
        <v>136113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136113</v>
      </c>
      <c r="O70" s="47">
        <f t="shared" si="19"/>
        <v>1.5249389410473011</v>
      </c>
      <c r="P70" s="9"/>
    </row>
    <row r="71" spans="1:119">
      <c r="A71" s="12"/>
      <c r="B71" s="44">
        <v>714</v>
      </c>
      <c r="C71" s="20" t="s">
        <v>118</v>
      </c>
      <c r="D71" s="46">
        <v>0</v>
      </c>
      <c r="E71" s="46">
        <v>17880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17880</v>
      </c>
      <c r="O71" s="47">
        <f t="shared" si="19"/>
        <v>0.20031817876268793</v>
      </c>
      <c r="P71" s="9"/>
    </row>
    <row r="72" spans="1:119">
      <c r="A72" s="12"/>
      <c r="B72" s="44">
        <v>716</v>
      </c>
      <c r="C72" s="20" t="s">
        <v>119</v>
      </c>
      <c r="D72" s="46">
        <v>0</v>
      </c>
      <c r="E72" s="46">
        <v>148425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148425</v>
      </c>
      <c r="O72" s="47">
        <f t="shared" si="19"/>
        <v>1.662876156759058</v>
      </c>
      <c r="P72" s="9"/>
    </row>
    <row r="73" spans="1:119">
      <c r="A73" s="12"/>
      <c r="B73" s="44">
        <v>719</v>
      </c>
      <c r="C73" s="20" t="s">
        <v>120</v>
      </c>
      <c r="D73" s="46">
        <v>55387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55387</v>
      </c>
      <c r="O73" s="47">
        <f t="shared" si="19"/>
        <v>0.62052701158439583</v>
      </c>
      <c r="P73" s="9"/>
    </row>
    <row r="74" spans="1:119">
      <c r="A74" s="12"/>
      <c r="B74" s="44">
        <v>724</v>
      </c>
      <c r="C74" s="20" t="s">
        <v>155</v>
      </c>
      <c r="D74" s="46">
        <v>0</v>
      </c>
      <c r="E74" s="46">
        <v>180596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180596</v>
      </c>
      <c r="O74" s="47">
        <f t="shared" si="19"/>
        <v>2.0233032333236238</v>
      </c>
      <c r="P74" s="9"/>
    </row>
    <row r="75" spans="1:119">
      <c r="A75" s="12"/>
      <c r="B75" s="44">
        <v>744</v>
      </c>
      <c r="C75" s="20" t="s">
        <v>156</v>
      </c>
      <c r="D75" s="46">
        <v>0</v>
      </c>
      <c r="E75" s="46">
        <v>115341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115341</v>
      </c>
      <c r="O75" s="47">
        <f t="shared" si="19"/>
        <v>1.2922203051827288</v>
      </c>
      <c r="P75" s="9"/>
    </row>
    <row r="76" spans="1:119" ht="15.75" thickBot="1">
      <c r="A76" s="12"/>
      <c r="B76" s="44">
        <v>764</v>
      </c>
      <c r="C76" s="20" t="s">
        <v>157</v>
      </c>
      <c r="D76" s="46">
        <v>0</v>
      </c>
      <c r="E76" s="46">
        <v>181707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181707</v>
      </c>
      <c r="O76" s="47">
        <f t="shared" si="19"/>
        <v>2.0357502968921555</v>
      </c>
      <c r="P76" s="9"/>
    </row>
    <row r="77" spans="1:119" ht="16.5" thickBot="1">
      <c r="A77" s="14" t="s">
        <v>10</v>
      </c>
      <c r="B77" s="23"/>
      <c r="C77" s="22"/>
      <c r="D77" s="15">
        <f t="shared" ref="D77:M77" si="20">SUM(D5,D14,D23,D30,D33,D37,D44,D49,D53)</f>
        <v>85213003</v>
      </c>
      <c r="E77" s="15">
        <f t="shared" si="20"/>
        <v>43214068</v>
      </c>
      <c r="F77" s="15">
        <f t="shared" si="20"/>
        <v>3270181</v>
      </c>
      <c r="G77" s="15">
        <f t="shared" si="20"/>
        <v>15819563</v>
      </c>
      <c r="H77" s="15">
        <f t="shared" si="20"/>
        <v>0</v>
      </c>
      <c r="I77" s="15">
        <f t="shared" si="20"/>
        <v>3612100</v>
      </c>
      <c r="J77" s="15">
        <f t="shared" si="20"/>
        <v>0</v>
      </c>
      <c r="K77" s="15">
        <f t="shared" si="20"/>
        <v>0</v>
      </c>
      <c r="L77" s="15">
        <f t="shared" si="20"/>
        <v>0</v>
      </c>
      <c r="M77" s="15">
        <f t="shared" si="20"/>
        <v>0</v>
      </c>
      <c r="N77" s="15">
        <f>SUM(D77:M77)</f>
        <v>151128915</v>
      </c>
      <c r="O77" s="37">
        <f t="shared" si="19"/>
        <v>1693.1694077841762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38"/>
      <c r="B79" s="39"/>
      <c r="C79" s="39"/>
      <c r="D79" s="40"/>
      <c r="E79" s="40"/>
      <c r="F79" s="40"/>
      <c r="G79" s="40"/>
      <c r="H79" s="40"/>
      <c r="I79" s="40"/>
      <c r="J79" s="40"/>
      <c r="K79" s="40"/>
      <c r="L79" s="48" t="s">
        <v>181</v>
      </c>
      <c r="M79" s="48"/>
      <c r="N79" s="48"/>
      <c r="O79" s="41">
        <v>89258</v>
      </c>
    </row>
    <row r="80" spans="1:119">
      <c r="A80" s="49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1"/>
    </row>
    <row r="81" spans="1:15" ht="15.75" customHeight="1" thickBot="1">
      <c r="A81" s="52" t="s">
        <v>96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4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21220211</v>
      </c>
      <c r="E5" s="26">
        <f t="shared" si="0"/>
        <v>3420033</v>
      </c>
      <c r="F5" s="26">
        <f t="shared" si="0"/>
        <v>3266681</v>
      </c>
      <c r="G5" s="26">
        <f t="shared" si="0"/>
        <v>265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27907190</v>
      </c>
      <c r="O5" s="32">
        <f t="shared" ref="O5:O36" si="1">(N5/O$77)</f>
        <v>328.04972375690608</v>
      </c>
      <c r="P5" s="6"/>
    </row>
    <row r="6" spans="1:133">
      <c r="A6" s="12"/>
      <c r="B6" s="44">
        <v>511</v>
      </c>
      <c r="C6" s="20" t="s">
        <v>20</v>
      </c>
      <c r="D6" s="46">
        <v>513794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513794</v>
      </c>
      <c r="O6" s="47">
        <f t="shared" si="1"/>
        <v>6.0396614552721291</v>
      </c>
      <c r="P6" s="9"/>
    </row>
    <row r="7" spans="1:133">
      <c r="A7" s="12"/>
      <c r="B7" s="44">
        <v>512</v>
      </c>
      <c r="C7" s="20" t="s">
        <v>21</v>
      </c>
      <c r="D7" s="46">
        <v>498945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498945</v>
      </c>
      <c r="O7" s="47">
        <f t="shared" si="1"/>
        <v>5.8651110849888326</v>
      </c>
      <c r="P7" s="9"/>
    </row>
    <row r="8" spans="1:133">
      <c r="A8" s="12"/>
      <c r="B8" s="44">
        <v>513</v>
      </c>
      <c r="C8" s="20" t="s">
        <v>22</v>
      </c>
      <c r="D8" s="46">
        <v>11147306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11147306</v>
      </c>
      <c r="O8" s="47">
        <f t="shared" si="1"/>
        <v>131.03686375925707</v>
      </c>
      <c r="P8" s="9"/>
    </row>
    <row r="9" spans="1:133">
      <c r="A9" s="12"/>
      <c r="B9" s="44">
        <v>514</v>
      </c>
      <c r="C9" s="20" t="s">
        <v>23</v>
      </c>
      <c r="D9" s="46">
        <v>878586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878586</v>
      </c>
      <c r="O9" s="47">
        <f t="shared" si="1"/>
        <v>10.327800634771364</v>
      </c>
      <c r="P9" s="9"/>
    </row>
    <row r="10" spans="1:133">
      <c r="A10" s="12"/>
      <c r="B10" s="44">
        <v>515</v>
      </c>
      <c r="C10" s="20" t="s">
        <v>24</v>
      </c>
      <c r="D10" s="46">
        <v>105949</v>
      </c>
      <c r="E10" s="46">
        <v>3277248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3383197</v>
      </c>
      <c r="O10" s="47">
        <f t="shared" si="1"/>
        <v>39.769566239567418</v>
      </c>
      <c r="P10" s="9"/>
    </row>
    <row r="11" spans="1:133">
      <c r="A11" s="12"/>
      <c r="B11" s="44">
        <v>516</v>
      </c>
      <c r="C11" s="20" t="s">
        <v>25</v>
      </c>
      <c r="D11" s="46">
        <v>2355433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2355433</v>
      </c>
      <c r="O11" s="47">
        <f t="shared" si="1"/>
        <v>27.688174444575054</v>
      </c>
      <c r="P11" s="9"/>
    </row>
    <row r="12" spans="1:133">
      <c r="A12" s="12"/>
      <c r="B12" s="44">
        <v>517</v>
      </c>
      <c r="C12" s="20" t="s">
        <v>26</v>
      </c>
      <c r="D12" s="46">
        <v>550731</v>
      </c>
      <c r="E12" s="46">
        <v>0</v>
      </c>
      <c r="F12" s="46">
        <v>3266681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3817412</v>
      </c>
      <c r="O12" s="47">
        <f t="shared" si="1"/>
        <v>44.873774538615258</v>
      </c>
      <c r="P12" s="9"/>
    </row>
    <row r="13" spans="1:133">
      <c r="A13" s="12"/>
      <c r="B13" s="44">
        <v>519</v>
      </c>
      <c r="C13" s="20" t="s">
        <v>123</v>
      </c>
      <c r="D13" s="46">
        <v>5169467</v>
      </c>
      <c r="E13" s="46">
        <v>142785</v>
      </c>
      <c r="F13" s="46">
        <v>0</v>
      </c>
      <c r="G13" s="46">
        <v>265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5312517</v>
      </c>
      <c r="O13" s="47">
        <f t="shared" si="1"/>
        <v>62.448771599858937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36198689</v>
      </c>
      <c r="E14" s="31">
        <f t="shared" si="3"/>
        <v>10807165</v>
      </c>
      <c r="F14" s="31">
        <f t="shared" si="3"/>
        <v>0</v>
      </c>
      <c r="G14" s="31">
        <f t="shared" si="3"/>
        <v>88869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47094723</v>
      </c>
      <c r="O14" s="43">
        <f t="shared" si="1"/>
        <v>553.59965910426706</v>
      </c>
      <c r="P14" s="10"/>
    </row>
    <row r="15" spans="1:133">
      <c r="A15" s="12"/>
      <c r="B15" s="44">
        <v>521</v>
      </c>
      <c r="C15" s="20" t="s">
        <v>29</v>
      </c>
      <c r="D15" s="46">
        <v>16113118</v>
      </c>
      <c r="E15" s="46">
        <v>163933</v>
      </c>
      <c r="F15" s="46">
        <v>0</v>
      </c>
      <c r="G15" s="46">
        <v>88604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16365655</v>
      </c>
      <c r="O15" s="47">
        <f t="shared" si="1"/>
        <v>192.3786881391795</v>
      </c>
      <c r="P15" s="9"/>
    </row>
    <row r="16" spans="1:133">
      <c r="A16" s="12"/>
      <c r="B16" s="44">
        <v>522</v>
      </c>
      <c r="C16" s="20" t="s">
        <v>30</v>
      </c>
      <c r="D16" s="46">
        <v>28438</v>
      </c>
      <c r="E16" s="46">
        <v>8861972</v>
      </c>
      <c r="F16" s="46">
        <v>0</v>
      </c>
      <c r="G16" s="46">
        <v>265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8890675</v>
      </c>
      <c r="O16" s="47">
        <f t="shared" si="1"/>
        <v>104.51010932173504</v>
      </c>
      <c r="P16" s="9"/>
    </row>
    <row r="17" spans="1:16">
      <c r="A17" s="12"/>
      <c r="B17" s="44">
        <v>523</v>
      </c>
      <c r="C17" s="20" t="s">
        <v>124</v>
      </c>
      <c r="D17" s="46">
        <v>8087535</v>
      </c>
      <c r="E17" s="46">
        <v>469667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8557202</v>
      </c>
      <c r="O17" s="47">
        <f t="shared" si="1"/>
        <v>100.59012577877043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943235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943235</v>
      </c>
      <c r="O18" s="47">
        <f t="shared" si="1"/>
        <v>11.087751263665217</v>
      </c>
      <c r="P18" s="9"/>
    </row>
    <row r="19" spans="1:16">
      <c r="A19" s="12"/>
      <c r="B19" s="44">
        <v>525</v>
      </c>
      <c r="C19" s="20" t="s">
        <v>33</v>
      </c>
      <c r="D19" s="46">
        <v>1706728</v>
      </c>
      <c r="E19" s="46">
        <v>76532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1783260</v>
      </c>
      <c r="O19" s="47">
        <f t="shared" si="1"/>
        <v>20.962266368872694</v>
      </c>
      <c r="P19" s="9"/>
    </row>
    <row r="20" spans="1:16">
      <c r="A20" s="12"/>
      <c r="B20" s="44">
        <v>526</v>
      </c>
      <c r="C20" s="20" t="s">
        <v>34</v>
      </c>
      <c r="D20" s="46">
        <v>8586381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8586381</v>
      </c>
      <c r="O20" s="47">
        <f t="shared" si="1"/>
        <v>100.93312566122017</v>
      </c>
      <c r="P20" s="9"/>
    </row>
    <row r="21" spans="1:16">
      <c r="A21" s="12"/>
      <c r="B21" s="44">
        <v>527</v>
      </c>
      <c r="C21" s="20" t="s">
        <v>35</v>
      </c>
      <c r="D21" s="46">
        <v>282250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282250</v>
      </c>
      <c r="O21" s="47">
        <f t="shared" si="1"/>
        <v>3.3178558833901493</v>
      </c>
      <c r="P21" s="9"/>
    </row>
    <row r="22" spans="1:16">
      <c r="A22" s="12"/>
      <c r="B22" s="44">
        <v>529</v>
      </c>
      <c r="C22" s="20" t="s">
        <v>36</v>
      </c>
      <c r="D22" s="46">
        <v>1394239</v>
      </c>
      <c r="E22" s="46">
        <v>291826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1686065</v>
      </c>
      <c r="O22" s="47">
        <f t="shared" si="1"/>
        <v>19.819736687433878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1783935</v>
      </c>
      <c r="E23" s="31">
        <f t="shared" si="5"/>
        <v>1012304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2808636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5604875</v>
      </c>
      <c r="O23" s="43">
        <f t="shared" si="1"/>
        <v>65.885447278711652</v>
      </c>
      <c r="P23" s="10"/>
    </row>
    <row r="24" spans="1:16">
      <c r="A24" s="12"/>
      <c r="B24" s="44">
        <v>533</v>
      </c>
      <c r="C24" s="20" t="s">
        <v>89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85947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85947</v>
      </c>
      <c r="O24" s="47">
        <f t="shared" si="1"/>
        <v>1.0103091571646878</v>
      </c>
      <c r="P24" s="9"/>
    </row>
    <row r="25" spans="1:16">
      <c r="A25" s="12"/>
      <c r="B25" s="44">
        <v>534</v>
      </c>
      <c r="C25" s="20" t="s">
        <v>125</v>
      </c>
      <c r="D25" s="46">
        <v>1434558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1434558</v>
      </c>
      <c r="O25" s="47">
        <f t="shared" si="1"/>
        <v>16.863265546020923</v>
      </c>
      <c r="P25" s="9"/>
    </row>
    <row r="26" spans="1:16">
      <c r="A26" s="12"/>
      <c r="B26" s="44">
        <v>535</v>
      </c>
      <c r="C26" s="20" t="s">
        <v>90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110612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110612</v>
      </c>
      <c r="O26" s="47">
        <f t="shared" si="1"/>
        <v>1.3002468555307394</v>
      </c>
      <c r="P26" s="9"/>
    </row>
    <row r="27" spans="1:16">
      <c r="A27" s="12"/>
      <c r="B27" s="44">
        <v>536</v>
      </c>
      <c r="C27" s="20" t="s">
        <v>126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2612077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2612077</v>
      </c>
      <c r="O27" s="47">
        <f t="shared" si="1"/>
        <v>30.705031150816975</v>
      </c>
      <c r="P27" s="9"/>
    </row>
    <row r="28" spans="1:16">
      <c r="A28" s="12"/>
      <c r="B28" s="44">
        <v>537</v>
      </c>
      <c r="C28" s="20" t="s">
        <v>127</v>
      </c>
      <c r="D28" s="46">
        <v>349377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349377</v>
      </c>
      <c r="O28" s="47">
        <f t="shared" si="1"/>
        <v>4.1069354649112499</v>
      </c>
      <c r="P28" s="9"/>
    </row>
    <row r="29" spans="1:16">
      <c r="A29" s="12"/>
      <c r="B29" s="44">
        <v>539</v>
      </c>
      <c r="C29" s="20" t="s">
        <v>41</v>
      </c>
      <c r="D29" s="46">
        <v>0</v>
      </c>
      <c r="E29" s="46">
        <v>1012304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1012304</v>
      </c>
      <c r="O29" s="47">
        <f t="shared" si="1"/>
        <v>11.899659104267075</v>
      </c>
      <c r="P29" s="9"/>
    </row>
    <row r="30" spans="1:16" ht="15.75">
      <c r="A30" s="28" t="s">
        <v>42</v>
      </c>
      <c r="B30" s="29"/>
      <c r="C30" s="30"/>
      <c r="D30" s="31">
        <f t="shared" ref="D30:M30" si="7">SUM(D31:D32)</f>
        <v>0</v>
      </c>
      <c r="E30" s="31">
        <f t="shared" si="7"/>
        <v>9206592</v>
      </c>
      <c r="F30" s="31">
        <f t="shared" si="7"/>
        <v>0</v>
      </c>
      <c r="G30" s="31">
        <f t="shared" si="7"/>
        <v>5387549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14594141</v>
      </c>
      <c r="O30" s="43">
        <f t="shared" si="1"/>
        <v>171.55449629716705</v>
      </c>
      <c r="P30" s="10"/>
    </row>
    <row r="31" spans="1:16">
      <c r="A31" s="12"/>
      <c r="B31" s="44">
        <v>541</v>
      </c>
      <c r="C31" s="20" t="s">
        <v>128</v>
      </c>
      <c r="D31" s="46">
        <v>0</v>
      </c>
      <c r="E31" s="46">
        <v>8297860</v>
      </c>
      <c r="F31" s="46">
        <v>0</v>
      </c>
      <c r="G31" s="46">
        <v>5387549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13685409</v>
      </c>
      <c r="O31" s="47">
        <f t="shared" si="1"/>
        <v>160.87232867050665</v>
      </c>
      <c r="P31" s="9"/>
    </row>
    <row r="32" spans="1:16">
      <c r="A32" s="12"/>
      <c r="B32" s="44">
        <v>549</v>
      </c>
      <c r="C32" s="20" t="s">
        <v>129</v>
      </c>
      <c r="D32" s="46">
        <v>0</v>
      </c>
      <c r="E32" s="46">
        <v>908732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908732</v>
      </c>
      <c r="O32" s="47">
        <f t="shared" si="1"/>
        <v>10.682167626660398</v>
      </c>
      <c r="P32" s="9"/>
    </row>
    <row r="33" spans="1:16" ht="15.75">
      <c r="A33" s="28" t="s">
        <v>45</v>
      </c>
      <c r="B33" s="29"/>
      <c r="C33" s="30"/>
      <c r="D33" s="31">
        <f t="shared" ref="D33:M33" si="9">SUM(D34:D36)</f>
        <v>227160</v>
      </c>
      <c r="E33" s="31">
        <f t="shared" si="9"/>
        <v>6050929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6278089</v>
      </c>
      <c r="O33" s="43">
        <f t="shared" si="1"/>
        <v>73.799094863053952</v>
      </c>
      <c r="P33" s="10"/>
    </row>
    <row r="34" spans="1:16">
      <c r="A34" s="13"/>
      <c r="B34" s="45">
        <v>552</v>
      </c>
      <c r="C34" s="21" t="s">
        <v>46</v>
      </c>
      <c r="D34" s="46">
        <v>159484</v>
      </c>
      <c r="E34" s="46">
        <v>5465627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5625111</v>
      </c>
      <c r="O34" s="47">
        <f t="shared" si="1"/>
        <v>66.123321970142243</v>
      </c>
      <c r="P34" s="9"/>
    </row>
    <row r="35" spans="1:16">
      <c r="A35" s="13"/>
      <c r="B35" s="45">
        <v>553</v>
      </c>
      <c r="C35" s="21" t="s">
        <v>130</v>
      </c>
      <c r="D35" s="46">
        <v>59801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59801</v>
      </c>
      <c r="O35" s="47">
        <f t="shared" si="1"/>
        <v>0.70296226636887271</v>
      </c>
      <c r="P35" s="9"/>
    </row>
    <row r="36" spans="1:16">
      <c r="A36" s="13"/>
      <c r="B36" s="45">
        <v>554</v>
      </c>
      <c r="C36" s="21" t="s">
        <v>48</v>
      </c>
      <c r="D36" s="46">
        <v>7875</v>
      </c>
      <c r="E36" s="46">
        <v>585302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593177</v>
      </c>
      <c r="O36" s="47">
        <f t="shared" si="1"/>
        <v>6.9728106265428469</v>
      </c>
      <c r="P36" s="9"/>
    </row>
    <row r="37" spans="1:16" ht="15.75">
      <c r="A37" s="28" t="s">
        <v>49</v>
      </c>
      <c r="B37" s="29"/>
      <c r="C37" s="30"/>
      <c r="D37" s="31">
        <f>SUM(D38:D43)</f>
        <v>2693729</v>
      </c>
      <c r="E37" s="31">
        <f t="shared" ref="E37:M37" si="10">SUM(E38:E43)</f>
        <v>1339015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4032744</v>
      </c>
      <c r="O37" s="43">
        <f t="shared" ref="O37:O68" si="11">(N37/O$77)</f>
        <v>47.405007640766428</v>
      </c>
      <c r="P37" s="10"/>
    </row>
    <row r="38" spans="1:16">
      <c r="A38" s="12"/>
      <c r="B38" s="44">
        <v>561</v>
      </c>
      <c r="C38" s="20" t="s">
        <v>167</v>
      </c>
      <c r="D38" s="46">
        <v>73648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73648</v>
      </c>
      <c r="O38" s="47">
        <f t="shared" si="11"/>
        <v>0.86573410132831785</v>
      </c>
      <c r="P38" s="9"/>
    </row>
    <row r="39" spans="1:16">
      <c r="A39" s="12"/>
      <c r="B39" s="44">
        <v>562</v>
      </c>
      <c r="C39" s="20" t="s">
        <v>131</v>
      </c>
      <c r="D39" s="46">
        <v>1974964</v>
      </c>
      <c r="E39" s="46">
        <v>1216971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12">SUM(D39:M39)</f>
        <v>3191935</v>
      </c>
      <c r="O39" s="47">
        <f t="shared" si="11"/>
        <v>37.521276595744681</v>
      </c>
      <c r="P39" s="9"/>
    </row>
    <row r="40" spans="1:16">
      <c r="A40" s="12"/>
      <c r="B40" s="44">
        <v>563</v>
      </c>
      <c r="C40" s="20" t="s">
        <v>132</v>
      </c>
      <c r="D40" s="46">
        <v>32000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32000</v>
      </c>
      <c r="O40" s="47">
        <f t="shared" si="11"/>
        <v>0.37616080874573882</v>
      </c>
      <c r="P40" s="9"/>
    </row>
    <row r="41" spans="1:16">
      <c r="A41" s="12"/>
      <c r="B41" s="44">
        <v>564</v>
      </c>
      <c r="C41" s="20" t="s">
        <v>133</v>
      </c>
      <c r="D41" s="46">
        <v>333484</v>
      </c>
      <c r="E41" s="46">
        <v>83655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417139</v>
      </c>
      <c r="O41" s="47">
        <f t="shared" si="11"/>
        <v>4.9034794874808982</v>
      </c>
      <c r="P41" s="9"/>
    </row>
    <row r="42" spans="1:16">
      <c r="A42" s="12"/>
      <c r="B42" s="44">
        <v>565</v>
      </c>
      <c r="C42" s="20" t="s">
        <v>134</v>
      </c>
      <c r="D42" s="46">
        <v>32400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32400</v>
      </c>
      <c r="O42" s="47">
        <f t="shared" si="11"/>
        <v>0.38086281885506051</v>
      </c>
      <c r="P42" s="9"/>
    </row>
    <row r="43" spans="1:16">
      <c r="A43" s="12"/>
      <c r="B43" s="44">
        <v>569</v>
      </c>
      <c r="C43" s="20" t="s">
        <v>55</v>
      </c>
      <c r="D43" s="46">
        <v>247233</v>
      </c>
      <c r="E43" s="46">
        <v>38389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285622</v>
      </c>
      <c r="O43" s="47">
        <f t="shared" si="11"/>
        <v>3.3574938286117315</v>
      </c>
      <c r="P43" s="9"/>
    </row>
    <row r="44" spans="1:16" ht="15.75">
      <c r="A44" s="28" t="s">
        <v>56</v>
      </c>
      <c r="B44" s="29"/>
      <c r="C44" s="30"/>
      <c r="D44" s="31">
        <f t="shared" ref="D44:M44" si="13">SUM(D45:D48)</f>
        <v>2007134</v>
      </c>
      <c r="E44" s="31">
        <f t="shared" si="13"/>
        <v>10989</v>
      </c>
      <c r="F44" s="31">
        <f t="shared" si="13"/>
        <v>0</v>
      </c>
      <c r="G44" s="31">
        <f t="shared" si="13"/>
        <v>49998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2068121</v>
      </c>
      <c r="O44" s="43">
        <f t="shared" si="11"/>
        <v>24.310814623251439</v>
      </c>
      <c r="P44" s="9"/>
    </row>
    <row r="45" spans="1:16">
      <c r="A45" s="12"/>
      <c r="B45" s="44">
        <v>571</v>
      </c>
      <c r="C45" s="20" t="s">
        <v>57</v>
      </c>
      <c r="D45" s="46">
        <v>1522057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1522057</v>
      </c>
      <c r="O45" s="47">
        <f t="shared" si="11"/>
        <v>17.89181850240978</v>
      </c>
      <c r="P45" s="9"/>
    </row>
    <row r="46" spans="1:16">
      <c r="A46" s="12"/>
      <c r="B46" s="44">
        <v>572</v>
      </c>
      <c r="C46" s="20" t="s">
        <v>135</v>
      </c>
      <c r="D46" s="46">
        <v>484777</v>
      </c>
      <c r="E46" s="46">
        <v>0</v>
      </c>
      <c r="F46" s="46">
        <v>0</v>
      </c>
      <c r="G46" s="46">
        <v>49998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534775</v>
      </c>
      <c r="O46" s="47">
        <f t="shared" si="11"/>
        <v>6.2862936405313272</v>
      </c>
      <c r="P46" s="9"/>
    </row>
    <row r="47" spans="1:16">
      <c r="A47" s="12"/>
      <c r="B47" s="44">
        <v>573</v>
      </c>
      <c r="C47" s="20" t="s">
        <v>91</v>
      </c>
      <c r="D47" s="46">
        <v>300</v>
      </c>
      <c r="E47" s="46">
        <v>1937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2237</v>
      </c>
      <c r="O47" s="47">
        <f t="shared" si="11"/>
        <v>2.6295991536381805E-2</v>
      </c>
      <c r="P47" s="9"/>
    </row>
    <row r="48" spans="1:16">
      <c r="A48" s="12"/>
      <c r="B48" s="44">
        <v>579</v>
      </c>
      <c r="C48" s="20" t="s">
        <v>59</v>
      </c>
      <c r="D48" s="46">
        <v>0</v>
      </c>
      <c r="E48" s="46">
        <v>9052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9052</v>
      </c>
      <c r="O48" s="47">
        <f t="shared" si="11"/>
        <v>0.10640648877395087</v>
      </c>
      <c r="P48" s="9"/>
    </row>
    <row r="49" spans="1:16" ht="15.75">
      <c r="A49" s="28" t="s">
        <v>136</v>
      </c>
      <c r="B49" s="29"/>
      <c r="C49" s="30"/>
      <c r="D49" s="31">
        <f t="shared" ref="D49:M49" si="14">SUM(D50:D52)</f>
        <v>14748494</v>
      </c>
      <c r="E49" s="31">
        <f t="shared" si="14"/>
        <v>7423424</v>
      </c>
      <c r="F49" s="31">
        <f t="shared" si="14"/>
        <v>0</v>
      </c>
      <c r="G49" s="31">
        <f t="shared" si="14"/>
        <v>0</v>
      </c>
      <c r="H49" s="31">
        <f t="shared" si="14"/>
        <v>0</v>
      </c>
      <c r="I49" s="31">
        <f t="shared" si="14"/>
        <v>330335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22502253</v>
      </c>
      <c r="O49" s="43">
        <f t="shared" si="11"/>
        <v>264.51455272128834</v>
      </c>
      <c r="P49" s="9"/>
    </row>
    <row r="50" spans="1:16">
      <c r="A50" s="12"/>
      <c r="B50" s="44">
        <v>581</v>
      </c>
      <c r="C50" s="20" t="s">
        <v>137</v>
      </c>
      <c r="D50" s="46">
        <v>14748494</v>
      </c>
      <c r="E50" s="46">
        <v>7267256</v>
      </c>
      <c r="F50" s="46">
        <v>0</v>
      </c>
      <c r="G50" s="46">
        <v>0</v>
      </c>
      <c r="H50" s="46">
        <v>0</v>
      </c>
      <c r="I50" s="46">
        <v>64802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22080552</v>
      </c>
      <c r="O50" s="47">
        <f t="shared" si="11"/>
        <v>259.55744680851063</v>
      </c>
      <c r="P50" s="9"/>
    </row>
    <row r="51" spans="1:16">
      <c r="A51" s="12"/>
      <c r="B51" s="44">
        <v>587</v>
      </c>
      <c r="C51" s="20" t="s">
        <v>138</v>
      </c>
      <c r="D51" s="46">
        <v>0</v>
      </c>
      <c r="E51" s="46">
        <v>156168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5">SUM(D51:M51)</f>
        <v>156168</v>
      </c>
      <c r="O51" s="47">
        <f t="shared" si="11"/>
        <v>1.8357587868813918</v>
      </c>
      <c r="P51" s="9"/>
    </row>
    <row r="52" spans="1:16">
      <c r="A52" s="12"/>
      <c r="B52" s="44">
        <v>591</v>
      </c>
      <c r="C52" s="20" t="s">
        <v>140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265533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265533</v>
      </c>
      <c r="O52" s="47">
        <f t="shared" si="11"/>
        <v>3.1213471258963206</v>
      </c>
      <c r="P52" s="9"/>
    </row>
    <row r="53" spans="1:16" ht="15.75">
      <c r="A53" s="28" t="s">
        <v>64</v>
      </c>
      <c r="B53" s="29"/>
      <c r="C53" s="30"/>
      <c r="D53" s="31">
        <f t="shared" ref="D53:M53" si="16">SUM(D54:D74)</f>
        <v>1918281</v>
      </c>
      <c r="E53" s="31">
        <f t="shared" si="16"/>
        <v>1903881</v>
      </c>
      <c r="F53" s="31">
        <f t="shared" si="16"/>
        <v>0</v>
      </c>
      <c r="G53" s="31">
        <f t="shared" si="16"/>
        <v>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0</v>
      </c>
      <c r="N53" s="31">
        <f>SUM(D53:M53)</f>
        <v>3822162</v>
      </c>
      <c r="O53" s="43">
        <f t="shared" si="11"/>
        <v>44.929610908663456</v>
      </c>
      <c r="P53" s="9"/>
    </row>
    <row r="54" spans="1:16">
      <c r="A54" s="12"/>
      <c r="B54" s="44">
        <v>602</v>
      </c>
      <c r="C54" s="20" t="s">
        <v>142</v>
      </c>
      <c r="D54" s="46">
        <v>0</v>
      </c>
      <c r="E54" s="46">
        <v>37087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37087</v>
      </c>
      <c r="O54" s="47">
        <f t="shared" si="11"/>
        <v>0.43595862231103799</v>
      </c>
      <c r="P54" s="9"/>
    </row>
    <row r="55" spans="1:16">
      <c r="A55" s="12"/>
      <c r="B55" s="44">
        <v>603</v>
      </c>
      <c r="C55" s="20" t="s">
        <v>143</v>
      </c>
      <c r="D55" s="46">
        <v>0</v>
      </c>
      <c r="E55" s="46">
        <v>14985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14985</v>
      </c>
      <c r="O55" s="47">
        <f t="shared" si="11"/>
        <v>0.17614905372046549</v>
      </c>
      <c r="P55" s="9"/>
    </row>
    <row r="56" spans="1:16">
      <c r="A56" s="12"/>
      <c r="B56" s="44">
        <v>604</v>
      </c>
      <c r="C56" s="20" t="s">
        <v>144</v>
      </c>
      <c r="D56" s="46">
        <v>0</v>
      </c>
      <c r="E56" s="46">
        <v>294369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294369</v>
      </c>
      <c r="O56" s="47">
        <f t="shared" si="11"/>
        <v>3.4603150346773246</v>
      </c>
      <c r="P56" s="9"/>
    </row>
    <row r="57" spans="1:16">
      <c r="A57" s="12"/>
      <c r="B57" s="44">
        <v>605</v>
      </c>
      <c r="C57" s="20" t="s">
        <v>145</v>
      </c>
      <c r="D57" s="46">
        <v>43750</v>
      </c>
      <c r="E57" s="46">
        <v>44401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88151</v>
      </c>
      <c r="O57" s="47">
        <f t="shared" si="11"/>
        <v>1.0362172328670507</v>
      </c>
      <c r="P57" s="9"/>
    </row>
    <row r="58" spans="1:16">
      <c r="A58" s="12"/>
      <c r="B58" s="44">
        <v>608</v>
      </c>
      <c r="C58" s="20" t="s">
        <v>146</v>
      </c>
      <c r="D58" s="46">
        <v>0</v>
      </c>
      <c r="E58" s="46">
        <v>81183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81183</v>
      </c>
      <c r="O58" s="47">
        <f t="shared" si="11"/>
        <v>0.95430821676266608</v>
      </c>
      <c r="P58" s="9"/>
    </row>
    <row r="59" spans="1:16">
      <c r="A59" s="12"/>
      <c r="B59" s="44">
        <v>614</v>
      </c>
      <c r="C59" s="20" t="s">
        <v>147</v>
      </c>
      <c r="D59" s="46">
        <v>0</v>
      </c>
      <c r="E59" s="46">
        <v>196812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5" si="17">SUM(D59:M59)</f>
        <v>196812</v>
      </c>
      <c r="O59" s="47">
        <f t="shared" si="11"/>
        <v>2.3135300340895735</v>
      </c>
      <c r="P59" s="9"/>
    </row>
    <row r="60" spans="1:16">
      <c r="A60" s="12"/>
      <c r="B60" s="44">
        <v>634</v>
      </c>
      <c r="C60" s="20" t="s">
        <v>149</v>
      </c>
      <c r="D60" s="46">
        <v>0</v>
      </c>
      <c r="E60" s="46">
        <v>128389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128389</v>
      </c>
      <c r="O60" s="47">
        <f t="shared" si="11"/>
        <v>1.5092159398142706</v>
      </c>
      <c r="P60" s="9"/>
    </row>
    <row r="61" spans="1:16">
      <c r="A61" s="12"/>
      <c r="B61" s="44">
        <v>654</v>
      </c>
      <c r="C61" s="20" t="s">
        <v>151</v>
      </c>
      <c r="D61" s="46">
        <v>0</v>
      </c>
      <c r="E61" s="46">
        <v>259741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259741</v>
      </c>
      <c r="O61" s="47">
        <f t="shared" si="11"/>
        <v>3.0532620195133418</v>
      </c>
      <c r="P61" s="9"/>
    </row>
    <row r="62" spans="1:16">
      <c r="A62" s="12"/>
      <c r="B62" s="44">
        <v>669</v>
      </c>
      <c r="C62" s="20" t="s">
        <v>114</v>
      </c>
      <c r="D62" s="46">
        <v>7610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7610</v>
      </c>
      <c r="O62" s="47">
        <f t="shared" si="11"/>
        <v>8.9455742329846002E-2</v>
      </c>
      <c r="P62" s="9"/>
    </row>
    <row r="63" spans="1:16">
      <c r="A63" s="12"/>
      <c r="B63" s="44">
        <v>674</v>
      </c>
      <c r="C63" s="20" t="s">
        <v>152</v>
      </c>
      <c r="D63" s="46">
        <v>0</v>
      </c>
      <c r="E63" s="46">
        <v>44798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44798</v>
      </c>
      <c r="O63" s="47">
        <f t="shared" si="11"/>
        <v>0.52660162219348772</v>
      </c>
      <c r="P63" s="9"/>
    </row>
    <row r="64" spans="1:16">
      <c r="A64" s="12"/>
      <c r="B64" s="44">
        <v>685</v>
      </c>
      <c r="C64" s="20" t="s">
        <v>75</v>
      </c>
      <c r="D64" s="46">
        <v>0</v>
      </c>
      <c r="E64" s="46">
        <v>504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504</v>
      </c>
      <c r="O64" s="47">
        <f t="shared" si="11"/>
        <v>5.9245327377453862E-3</v>
      </c>
      <c r="P64" s="9"/>
    </row>
    <row r="65" spans="1:119">
      <c r="A65" s="12"/>
      <c r="B65" s="44">
        <v>694</v>
      </c>
      <c r="C65" s="20" t="s">
        <v>153</v>
      </c>
      <c r="D65" s="46">
        <v>0</v>
      </c>
      <c r="E65" s="46">
        <v>42973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42973</v>
      </c>
      <c r="O65" s="47">
        <f t="shared" si="11"/>
        <v>0.50514870106970733</v>
      </c>
      <c r="P65" s="9"/>
    </row>
    <row r="66" spans="1:119">
      <c r="A66" s="12"/>
      <c r="B66" s="44">
        <v>711</v>
      </c>
      <c r="C66" s="20" t="s">
        <v>115</v>
      </c>
      <c r="D66" s="46">
        <v>1176963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4" si="18">SUM(D66:M66)</f>
        <v>1176963</v>
      </c>
      <c r="O66" s="47">
        <f t="shared" si="11"/>
        <v>13.835229810744092</v>
      </c>
      <c r="P66" s="9"/>
    </row>
    <row r="67" spans="1:119">
      <c r="A67" s="12"/>
      <c r="B67" s="44">
        <v>712</v>
      </c>
      <c r="C67" s="20" t="s">
        <v>116</v>
      </c>
      <c r="D67" s="46">
        <v>645977</v>
      </c>
      <c r="E67" s="46">
        <v>49208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695185</v>
      </c>
      <c r="O67" s="47">
        <f t="shared" si="11"/>
        <v>8.171917244622076</v>
      </c>
      <c r="P67" s="9"/>
    </row>
    <row r="68" spans="1:119">
      <c r="A68" s="12"/>
      <c r="B68" s="44">
        <v>713</v>
      </c>
      <c r="C68" s="20" t="s">
        <v>154</v>
      </c>
      <c r="D68" s="46">
        <v>0</v>
      </c>
      <c r="E68" s="46">
        <v>109892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109892</v>
      </c>
      <c r="O68" s="47">
        <f t="shared" si="11"/>
        <v>1.2917832373339602</v>
      </c>
      <c r="P68" s="9"/>
    </row>
    <row r="69" spans="1:119">
      <c r="A69" s="12"/>
      <c r="B69" s="44">
        <v>714</v>
      </c>
      <c r="C69" s="20" t="s">
        <v>118</v>
      </c>
      <c r="D69" s="46">
        <v>0</v>
      </c>
      <c r="E69" s="46">
        <v>33627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33627</v>
      </c>
      <c r="O69" s="47">
        <f t="shared" ref="O69:O75" si="19">(N69/O$77)</f>
        <v>0.39528623486540498</v>
      </c>
      <c r="P69" s="9"/>
    </row>
    <row r="70" spans="1:119">
      <c r="A70" s="12"/>
      <c r="B70" s="44">
        <v>716</v>
      </c>
      <c r="C70" s="20" t="s">
        <v>119</v>
      </c>
      <c r="D70" s="46">
        <v>0</v>
      </c>
      <c r="E70" s="46">
        <v>99027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99027</v>
      </c>
      <c r="O70" s="47">
        <f t="shared" si="19"/>
        <v>1.1640648877395086</v>
      </c>
      <c r="P70" s="9"/>
    </row>
    <row r="71" spans="1:119">
      <c r="A71" s="12"/>
      <c r="B71" s="44">
        <v>719</v>
      </c>
      <c r="C71" s="20" t="s">
        <v>120</v>
      </c>
      <c r="D71" s="46">
        <v>43981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43981</v>
      </c>
      <c r="O71" s="47">
        <f t="shared" si="19"/>
        <v>0.51699776654519802</v>
      </c>
      <c r="P71" s="9"/>
    </row>
    <row r="72" spans="1:119">
      <c r="A72" s="12"/>
      <c r="B72" s="44">
        <v>724</v>
      </c>
      <c r="C72" s="20" t="s">
        <v>155</v>
      </c>
      <c r="D72" s="46">
        <v>0</v>
      </c>
      <c r="E72" s="46">
        <v>183984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183984</v>
      </c>
      <c r="O72" s="47">
        <f t="shared" si="19"/>
        <v>2.1627365698836254</v>
      </c>
      <c r="P72" s="9"/>
    </row>
    <row r="73" spans="1:119">
      <c r="A73" s="12"/>
      <c r="B73" s="44">
        <v>744</v>
      </c>
      <c r="C73" s="20" t="s">
        <v>156</v>
      </c>
      <c r="D73" s="46">
        <v>0</v>
      </c>
      <c r="E73" s="46">
        <v>97771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97771</v>
      </c>
      <c r="O73" s="47">
        <f t="shared" si="19"/>
        <v>1.1493005759962385</v>
      </c>
      <c r="P73" s="9"/>
    </row>
    <row r="74" spans="1:119" ht="15.75" thickBot="1">
      <c r="A74" s="12"/>
      <c r="B74" s="44">
        <v>764</v>
      </c>
      <c r="C74" s="20" t="s">
        <v>157</v>
      </c>
      <c r="D74" s="46">
        <v>0</v>
      </c>
      <c r="E74" s="46">
        <v>185130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185130</v>
      </c>
      <c r="O74" s="47">
        <f t="shared" si="19"/>
        <v>2.1762078288468318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20">SUM(D5,D14,D23,D30,D33,D37,D44,D49,D53)</f>
        <v>80797633</v>
      </c>
      <c r="E75" s="15">
        <f t="shared" si="20"/>
        <v>41174332</v>
      </c>
      <c r="F75" s="15">
        <f t="shared" si="20"/>
        <v>3266681</v>
      </c>
      <c r="G75" s="15">
        <f t="shared" si="20"/>
        <v>5526681</v>
      </c>
      <c r="H75" s="15">
        <f t="shared" si="20"/>
        <v>0</v>
      </c>
      <c r="I75" s="15">
        <f t="shared" si="20"/>
        <v>3138971</v>
      </c>
      <c r="J75" s="15">
        <f t="shared" si="20"/>
        <v>0</v>
      </c>
      <c r="K75" s="15">
        <f t="shared" si="20"/>
        <v>0</v>
      </c>
      <c r="L75" s="15">
        <f t="shared" si="20"/>
        <v>0</v>
      </c>
      <c r="M75" s="15">
        <f t="shared" si="20"/>
        <v>0</v>
      </c>
      <c r="N75" s="15">
        <f>SUM(D75:M75)</f>
        <v>133904298</v>
      </c>
      <c r="O75" s="37">
        <f t="shared" si="19"/>
        <v>1574.0484071940755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177</v>
      </c>
      <c r="M77" s="48"/>
      <c r="N77" s="48"/>
      <c r="O77" s="41">
        <v>85070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96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18215641</v>
      </c>
      <c r="E5" s="26">
        <f t="shared" si="0"/>
        <v>2373771</v>
      </c>
      <c r="F5" s="26">
        <f t="shared" si="0"/>
        <v>4369202</v>
      </c>
      <c r="G5" s="26">
        <f t="shared" si="0"/>
        <v>496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24959110</v>
      </c>
      <c r="O5" s="32">
        <f t="shared" ref="O5:O36" si="1">(N5/O$77)</f>
        <v>301.62795475419347</v>
      </c>
      <c r="P5" s="6"/>
    </row>
    <row r="6" spans="1:133">
      <c r="A6" s="12"/>
      <c r="B6" s="44">
        <v>511</v>
      </c>
      <c r="C6" s="20" t="s">
        <v>20</v>
      </c>
      <c r="D6" s="46">
        <v>500139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500139</v>
      </c>
      <c r="O6" s="47">
        <f t="shared" si="1"/>
        <v>6.0441219123120797</v>
      </c>
      <c r="P6" s="9"/>
    </row>
    <row r="7" spans="1:133">
      <c r="A7" s="12"/>
      <c r="B7" s="44">
        <v>512</v>
      </c>
      <c r="C7" s="20" t="s">
        <v>21</v>
      </c>
      <c r="D7" s="46">
        <v>547389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547389</v>
      </c>
      <c r="O7" s="47">
        <f t="shared" si="1"/>
        <v>6.6151326920288103</v>
      </c>
      <c r="P7" s="9"/>
    </row>
    <row r="8" spans="1:133">
      <c r="A8" s="12"/>
      <c r="B8" s="44">
        <v>513</v>
      </c>
      <c r="C8" s="20" t="s">
        <v>22</v>
      </c>
      <c r="D8" s="46">
        <v>9422205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9422205</v>
      </c>
      <c r="O8" s="47">
        <f t="shared" si="1"/>
        <v>113.8662565862619</v>
      </c>
      <c r="P8" s="9"/>
    </row>
    <row r="9" spans="1:133">
      <c r="A9" s="12"/>
      <c r="B9" s="44">
        <v>514</v>
      </c>
      <c r="C9" s="20" t="s">
        <v>23</v>
      </c>
      <c r="D9" s="46">
        <v>478408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478408</v>
      </c>
      <c r="O9" s="47">
        <f t="shared" si="1"/>
        <v>5.7815052931792916</v>
      </c>
      <c r="P9" s="9"/>
    </row>
    <row r="10" spans="1:133">
      <c r="A10" s="12"/>
      <c r="B10" s="44">
        <v>515</v>
      </c>
      <c r="C10" s="20" t="s">
        <v>24</v>
      </c>
      <c r="D10" s="46">
        <v>128916</v>
      </c>
      <c r="E10" s="46">
        <v>2186066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2314982</v>
      </c>
      <c r="O10" s="47">
        <f t="shared" si="1"/>
        <v>27.976289457147001</v>
      </c>
      <c r="P10" s="9"/>
    </row>
    <row r="11" spans="1:133">
      <c r="A11" s="12"/>
      <c r="B11" s="44">
        <v>516</v>
      </c>
      <c r="C11" s="20" t="s">
        <v>25</v>
      </c>
      <c r="D11" s="46">
        <v>1499244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1499244</v>
      </c>
      <c r="O11" s="47">
        <f t="shared" si="1"/>
        <v>18.118190167738192</v>
      </c>
      <c r="P11" s="9"/>
    </row>
    <row r="12" spans="1:133">
      <c r="A12" s="12"/>
      <c r="B12" s="44">
        <v>517</v>
      </c>
      <c r="C12" s="20" t="s">
        <v>26</v>
      </c>
      <c r="D12" s="46">
        <v>683603</v>
      </c>
      <c r="E12" s="46">
        <v>0</v>
      </c>
      <c r="F12" s="46">
        <v>4369202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5052805</v>
      </c>
      <c r="O12" s="47">
        <f t="shared" si="1"/>
        <v>61.062563445642191</v>
      </c>
      <c r="P12" s="9"/>
    </row>
    <row r="13" spans="1:133">
      <c r="A13" s="12"/>
      <c r="B13" s="44">
        <v>519</v>
      </c>
      <c r="C13" s="20" t="s">
        <v>123</v>
      </c>
      <c r="D13" s="46">
        <v>4955737</v>
      </c>
      <c r="E13" s="46">
        <v>187705</v>
      </c>
      <c r="F13" s="46">
        <v>0</v>
      </c>
      <c r="G13" s="46">
        <v>496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5143938</v>
      </c>
      <c r="O13" s="47">
        <f t="shared" si="1"/>
        <v>62.163895199883989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38333142</v>
      </c>
      <c r="E14" s="31">
        <f t="shared" si="3"/>
        <v>10093542</v>
      </c>
      <c r="F14" s="31">
        <f t="shared" si="3"/>
        <v>0</v>
      </c>
      <c r="G14" s="31">
        <f t="shared" si="3"/>
        <v>138332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48565016</v>
      </c>
      <c r="O14" s="43">
        <f t="shared" si="1"/>
        <v>586.90259583313195</v>
      </c>
      <c r="P14" s="10"/>
    </row>
    <row r="15" spans="1:133">
      <c r="A15" s="12"/>
      <c r="B15" s="44">
        <v>521</v>
      </c>
      <c r="C15" s="20" t="s">
        <v>29</v>
      </c>
      <c r="D15" s="46">
        <v>14903121</v>
      </c>
      <c r="E15" s="46">
        <v>386682</v>
      </c>
      <c r="F15" s="46">
        <v>0</v>
      </c>
      <c r="G15" s="46">
        <v>16315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15306118</v>
      </c>
      <c r="O15" s="47">
        <f t="shared" si="1"/>
        <v>184.97266399187896</v>
      </c>
      <c r="P15" s="9"/>
    </row>
    <row r="16" spans="1:133">
      <c r="A16" s="12"/>
      <c r="B16" s="44">
        <v>522</v>
      </c>
      <c r="C16" s="20" t="s">
        <v>30</v>
      </c>
      <c r="D16" s="46">
        <v>28438</v>
      </c>
      <c r="E16" s="46">
        <v>7923675</v>
      </c>
      <c r="F16" s="46">
        <v>0</v>
      </c>
      <c r="G16" s="46">
        <v>122017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8074130</v>
      </c>
      <c r="O16" s="47">
        <f t="shared" si="1"/>
        <v>97.574926282206221</v>
      </c>
      <c r="P16" s="9"/>
    </row>
    <row r="17" spans="1:16">
      <c r="A17" s="12"/>
      <c r="B17" s="44">
        <v>523</v>
      </c>
      <c r="C17" s="20" t="s">
        <v>124</v>
      </c>
      <c r="D17" s="46">
        <v>8559003</v>
      </c>
      <c r="E17" s="46">
        <v>655006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9214009</v>
      </c>
      <c r="O17" s="47">
        <f t="shared" si="1"/>
        <v>111.35023202977716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728815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728815</v>
      </c>
      <c r="O18" s="47">
        <f t="shared" si="1"/>
        <v>8.8076448977618789</v>
      </c>
      <c r="P18" s="9"/>
    </row>
    <row r="19" spans="1:16">
      <c r="A19" s="12"/>
      <c r="B19" s="44">
        <v>525</v>
      </c>
      <c r="C19" s="20" t="s">
        <v>33</v>
      </c>
      <c r="D19" s="46">
        <v>5603704</v>
      </c>
      <c r="E19" s="46">
        <v>69698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5673402</v>
      </c>
      <c r="O19" s="47">
        <f t="shared" si="1"/>
        <v>68.562406342147241</v>
      </c>
      <c r="P19" s="9"/>
    </row>
    <row r="20" spans="1:16">
      <c r="A20" s="12"/>
      <c r="B20" s="44">
        <v>526</v>
      </c>
      <c r="C20" s="20" t="s">
        <v>34</v>
      </c>
      <c r="D20" s="46">
        <v>7688445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7688445</v>
      </c>
      <c r="O20" s="47">
        <f t="shared" si="1"/>
        <v>92.91396770918935</v>
      </c>
      <c r="P20" s="9"/>
    </row>
    <row r="21" spans="1:16">
      <c r="A21" s="12"/>
      <c r="B21" s="44">
        <v>527</v>
      </c>
      <c r="C21" s="20" t="s">
        <v>35</v>
      </c>
      <c r="D21" s="46">
        <v>275175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275175</v>
      </c>
      <c r="O21" s="47">
        <f t="shared" si="1"/>
        <v>3.3254580171121959</v>
      </c>
      <c r="P21" s="9"/>
    </row>
    <row r="22" spans="1:16">
      <c r="A22" s="12"/>
      <c r="B22" s="44">
        <v>529</v>
      </c>
      <c r="C22" s="20" t="s">
        <v>36</v>
      </c>
      <c r="D22" s="46">
        <v>1275256</v>
      </c>
      <c r="E22" s="46">
        <v>329666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1604922</v>
      </c>
      <c r="O22" s="47">
        <f t="shared" si="1"/>
        <v>19.395296563058928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SUM(D24:D28)</f>
        <v>2070725</v>
      </c>
      <c r="E23" s="31">
        <f t="shared" si="5"/>
        <v>1190562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2505372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5766659</v>
      </c>
      <c r="O23" s="43">
        <f t="shared" si="1"/>
        <v>69.689406390486781</v>
      </c>
      <c r="P23" s="10"/>
    </row>
    <row r="24" spans="1:16">
      <c r="A24" s="12"/>
      <c r="B24" s="44">
        <v>533</v>
      </c>
      <c r="C24" s="20" t="s">
        <v>89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78647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78647</v>
      </c>
      <c r="O24" s="47">
        <f t="shared" si="1"/>
        <v>0.95043988978585581</v>
      </c>
      <c r="P24" s="9"/>
    </row>
    <row r="25" spans="1:16">
      <c r="A25" s="12"/>
      <c r="B25" s="44">
        <v>534</v>
      </c>
      <c r="C25" s="20" t="s">
        <v>125</v>
      </c>
      <c r="D25" s="46">
        <v>1714746</v>
      </c>
      <c r="E25" s="46">
        <v>0</v>
      </c>
      <c r="F25" s="46">
        <v>0</v>
      </c>
      <c r="G25" s="46">
        <v>0</v>
      </c>
      <c r="H25" s="46">
        <v>0</v>
      </c>
      <c r="I25" s="46">
        <v>95748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1810494</v>
      </c>
      <c r="O25" s="47">
        <f t="shared" si="1"/>
        <v>21.879610383332526</v>
      </c>
      <c r="P25" s="9"/>
    </row>
    <row r="26" spans="1:16">
      <c r="A26" s="12"/>
      <c r="B26" s="44">
        <v>536</v>
      </c>
      <c r="C26" s="20" t="s">
        <v>126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2330977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2330977</v>
      </c>
      <c r="O26" s="47">
        <f t="shared" si="1"/>
        <v>28.169587180354814</v>
      </c>
      <c r="P26" s="9"/>
    </row>
    <row r="27" spans="1:16">
      <c r="A27" s="12"/>
      <c r="B27" s="44">
        <v>537</v>
      </c>
      <c r="C27" s="20" t="s">
        <v>127</v>
      </c>
      <c r="D27" s="46">
        <v>355979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355979</v>
      </c>
      <c r="O27" s="47">
        <f t="shared" si="1"/>
        <v>4.3019650021752796</v>
      </c>
      <c r="P27" s="9"/>
    </row>
    <row r="28" spans="1:16">
      <c r="A28" s="12"/>
      <c r="B28" s="44">
        <v>539</v>
      </c>
      <c r="C28" s="20" t="s">
        <v>41</v>
      </c>
      <c r="D28" s="46">
        <v>0</v>
      </c>
      <c r="E28" s="46">
        <v>1190562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1190562</v>
      </c>
      <c r="O28" s="47">
        <f t="shared" si="1"/>
        <v>14.387803934838304</v>
      </c>
      <c r="P28" s="9"/>
    </row>
    <row r="29" spans="1:16" ht="15.75">
      <c r="A29" s="28" t="s">
        <v>42</v>
      </c>
      <c r="B29" s="29"/>
      <c r="C29" s="30"/>
      <c r="D29" s="31">
        <f t="shared" ref="D29:M29" si="7">SUM(D30:D31)</f>
        <v>0</v>
      </c>
      <c r="E29" s="31">
        <f t="shared" si="7"/>
        <v>7591713</v>
      </c>
      <c r="F29" s="31">
        <f t="shared" si="7"/>
        <v>0</v>
      </c>
      <c r="G29" s="31">
        <f t="shared" si="7"/>
        <v>4550327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12142040</v>
      </c>
      <c r="O29" s="43">
        <f t="shared" si="1"/>
        <v>146.73514767728525</v>
      </c>
      <c r="P29" s="10"/>
    </row>
    <row r="30" spans="1:16">
      <c r="A30" s="12"/>
      <c r="B30" s="44">
        <v>541</v>
      </c>
      <c r="C30" s="20" t="s">
        <v>128</v>
      </c>
      <c r="D30" s="46">
        <v>0</v>
      </c>
      <c r="E30" s="46">
        <v>6804231</v>
      </c>
      <c r="F30" s="46">
        <v>0</v>
      </c>
      <c r="G30" s="46">
        <v>4550327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11354558</v>
      </c>
      <c r="O30" s="47">
        <f t="shared" si="1"/>
        <v>137.21851887658917</v>
      </c>
      <c r="P30" s="9"/>
    </row>
    <row r="31" spans="1:16">
      <c r="A31" s="12"/>
      <c r="B31" s="44">
        <v>549</v>
      </c>
      <c r="C31" s="20" t="s">
        <v>129</v>
      </c>
      <c r="D31" s="46">
        <v>0</v>
      </c>
      <c r="E31" s="46">
        <v>787482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787482</v>
      </c>
      <c r="O31" s="47">
        <f t="shared" si="1"/>
        <v>9.5166288006960897</v>
      </c>
      <c r="P31" s="9"/>
    </row>
    <row r="32" spans="1:16" ht="15.75">
      <c r="A32" s="28" t="s">
        <v>45</v>
      </c>
      <c r="B32" s="29"/>
      <c r="C32" s="30"/>
      <c r="D32" s="31">
        <f t="shared" ref="D32:M32" si="9">SUM(D33:D35)</f>
        <v>225257</v>
      </c>
      <c r="E32" s="31">
        <f t="shared" si="9"/>
        <v>5472070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5697327</v>
      </c>
      <c r="O32" s="43">
        <f t="shared" si="1"/>
        <v>68.851537197273643</v>
      </c>
      <c r="P32" s="10"/>
    </row>
    <row r="33" spans="1:16">
      <c r="A33" s="13"/>
      <c r="B33" s="45">
        <v>552</v>
      </c>
      <c r="C33" s="21" t="s">
        <v>46</v>
      </c>
      <c r="D33" s="46">
        <v>163924</v>
      </c>
      <c r="E33" s="46">
        <v>4519227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4683151</v>
      </c>
      <c r="O33" s="47">
        <f t="shared" si="1"/>
        <v>56.595337651665297</v>
      </c>
      <c r="P33" s="9"/>
    </row>
    <row r="34" spans="1:16">
      <c r="A34" s="13"/>
      <c r="B34" s="45">
        <v>553</v>
      </c>
      <c r="C34" s="21" t="s">
        <v>130</v>
      </c>
      <c r="D34" s="46">
        <v>61158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61158</v>
      </c>
      <c r="O34" s="47">
        <f t="shared" si="1"/>
        <v>0.73908734954319133</v>
      </c>
      <c r="P34" s="9"/>
    </row>
    <row r="35" spans="1:16">
      <c r="A35" s="13"/>
      <c r="B35" s="45">
        <v>554</v>
      </c>
      <c r="C35" s="21" t="s">
        <v>48</v>
      </c>
      <c r="D35" s="46">
        <v>175</v>
      </c>
      <c r="E35" s="46">
        <v>952843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953018</v>
      </c>
      <c r="O35" s="47">
        <f t="shared" si="1"/>
        <v>11.517112196065161</v>
      </c>
      <c r="P35" s="9"/>
    </row>
    <row r="36" spans="1:16" ht="15.75">
      <c r="A36" s="28" t="s">
        <v>49</v>
      </c>
      <c r="B36" s="29"/>
      <c r="C36" s="30"/>
      <c r="D36" s="31">
        <f>SUM(D37:D42)</f>
        <v>2620557</v>
      </c>
      <c r="E36" s="31">
        <f t="shared" ref="E36:M36" si="10">SUM(E37:E42)</f>
        <v>1277729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3898286</v>
      </c>
      <c r="O36" s="43">
        <f t="shared" si="1"/>
        <v>47.110334992990765</v>
      </c>
      <c r="P36" s="10"/>
    </row>
    <row r="37" spans="1:16">
      <c r="A37" s="12"/>
      <c r="B37" s="44">
        <v>561</v>
      </c>
      <c r="C37" s="20" t="s">
        <v>167</v>
      </c>
      <c r="D37" s="46">
        <v>56117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56117</v>
      </c>
      <c r="O37" s="47">
        <f t="shared" ref="O37:O68" si="11">(N37/O$77)</f>
        <v>0.67816744815584662</v>
      </c>
      <c r="P37" s="9"/>
    </row>
    <row r="38" spans="1:16">
      <c r="A38" s="12"/>
      <c r="B38" s="44">
        <v>562</v>
      </c>
      <c r="C38" s="20" t="s">
        <v>131</v>
      </c>
      <c r="D38" s="46">
        <v>1923237</v>
      </c>
      <c r="E38" s="46">
        <v>1152919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8" si="12">SUM(D38:M38)</f>
        <v>3076156</v>
      </c>
      <c r="O38" s="47">
        <f t="shared" si="11"/>
        <v>37.174989123604199</v>
      </c>
      <c r="P38" s="9"/>
    </row>
    <row r="39" spans="1:16">
      <c r="A39" s="12"/>
      <c r="B39" s="44">
        <v>563</v>
      </c>
      <c r="C39" s="20" t="s">
        <v>132</v>
      </c>
      <c r="D39" s="46">
        <v>32000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32000</v>
      </c>
      <c r="O39" s="47">
        <f t="shared" si="11"/>
        <v>0.38671629525789142</v>
      </c>
      <c r="P39" s="9"/>
    </row>
    <row r="40" spans="1:16">
      <c r="A40" s="12"/>
      <c r="B40" s="44">
        <v>564</v>
      </c>
      <c r="C40" s="20" t="s">
        <v>133</v>
      </c>
      <c r="D40" s="46">
        <v>329280</v>
      </c>
      <c r="E40" s="46">
        <v>83655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412935</v>
      </c>
      <c r="O40" s="47">
        <f t="shared" si="11"/>
        <v>4.9902716681974191</v>
      </c>
      <c r="P40" s="9"/>
    </row>
    <row r="41" spans="1:16">
      <c r="A41" s="12"/>
      <c r="B41" s="44">
        <v>565</v>
      </c>
      <c r="C41" s="20" t="s">
        <v>134</v>
      </c>
      <c r="D41" s="46">
        <v>32400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32400</v>
      </c>
      <c r="O41" s="47">
        <f t="shared" si="11"/>
        <v>0.39155024894861507</v>
      </c>
      <c r="P41" s="9"/>
    </row>
    <row r="42" spans="1:16">
      <c r="A42" s="12"/>
      <c r="B42" s="44">
        <v>569</v>
      </c>
      <c r="C42" s="20" t="s">
        <v>55</v>
      </c>
      <c r="D42" s="46">
        <v>247523</v>
      </c>
      <c r="E42" s="46">
        <v>41155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288678</v>
      </c>
      <c r="O42" s="47">
        <f t="shared" si="11"/>
        <v>3.4886402088267996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SUM(D44:D48)</f>
        <v>2184642</v>
      </c>
      <c r="E43" s="31">
        <f t="shared" si="13"/>
        <v>112558</v>
      </c>
      <c r="F43" s="31">
        <f t="shared" si="13"/>
        <v>0</v>
      </c>
      <c r="G43" s="31">
        <f t="shared" si="13"/>
        <v>1081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2298281</v>
      </c>
      <c r="O43" s="43">
        <f t="shared" si="11"/>
        <v>27.774459805675061</v>
      </c>
      <c r="P43" s="9"/>
    </row>
    <row r="44" spans="1:16">
      <c r="A44" s="12"/>
      <c r="B44" s="44">
        <v>571</v>
      </c>
      <c r="C44" s="20" t="s">
        <v>57</v>
      </c>
      <c r="D44" s="46">
        <v>1462015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1462015</v>
      </c>
      <c r="O44" s="47">
        <f t="shared" si="11"/>
        <v>17.668282012858317</v>
      </c>
      <c r="P44" s="9"/>
    </row>
    <row r="45" spans="1:16">
      <c r="A45" s="12"/>
      <c r="B45" s="44">
        <v>572</v>
      </c>
      <c r="C45" s="20" t="s">
        <v>135</v>
      </c>
      <c r="D45" s="46">
        <v>672327</v>
      </c>
      <c r="E45" s="46">
        <v>87023</v>
      </c>
      <c r="F45" s="46">
        <v>0</v>
      </c>
      <c r="G45" s="46">
        <v>1081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760431</v>
      </c>
      <c r="O45" s="47">
        <f t="shared" si="11"/>
        <v>9.1897205974766756</v>
      </c>
      <c r="P45" s="9"/>
    </row>
    <row r="46" spans="1:16">
      <c r="A46" s="12"/>
      <c r="B46" s="44">
        <v>573</v>
      </c>
      <c r="C46" s="20" t="s">
        <v>91</v>
      </c>
      <c r="D46" s="46">
        <v>300</v>
      </c>
      <c r="E46" s="46">
        <v>1967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2267</v>
      </c>
      <c r="O46" s="47">
        <f t="shared" si="11"/>
        <v>2.7396432542176247E-2</v>
      </c>
      <c r="P46" s="9"/>
    </row>
    <row r="47" spans="1:16">
      <c r="A47" s="12"/>
      <c r="B47" s="44">
        <v>575</v>
      </c>
      <c r="C47" s="20" t="s">
        <v>174</v>
      </c>
      <c r="D47" s="46">
        <v>50000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50000</v>
      </c>
      <c r="O47" s="47">
        <f t="shared" si="11"/>
        <v>0.60424421134045536</v>
      </c>
      <c r="P47" s="9"/>
    </row>
    <row r="48" spans="1:16">
      <c r="A48" s="12"/>
      <c r="B48" s="44">
        <v>579</v>
      </c>
      <c r="C48" s="20" t="s">
        <v>59</v>
      </c>
      <c r="D48" s="46">
        <v>0</v>
      </c>
      <c r="E48" s="46">
        <v>23568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23568</v>
      </c>
      <c r="O48" s="47">
        <f t="shared" si="11"/>
        <v>0.28481655145743706</v>
      </c>
      <c r="P48" s="9"/>
    </row>
    <row r="49" spans="1:16" ht="15.75">
      <c r="A49" s="28" t="s">
        <v>136</v>
      </c>
      <c r="B49" s="29"/>
      <c r="C49" s="30"/>
      <c r="D49" s="31">
        <f t="shared" ref="D49:M49" si="14">SUM(D50:D52)</f>
        <v>2675740</v>
      </c>
      <c r="E49" s="31">
        <f t="shared" si="14"/>
        <v>20306497</v>
      </c>
      <c r="F49" s="31">
        <f t="shared" si="14"/>
        <v>0</v>
      </c>
      <c r="G49" s="31">
        <f t="shared" si="14"/>
        <v>6463</v>
      </c>
      <c r="H49" s="31">
        <f t="shared" si="14"/>
        <v>0</v>
      </c>
      <c r="I49" s="31">
        <f t="shared" si="14"/>
        <v>351677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23340377</v>
      </c>
      <c r="O49" s="43">
        <f t="shared" si="11"/>
        <v>282.06575385507807</v>
      </c>
      <c r="P49" s="9"/>
    </row>
    <row r="50" spans="1:16">
      <c r="A50" s="12"/>
      <c r="B50" s="44">
        <v>581</v>
      </c>
      <c r="C50" s="20" t="s">
        <v>137</v>
      </c>
      <c r="D50" s="46">
        <v>2675740</v>
      </c>
      <c r="E50" s="46">
        <v>20296940</v>
      </c>
      <c r="F50" s="46">
        <v>0</v>
      </c>
      <c r="G50" s="46">
        <v>6463</v>
      </c>
      <c r="H50" s="46">
        <v>0</v>
      </c>
      <c r="I50" s="46">
        <v>65396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23044539</v>
      </c>
      <c r="O50" s="47">
        <f t="shared" si="11"/>
        <v>278.49058587518732</v>
      </c>
      <c r="P50" s="9"/>
    </row>
    <row r="51" spans="1:16">
      <c r="A51" s="12"/>
      <c r="B51" s="44">
        <v>587</v>
      </c>
      <c r="C51" s="20" t="s">
        <v>138</v>
      </c>
      <c r="D51" s="46">
        <v>0</v>
      </c>
      <c r="E51" s="46">
        <v>9557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5">SUM(D51:M51)</f>
        <v>9557</v>
      </c>
      <c r="O51" s="47">
        <f t="shared" si="11"/>
        <v>0.11549523855561464</v>
      </c>
      <c r="P51" s="9"/>
    </row>
    <row r="52" spans="1:16">
      <c r="A52" s="12"/>
      <c r="B52" s="44">
        <v>590</v>
      </c>
      <c r="C52" s="20" t="s">
        <v>139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286281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286281</v>
      </c>
      <c r="O52" s="47">
        <f t="shared" si="11"/>
        <v>3.459672741335138</v>
      </c>
      <c r="P52" s="9"/>
    </row>
    <row r="53" spans="1:16" ht="15.75">
      <c r="A53" s="28" t="s">
        <v>64</v>
      </c>
      <c r="B53" s="29"/>
      <c r="C53" s="30"/>
      <c r="D53" s="31">
        <f t="shared" ref="D53:M53" si="16">SUM(D54:D74)</f>
        <v>2032177</v>
      </c>
      <c r="E53" s="31">
        <f t="shared" si="16"/>
        <v>2086856</v>
      </c>
      <c r="F53" s="31">
        <f t="shared" si="16"/>
        <v>0</v>
      </c>
      <c r="G53" s="31">
        <f t="shared" si="16"/>
        <v>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0</v>
      </c>
      <c r="N53" s="31">
        <f>SUM(D53:M53)</f>
        <v>4119033</v>
      </c>
      <c r="O53" s="43">
        <f t="shared" si="11"/>
        <v>49.778036931406199</v>
      </c>
      <c r="P53" s="9"/>
    </row>
    <row r="54" spans="1:16">
      <c r="A54" s="12"/>
      <c r="B54" s="44">
        <v>602</v>
      </c>
      <c r="C54" s="20" t="s">
        <v>142</v>
      </c>
      <c r="D54" s="46">
        <v>0</v>
      </c>
      <c r="E54" s="46">
        <v>33280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33280</v>
      </c>
      <c r="O54" s="47">
        <f t="shared" si="11"/>
        <v>0.40218494706820707</v>
      </c>
      <c r="P54" s="9"/>
    </row>
    <row r="55" spans="1:16">
      <c r="A55" s="12"/>
      <c r="B55" s="44">
        <v>603</v>
      </c>
      <c r="C55" s="20" t="s">
        <v>143</v>
      </c>
      <c r="D55" s="46">
        <v>0</v>
      </c>
      <c r="E55" s="46">
        <v>17200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17200</v>
      </c>
      <c r="O55" s="47">
        <f t="shared" si="11"/>
        <v>0.20786000870111665</v>
      </c>
      <c r="P55" s="9"/>
    </row>
    <row r="56" spans="1:16">
      <c r="A56" s="12"/>
      <c r="B56" s="44">
        <v>604</v>
      </c>
      <c r="C56" s="20" t="s">
        <v>144</v>
      </c>
      <c r="D56" s="46">
        <v>0</v>
      </c>
      <c r="E56" s="46">
        <v>298109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298109</v>
      </c>
      <c r="O56" s="47">
        <f t="shared" si="11"/>
        <v>3.6026127519698363</v>
      </c>
      <c r="P56" s="9"/>
    </row>
    <row r="57" spans="1:16">
      <c r="A57" s="12"/>
      <c r="B57" s="44">
        <v>605</v>
      </c>
      <c r="C57" s="20" t="s">
        <v>145</v>
      </c>
      <c r="D57" s="46">
        <v>55000</v>
      </c>
      <c r="E57" s="46">
        <v>47885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102885</v>
      </c>
      <c r="O57" s="47">
        <f t="shared" si="11"/>
        <v>1.243353313675255</v>
      </c>
      <c r="P57" s="9"/>
    </row>
    <row r="58" spans="1:16">
      <c r="A58" s="12"/>
      <c r="B58" s="44">
        <v>608</v>
      </c>
      <c r="C58" s="20" t="s">
        <v>146</v>
      </c>
      <c r="D58" s="46">
        <v>0</v>
      </c>
      <c r="E58" s="46">
        <v>73881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73881</v>
      </c>
      <c r="O58" s="47">
        <f t="shared" si="11"/>
        <v>0.89284333156088369</v>
      </c>
      <c r="P58" s="9"/>
    </row>
    <row r="59" spans="1:16">
      <c r="A59" s="12"/>
      <c r="B59" s="44">
        <v>614</v>
      </c>
      <c r="C59" s="20" t="s">
        <v>147</v>
      </c>
      <c r="D59" s="46">
        <v>0</v>
      </c>
      <c r="E59" s="46">
        <v>204993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5" si="17">SUM(D59:M59)</f>
        <v>204993</v>
      </c>
      <c r="O59" s="47">
        <f t="shared" si="11"/>
        <v>2.4773166723062792</v>
      </c>
      <c r="P59" s="9"/>
    </row>
    <row r="60" spans="1:16">
      <c r="A60" s="12"/>
      <c r="B60" s="44">
        <v>634</v>
      </c>
      <c r="C60" s="20" t="s">
        <v>149</v>
      </c>
      <c r="D60" s="46">
        <v>0</v>
      </c>
      <c r="E60" s="46">
        <v>130426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130426</v>
      </c>
      <c r="O60" s="47">
        <f t="shared" si="11"/>
        <v>1.5761831101658046</v>
      </c>
      <c r="P60" s="9"/>
    </row>
    <row r="61" spans="1:16">
      <c r="A61" s="12"/>
      <c r="B61" s="44">
        <v>654</v>
      </c>
      <c r="C61" s="20" t="s">
        <v>151</v>
      </c>
      <c r="D61" s="46">
        <v>0</v>
      </c>
      <c r="E61" s="46">
        <v>223902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223902</v>
      </c>
      <c r="O61" s="47">
        <f t="shared" si="11"/>
        <v>2.7058297481510127</v>
      </c>
      <c r="P61" s="9"/>
    </row>
    <row r="62" spans="1:16">
      <c r="A62" s="12"/>
      <c r="B62" s="44">
        <v>669</v>
      </c>
      <c r="C62" s="20" t="s">
        <v>114</v>
      </c>
      <c r="D62" s="46">
        <v>9020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9020</v>
      </c>
      <c r="O62" s="47">
        <f t="shared" si="11"/>
        <v>0.10900565572581815</v>
      </c>
      <c r="P62" s="9"/>
    </row>
    <row r="63" spans="1:16">
      <c r="A63" s="12"/>
      <c r="B63" s="44">
        <v>674</v>
      </c>
      <c r="C63" s="20" t="s">
        <v>152</v>
      </c>
      <c r="D63" s="46">
        <v>0</v>
      </c>
      <c r="E63" s="46">
        <v>45960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45960</v>
      </c>
      <c r="O63" s="47">
        <f t="shared" si="11"/>
        <v>0.55542127906414651</v>
      </c>
      <c r="P63" s="9"/>
    </row>
    <row r="64" spans="1:16">
      <c r="A64" s="12"/>
      <c r="B64" s="44">
        <v>685</v>
      </c>
      <c r="C64" s="20" t="s">
        <v>75</v>
      </c>
      <c r="D64" s="46">
        <v>0</v>
      </c>
      <c r="E64" s="46">
        <v>860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860</v>
      </c>
      <c r="O64" s="47">
        <f t="shared" si="11"/>
        <v>1.0393000435055833E-2</v>
      </c>
      <c r="P64" s="9"/>
    </row>
    <row r="65" spans="1:119">
      <c r="A65" s="12"/>
      <c r="B65" s="44">
        <v>694</v>
      </c>
      <c r="C65" s="20" t="s">
        <v>153</v>
      </c>
      <c r="D65" s="46">
        <v>0</v>
      </c>
      <c r="E65" s="46">
        <v>42822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42822</v>
      </c>
      <c r="O65" s="47">
        <f t="shared" si="11"/>
        <v>0.51749891236041956</v>
      </c>
      <c r="P65" s="9"/>
    </row>
    <row r="66" spans="1:119">
      <c r="A66" s="12"/>
      <c r="B66" s="44">
        <v>711</v>
      </c>
      <c r="C66" s="20" t="s">
        <v>115</v>
      </c>
      <c r="D66" s="46">
        <v>1049643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4" si="18">SUM(D66:M66)</f>
        <v>1049643</v>
      </c>
      <c r="O66" s="47">
        <f t="shared" si="11"/>
        <v>12.684814134480591</v>
      </c>
      <c r="P66" s="9"/>
    </row>
    <row r="67" spans="1:119">
      <c r="A67" s="12"/>
      <c r="B67" s="44">
        <v>712</v>
      </c>
      <c r="C67" s="20" t="s">
        <v>116</v>
      </c>
      <c r="D67" s="46">
        <v>916924</v>
      </c>
      <c r="E67" s="46">
        <v>148733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1065657</v>
      </c>
      <c r="O67" s="47">
        <f t="shared" si="11"/>
        <v>12.878341470488714</v>
      </c>
      <c r="P67" s="9"/>
    </row>
    <row r="68" spans="1:119">
      <c r="A68" s="12"/>
      <c r="B68" s="44">
        <v>713</v>
      </c>
      <c r="C68" s="20" t="s">
        <v>154</v>
      </c>
      <c r="D68" s="46">
        <v>0</v>
      </c>
      <c r="E68" s="46">
        <v>113868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113868</v>
      </c>
      <c r="O68" s="47">
        <f t="shared" si="11"/>
        <v>1.3760815971382994</v>
      </c>
      <c r="P68" s="9"/>
    </row>
    <row r="69" spans="1:119">
      <c r="A69" s="12"/>
      <c r="B69" s="44">
        <v>714</v>
      </c>
      <c r="C69" s="20" t="s">
        <v>118</v>
      </c>
      <c r="D69" s="46">
        <v>0</v>
      </c>
      <c r="E69" s="46">
        <v>47224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47224</v>
      </c>
      <c r="O69" s="47">
        <f t="shared" ref="O69:O75" si="19">(N69/O$77)</f>
        <v>0.57069657272683327</v>
      </c>
      <c r="P69" s="9"/>
    </row>
    <row r="70" spans="1:119">
      <c r="A70" s="12"/>
      <c r="B70" s="44">
        <v>716</v>
      </c>
      <c r="C70" s="20" t="s">
        <v>119</v>
      </c>
      <c r="D70" s="46">
        <v>0</v>
      </c>
      <c r="E70" s="46">
        <v>181183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181183</v>
      </c>
      <c r="O70" s="47">
        <f t="shared" si="19"/>
        <v>2.1895755788659543</v>
      </c>
      <c r="P70" s="9"/>
    </row>
    <row r="71" spans="1:119">
      <c r="A71" s="12"/>
      <c r="B71" s="44">
        <v>719</v>
      </c>
      <c r="C71" s="20" t="s">
        <v>120</v>
      </c>
      <c r="D71" s="46">
        <v>1590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1590</v>
      </c>
      <c r="O71" s="47">
        <f t="shared" si="19"/>
        <v>1.9214965920626482E-2</v>
      </c>
      <c r="P71" s="9"/>
    </row>
    <row r="72" spans="1:119">
      <c r="A72" s="12"/>
      <c r="B72" s="44">
        <v>724</v>
      </c>
      <c r="C72" s="20" t="s">
        <v>155</v>
      </c>
      <c r="D72" s="46">
        <v>0</v>
      </c>
      <c r="E72" s="46">
        <v>189156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189156</v>
      </c>
      <c r="O72" s="47">
        <f t="shared" si="19"/>
        <v>2.2859283608063037</v>
      </c>
      <c r="P72" s="9"/>
    </row>
    <row r="73" spans="1:119">
      <c r="A73" s="12"/>
      <c r="B73" s="44">
        <v>744</v>
      </c>
      <c r="C73" s="20" t="s">
        <v>156</v>
      </c>
      <c r="D73" s="46">
        <v>0</v>
      </c>
      <c r="E73" s="46">
        <v>97186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97186</v>
      </c>
      <c r="O73" s="47">
        <f t="shared" si="19"/>
        <v>1.1744815584666699</v>
      </c>
      <c r="P73" s="9"/>
    </row>
    <row r="74" spans="1:119" ht="15.75" thickBot="1">
      <c r="A74" s="12"/>
      <c r="B74" s="44">
        <v>764</v>
      </c>
      <c r="C74" s="20" t="s">
        <v>157</v>
      </c>
      <c r="D74" s="46">
        <v>0</v>
      </c>
      <c r="E74" s="46">
        <v>190188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190188</v>
      </c>
      <c r="O74" s="47">
        <f t="shared" si="19"/>
        <v>2.2983999613283705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20">SUM(D5,D14,D23,D29,D32,D36,D43,D49,D53)</f>
        <v>68357881</v>
      </c>
      <c r="E75" s="15">
        <f t="shared" si="20"/>
        <v>50505298</v>
      </c>
      <c r="F75" s="15">
        <f t="shared" si="20"/>
        <v>4369202</v>
      </c>
      <c r="G75" s="15">
        <f t="shared" si="20"/>
        <v>4696699</v>
      </c>
      <c r="H75" s="15">
        <f t="shared" si="20"/>
        <v>0</v>
      </c>
      <c r="I75" s="15">
        <f t="shared" si="20"/>
        <v>2857049</v>
      </c>
      <c r="J75" s="15">
        <f t="shared" si="20"/>
        <v>0</v>
      </c>
      <c r="K75" s="15">
        <f t="shared" si="20"/>
        <v>0</v>
      </c>
      <c r="L75" s="15">
        <f t="shared" si="20"/>
        <v>0</v>
      </c>
      <c r="M75" s="15">
        <f t="shared" si="20"/>
        <v>0</v>
      </c>
      <c r="N75" s="15">
        <f>SUM(D75:M75)</f>
        <v>130786129</v>
      </c>
      <c r="O75" s="37">
        <f t="shared" si="19"/>
        <v>1580.5352274375211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48" t="s">
        <v>175</v>
      </c>
      <c r="M77" s="48"/>
      <c r="N77" s="48"/>
      <c r="O77" s="41">
        <v>82748</v>
      </c>
    </row>
    <row r="78" spans="1:119">
      <c r="A78" s="49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1"/>
    </row>
    <row r="79" spans="1:119" ht="15.75" customHeight="1" thickBot="1">
      <c r="A79" s="52" t="s">
        <v>96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4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17158716</v>
      </c>
      <c r="E5" s="26">
        <f t="shared" si="0"/>
        <v>1684848</v>
      </c>
      <c r="F5" s="26">
        <f t="shared" si="0"/>
        <v>4369203</v>
      </c>
      <c r="G5" s="26">
        <f t="shared" si="0"/>
        <v>199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23212966</v>
      </c>
      <c r="O5" s="32">
        <f t="shared" ref="O5:O36" si="1">(N5/O$78)</f>
        <v>288.51752510689073</v>
      </c>
      <c r="P5" s="6"/>
    </row>
    <row r="6" spans="1:133">
      <c r="A6" s="12"/>
      <c r="B6" s="44">
        <v>511</v>
      </c>
      <c r="C6" s="20" t="s">
        <v>20</v>
      </c>
      <c r="D6" s="46">
        <v>466435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466435</v>
      </c>
      <c r="O6" s="47">
        <f t="shared" si="1"/>
        <v>5.7973923635278908</v>
      </c>
      <c r="P6" s="9"/>
    </row>
    <row r="7" spans="1:133">
      <c r="A7" s="12"/>
      <c r="B7" s="44">
        <v>512</v>
      </c>
      <c r="C7" s="20" t="s">
        <v>21</v>
      </c>
      <c r="D7" s="46">
        <v>790876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790876</v>
      </c>
      <c r="O7" s="47">
        <f t="shared" si="1"/>
        <v>9.8299194590832251</v>
      </c>
      <c r="P7" s="9"/>
    </row>
    <row r="8" spans="1:133">
      <c r="A8" s="12"/>
      <c r="B8" s="44">
        <v>513</v>
      </c>
      <c r="C8" s="20" t="s">
        <v>22</v>
      </c>
      <c r="D8" s="46">
        <v>8679778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8679778</v>
      </c>
      <c r="O8" s="47">
        <f t="shared" si="1"/>
        <v>107.88229591329423</v>
      </c>
      <c r="P8" s="9"/>
    </row>
    <row r="9" spans="1:133">
      <c r="A9" s="12"/>
      <c r="B9" s="44">
        <v>514</v>
      </c>
      <c r="C9" s="20" t="s">
        <v>23</v>
      </c>
      <c r="D9" s="46">
        <v>429270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429270</v>
      </c>
      <c r="O9" s="47">
        <f t="shared" si="1"/>
        <v>5.3354628616883764</v>
      </c>
      <c r="P9" s="9"/>
    </row>
    <row r="10" spans="1:133">
      <c r="A10" s="12"/>
      <c r="B10" s="44">
        <v>515</v>
      </c>
      <c r="C10" s="20" t="s">
        <v>24</v>
      </c>
      <c r="D10" s="46">
        <v>57323</v>
      </c>
      <c r="E10" s="46">
        <v>1547917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1605240</v>
      </c>
      <c r="O10" s="47">
        <f t="shared" si="1"/>
        <v>19.951774883165953</v>
      </c>
      <c r="P10" s="9"/>
    </row>
    <row r="11" spans="1:133">
      <c r="A11" s="12"/>
      <c r="B11" s="44">
        <v>516</v>
      </c>
      <c r="C11" s="20" t="s">
        <v>25</v>
      </c>
      <c r="D11" s="46">
        <v>1241595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1241595</v>
      </c>
      <c r="O11" s="47">
        <f t="shared" si="1"/>
        <v>15.431975241125585</v>
      </c>
      <c r="P11" s="9"/>
    </row>
    <row r="12" spans="1:133">
      <c r="A12" s="12"/>
      <c r="B12" s="44">
        <v>517</v>
      </c>
      <c r="C12" s="20" t="s">
        <v>26</v>
      </c>
      <c r="D12" s="46">
        <v>683601</v>
      </c>
      <c r="E12" s="46">
        <v>0</v>
      </c>
      <c r="F12" s="46">
        <v>4369203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5052804</v>
      </c>
      <c r="O12" s="47">
        <f t="shared" si="1"/>
        <v>62.802078154519243</v>
      </c>
      <c r="P12" s="9"/>
    </row>
    <row r="13" spans="1:133">
      <c r="A13" s="12"/>
      <c r="B13" s="44">
        <v>519</v>
      </c>
      <c r="C13" s="20" t="s">
        <v>123</v>
      </c>
      <c r="D13" s="46">
        <v>4809838</v>
      </c>
      <c r="E13" s="46">
        <v>136931</v>
      </c>
      <c r="F13" s="46">
        <v>0</v>
      </c>
      <c r="G13" s="46">
        <v>199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4946968</v>
      </c>
      <c r="O13" s="47">
        <f t="shared" si="1"/>
        <v>61.48662623048623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32916588</v>
      </c>
      <c r="E14" s="31">
        <f t="shared" si="3"/>
        <v>9142459</v>
      </c>
      <c r="F14" s="31">
        <f t="shared" si="3"/>
        <v>0</v>
      </c>
      <c r="G14" s="31">
        <f t="shared" si="3"/>
        <v>903898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42962945</v>
      </c>
      <c r="O14" s="43">
        <f t="shared" si="1"/>
        <v>533.99305210301281</v>
      </c>
      <c r="P14" s="10"/>
    </row>
    <row r="15" spans="1:133">
      <c r="A15" s="12"/>
      <c r="B15" s="44">
        <v>521</v>
      </c>
      <c r="C15" s="20" t="s">
        <v>29</v>
      </c>
      <c r="D15" s="46">
        <v>13343852</v>
      </c>
      <c r="E15" s="46">
        <v>134737</v>
      </c>
      <c r="F15" s="46">
        <v>0</v>
      </c>
      <c r="G15" s="46">
        <v>846435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14325024</v>
      </c>
      <c r="O15" s="47">
        <f t="shared" si="1"/>
        <v>178.0479268171423</v>
      </c>
      <c r="P15" s="9"/>
    </row>
    <row r="16" spans="1:133">
      <c r="A16" s="12"/>
      <c r="B16" s="44">
        <v>522</v>
      </c>
      <c r="C16" s="20" t="s">
        <v>30</v>
      </c>
      <c r="D16" s="46">
        <v>28439</v>
      </c>
      <c r="E16" s="46">
        <v>7175795</v>
      </c>
      <c r="F16" s="46">
        <v>0</v>
      </c>
      <c r="G16" s="46">
        <v>57463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7261697</v>
      </c>
      <c r="O16" s="47">
        <f t="shared" si="1"/>
        <v>90.256749030525995</v>
      </c>
      <c r="P16" s="9"/>
    </row>
    <row r="17" spans="1:16">
      <c r="A17" s="12"/>
      <c r="B17" s="44">
        <v>523</v>
      </c>
      <c r="C17" s="20" t="s">
        <v>124</v>
      </c>
      <c r="D17" s="46">
        <v>6529267</v>
      </c>
      <c r="E17" s="46">
        <v>821390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7350657</v>
      </c>
      <c r="O17" s="47">
        <f t="shared" si="1"/>
        <v>91.362446554638566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660450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660450</v>
      </c>
      <c r="O18" s="47">
        <f t="shared" si="1"/>
        <v>8.2088346425375356</v>
      </c>
      <c r="P18" s="9"/>
    </row>
    <row r="19" spans="1:16">
      <c r="A19" s="12"/>
      <c r="B19" s="44">
        <v>525</v>
      </c>
      <c r="C19" s="20" t="s">
        <v>33</v>
      </c>
      <c r="D19" s="46">
        <v>2885636</v>
      </c>
      <c r="E19" s="46">
        <v>88712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2974348</v>
      </c>
      <c r="O19" s="47">
        <f t="shared" si="1"/>
        <v>36.968628815750222</v>
      </c>
      <c r="P19" s="9"/>
    </row>
    <row r="20" spans="1:16">
      <c r="A20" s="12"/>
      <c r="B20" s="44">
        <v>526</v>
      </c>
      <c r="C20" s="20" t="s">
        <v>34</v>
      </c>
      <c r="D20" s="46">
        <v>8579578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8579578</v>
      </c>
      <c r="O20" s="47">
        <f t="shared" si="1"/>
        <v>106.63689470020881</v>
      </c>
      <c r="P20" s="9"/>
    </row>
    <row r="21" spans="1:16">
      <c r="A21" s="12"/>
      <c r="B21" s="44">
        <v>527</v>
      </c>
      <c r="C21" s="20" t="s">
        <v>35</v>
      </c>
      <c r="D21" s="46">
        <v>287850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287850</v>
      </c>
      <c r="O21" s="47">
        <f t="shared" si="1"/>
        <v>3.577731928010341</v>
      </c>
      <c r="P21" s="9"/>
    </row>
    <row r="22" spans="1:16">
      <c r="A22" s="12"/>
      <c r="B22" s="44">
        <v>529</v>
      </c>
      <c r="C22" s="20" t="s">
        <v>36</v>
      </c>
      <c r="D22" s="46">
        <v>1261966</v>
      </c>
      <c r="E22" s="46">
        <v>261375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1523341</v>
      </c>
      <c r="O22" s="47">
        <f t="shared" si="1"/>
        <v>18.933839614199066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SUM(D24:D30)</f>
        <v>1828384</v>
      </c>
      <c r="E23" s="31">
        <f t="shared" si="5"/>
        <v>2955346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2259712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7043442</v>
      </c>
      <c r="O23" s="43">
        <f t="shared" si="1"/>
        <v>87.5440240628418</v>
      </c>
      <c r="P23" s="10"/>
    </row>
    <row r="24" spans="1:16">
      <c r="A24" s="12"/>
      <c r="B24" s="44">
        <v>533</v>
      </c>
      <c r="C24" s="20" t="s">
        <v>89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92300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92300</v>
      </c>
      <c r="O24" s="47">
        <f t="shared" si="1"/>
        <v>1.1472108978820721</v>
      </c>
      <c r="P24" s="9"/>
    </row>
    <row r="25" spans="1:16">
      <c r="A25" s="12"/>
      <c r="B25" s="44">
        <v>534</v>
      </c>
      <c r="C25" s="20" t="s">
        <v>125</v>
      </c>
      <c r="D25" s="46">
        <v>1454637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1454637</v>
      </c>
      <c r="O25" s="47">
        <f t="shared" si="1"/>
        <v>18.079907029929402</v>
      </c>
      <c r="P25" s="9"/>
    </row>
    <row r="26" spans="1:16">
      <c r="A26" s="12"/>
      <c r="B26" s="44">
        <v>535</v>
      </c>
      <c r="C26" s="20" t="s">
        <v>90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132583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132583</v>
      </c>
      <c r="O26" s="47">
        <f t="shared" si="1"/>
        <v>1.6478945013423487</v>
      </c>
      <c r="P26" s="9"/>
    </row>
    <row r="27" spans="1:16">
      <c r="A27" s="12"/>
      <c r="B27" s="44">
        <v>536</v>
      </c>
      <c r="C27" s="20" t="s">
        <v>126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2034829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2034829</v>
      </c>
      <c r="O27" s="47">
        <f t="shared" si="1"/>
        <v>25.291202644923935</v>
      </c>
      <c r="P27" s="9"/>
    </row>
    <row r="28" spans="1:16">
      <c r="A28" s="12"/>
      <c r="B28" s="44">
        <v>537</v>
      </c>
      <c r="C28" s="20" t="s">
        <v>127</v>
      </c>
      <c r="D28" s="46">
        <v>373747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373747</v>
      </c>
      <c r="O28" s="47">
        <f t="shared" si="1"/>
        <v>4.6453589539624138</v>
      </c>
      <c r="P28" s="9"/>
    </row>
    <row r="29" spans="1:16">
      <c r="A29" s="12"/>
      <c r="B29" s="44">
        <v>538</v>
      </c>
      <c r="C29" s="20" t="s">
        <v>166</v>
      </c>
      <c r="D29" s="46">
        <v>0</v>
      </c>
      <c r="E29" s="46">
        <v>878380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878380</v>
      </c>
      <c r="O29" s="47">
        <f t="shared" si="1"/>
        <v>10.917520135229193</v>
      </c>
      <c r="P29" s="9"/>
    </row>
    <row r="30" spans="1:16">
      <c r="A30" s="12"/>
      <c r="B30" s="44">
        <v>539</v>
      </c>
      <c r="C30" s="20" t="s">
        <v>41</v>
      </c>
      <c r="D30" s="46">
        <v>0</v>
      </c>
      <c r="E30" s="46">
        <v>2076966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2076966</v>
      </c>
      <c r="O30" s="47">
        <f t="shared" si="1"/>
        <v>25.814929899572437</v>
      </c>
      <c r="P30" s="9"/>
    </row>
    <row r="31" spans="1:16" ht="15.75">
      <c r="A31" s="28" t="s">
        <v>42</v>
      </c>
      <c r="B31" s="29"/>
      <c r="C31" s="30"/>
      <c r="D31" s="31">
        <f t="shared" ref="D31:M31" si="7">SUM(D32:D33)</f>
        <v>0</v>
      </c>
      <c r="E31" s="31">
        <f t="shared" si="7"/>
        <v>7016545</v>
      </c>
      <c r="F31" s="31">
        <f t="shared" si="7"/>
        <v>0</v>
      </c>
      <c r="G31" s="31">
        <f t="shared" si="7"/>
        <v>2545521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ref="N31:N39" si="8">SUM(D31:M31)</f>
        <v>9562066</v>
      </c>
      <c r="O31" s="43">
        <f t="shared" si="1"/>
        <v>118.84838918166452</v>
      </c>
      <c r="P31" s="10"/>
    </row>
    <row r="32" spans="1:16">
      <c r="A32" s="12"/>
      <c r="B32" s="44">
        <v>541</v>
      </c>
      <c r="C32" s="20" t="s">
        <v>128</v>
      </c>
      <c r="D32" s="46">
        <v>0</v>
      </c>
      <c r="E32" s="46">
        <v>6278248</v>
      </c>
      <c r="F32" s="46">
        <v>0</v>
      </c>
      <c r="G32" s="46">
        <v>2545521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8823769</v>
      </c>
      <c r="O32" s="47">
        <f t="shared" si="1"/>
        <v>109.67198220145173</v>
      </c>
      <c r="P32" s="9"/>
    </row>
    <row r="33" spans="1:16">
      <c r="A33" s="12"/>
      <c r="B33" s="44">
        <v>549</v>
      </c>
      <c r="C33" s="20" t="s">
        <v>129</v>
      </c>
      <c r="D33" s="46">
        <v>0</v>
      </c>
      <c r="E33" s="46">
        <v>738297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738297</v>
      </c>
      <c r="O33" s="47">
        <f t="shared" si="1"/>
        <v>9.1764069802127874</v>
      </c>
      <c r="P33" s="9"/>
    </row>
    <row r="34" spans="1:16" ht="15.75">
      <c r="A34" s="28" t="s">
        <v>45</v>
      </c>
      <c r="B34" s="29"/>
      <c r="C34" s="30"/>
      <c r="D34" s="31">
        <f t="shared" ref="D34:M34" si="9">SUM(D35:D37)</f>
        <v>216593</v>
      </c>
      <c r="E34" s="31">
        <f t="shared" si="9"/>
        <v>5333754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5550347</v>
      </c>
      <c r="O34" s="43">
        <f t="shared" si="1"/>
        <v>68.986116635179471</v>
      </c>
      <c r="P34" s="10"/>
    </row>
    <row r="35" spans="1:16">
      <c r="A35" s="13"/>
      <c r="B35" s="45">
        <v>552</v>
      </c>
      <c r="C35" s="21" t="s">
        <v>46</v>
      </c>
      <c r="D35" s="46">
        <v>164390</v>
      </c>
      <c r="E35" s="46">
        <v>5000171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5164561</v>
      </c>
      <c r="O35" s="47">
        <f t="shared" si="1"/>
        <v>64.19112309833946</v>
      </c>
      <c r="P35" s="9"/>
    </row>
    <row r="36" spans="1:16">
      <c r="A36" s="13"/>
      <c r="B36" s="45">
        <v>553</v>
      </c>
      <c r="C36" s="21" t="s">
        <v>130</v>
      </c>
      <c r="D36" s="46">
        <v>52028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52028</v>
      </c>
      <c r="O36" s="47">
        <f t="shared" si="1"/>
        <v>0.64666401511385108</v>
      </c>
      <c r="P36" s="9"/>
    </row>
    <row r="37" spans="1:16">
      <c r="A37" s="13"/>
      <c r="B37" s="45">
        <v>554</v>
      </c>
      <c r="C37" s="21" t="s">
        <v>48</v>
      </c>
      <c r="D37" s="46">
        <v>175</v>
      </c>
      <c r="E37" s="46">
        <v>333583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333758</v>
      </c>
      <c r="O37" s="47">
        <f t="shared" ref="O37:O68" si="10">(N37/O$78)</f>
        <v>4.1483295217261613</v>
      </c>
      <c r="P37" s="9"/>
    </row>
    <row r="38" spans="1:16" ht="15.75">
      <c r="A38" s="28" t="s">
        <v>49</v>
      </c>
      <c r="B38" s="29"/>
      <c r="C38" s="30"/>
      <c r="D38" s="31">
        <f>SUM(D39:D44)</f>
        <v>2647413</v>
      </c>
      <c r="E38" s="31">
        <f t="shared" ref="E38:M38" si="11">SUM(E39:E44)</f>
        <v>1104469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3751882</v>
      </c>
      <c r="O38" s="43">
        <f t="shared" si="10"/>
        <v>46.632718504524213</v>
      </c>
      <c r="P38" s="10"/>
    </row>
    <row r="39" spans="1:16">
      <c r="A39" s="12"/>
      <c r="B39" s="44">
        <v>561</v>
      </c>
      <c r="C39" s="20" t="s">
        <v>167</v>
      </c>
      <c r="D39" s="46">
        <v>26434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26434</v>
      </c>
      <c r="O39" s="47">
        <f t="shared" si="10"/>
        <v>0.32855225216267275</v>
      </c>
      <c r="P39" s="9"/>
    </row>
    <row r="40" spans="1:16">
      <c r="A40" s="12"/>
      <c r="B40" s="44">
        <v>562</v>
      </c>
      <c r="C40" s="20" t="s">
        <v>131</v>
      </c>
      <c r="D40" s="46">
        <v>1974158</v>
      </c>
      <c r="E40" s="46">
        <v>978592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2">SUM(D40:M40)</f>
        <v>2952750</v>
      </c>
      <c r="O40" s="47">
        <f t="shared" si="10"/>
        <v>36.700183951476582</v>
      </c>
      <c r="P40" s="9"/>
    </row>
    <row r="41" spans="1:16">
      <c r="A41" s="12"/>
      <c r="B41" s="44">
        <v>563</v>
      </c>
      <c r="C41" s="20" t="s">
        <v>132</v>
      </c>
      <c r="D41" s="46">
        <v>32000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32000</v>
      </c>
      <c r="O41" s="47">
        <f t="shared" si="10"/>
        <v>0.3977329223426469</v>
      </c>
      <c r="P41" s="9"/>
    </row>
    <row r="42" spans="1:16">
      <c r="A42" s="12"/>
      <c r="B42" s="44">
        <v>564</v>
      </c>
      <c r="C42" s="20" t="s">
        <v>133</v>
      </c>
      <c r="D42" s="46">
        <v>334306</v>
      </c>
      <c r="E42" s="46">
        <v>83655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417961</v>
      </c>
      <c r="O42" s="47">
        <f t="shared" si="10"/>
        <v>5.1949015611017204</v>
      </c>
      <c r="P42" s="9"/>
    </row>
    <row r="43" spans="1:16">
      <c r="A43" s="12"/>
      <c r="B43" s="44">
        <v>565</v>
      </c>
      <c r="C43" s="20" t="s">
        <v>134</v>
      </c>
      <c r="D43" s="46">
        <v>32400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32400</v>
      </c>
      <c r="O43" s="47">
        <f t="shared" si="10"/>
        <v>0.40270458387192998</v>
      </c>
      <c r="P43" s="9"/>
    </row>
    <row r="44" spans="1:16">
      <c r="A44" s="12"/>
      <c r="B44" s="44">
        <v>569</v>
      </c>
      <c r="C44" s="20" t="s">
        <v>55</v>
      </c>
      <c r="D44" s="46">
        <v>248115</v>
      </c>
      <c r="E44" s="46">
        <v>42222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290337</v>
      </c>
      <c r="O44" s="47">
        <f t="shared" si="10"/>
        <v>3.6086432335686585</v>
      </c>
      <c r="P44" s="9"/>
    </row>
    <row r="45" spans="1:16" ht="15.75">
      <c r="A45" s="28" t="s">
        <v>56</v>
      </c>
      <c r="B45" s="29"/>
      <c r="C45" s="30"/>
      <c r="D45" s="31">
        <f t="shared" ref="D45:M45" si="13">SUM(D46:D49)</f>
        <v>2060476</v>
      </c>
      <c r="E45" s="31">
        <f t="shared" si="13"/>
        <v>436059</v>
      </c>
      <c r="F45" s="31">
        <f t="shared" si="13"/>
        <v>0</v>
      </c>
      <c r="G45" s="31">
        <f t="shared" si="13"/>
        <v>6572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2503107</v>
      </c>
      <c r="O45" s="43">
        <f t="shared" si="10"/>
        <v>31.111501938947995</v>
      </c>
      <c r="P45" s="9"/>
    </row>
    <row r="46" spans="1:16">
      <c r="A46" s="12"/>
      <c r="B46" s="44">
        <v>571</v>
      </c>
      <c r="C46" s="20" t="s">
        <v>57</v>
      </c>
      <c r="D46" s="46">
        <v>1383001</v>
      </c>
      <c r="E46" s="46">
        <v>23347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1406348</v>
      </c>
      <c r="O46" s="47">
        <f t="shared" si="10"/>
        <v>17.479715620960526</v>
      </c>
      <c r="P46" s="9"/>
    </row>
    <row r="47" spans="1:16">
      <c r="A47" s="12"/>
      <c r="B47" s="44">
        <v>572</v>
      </c>
      <c r="C47" s="20" t="s">
        <v>135</v>
      </c>
      <c r="D47" s="46">
        <v>677175</v>
      </c>
      <c r="E47" s="46">
        <v>240940</v>
      </c>
      <c r="F47" s="46">
        <v>0</v>
      </c>
      <c r="G47" s="46">
        <v>6572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924687</v>
      </c>
      <c r="O47" s="47">
        <f t="shared" si="10"/>
        <v>11.493076961320474</v>
      </c>
      <c r="P47" s="9"/>
    </row>
    <row r="48" spans="1:16">
      <c r="A48" s="12"/>
      <c r="B48" s="44">
        <v>573</v>
      </c>
      <c r="C48" s="20" t="s">
        <v>91</v>
      </c>
      <c r="D48" s="46">
        <v>300</v>
      </c>
      <c r="E48" s="46">
        <v>209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509</v>
      </c>
      <c r="O48" s="47">
        <f t="shared" si="10"/>
        <v>6.326439296012727E-3</v>
      </c>
      <c r="P48" s="9"/>
    </row>
    <row r="49" spans="1:16">
      <c r="A49" s="12"/>
      <c r="B49" s="44">
        <v>579</v>
      </c>
      <c r="C49" s="20" t="s">
        <v>59</v>
      </c>
      <c r="D49" s="46">
        <v>0</v>
      </c>
      <c r="E49" s="46">
        <v>171563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171563</v>
      </c>
      <c r="O49" s="47">
        <f t="shared" si="10"/>
        <v>2.1323829173709852</v>
      </c>
      <c r="P49" s="9"/>
    </row>
    <row r="50" spans="1:16" ht="15.75">
      <c r="A50" s="28" t="s">
        <v>136</v>
      </c>
      <c r="B50" s="29"/>
      <c r="C50" s="30"/>
      <c r="D50" s="31">
        <f t="shared" ref="D50:M50" si="14">SUM(D51:D53)</f>
        <v>4070070</v>
      </c>
      <c r="E50" s="31">
        <f t="shared" si="14"/>
        <v>18388884</v>
      </c>
      <c r="F50" s="31">
        <f t="shared" si="14"/>
        <v>0</v>
      </c>
      <c r="G50" s="31">
        <f t="shared" si="14"/>
        <v>468802</v>
      </c>
      <c r="H50" s="31">
        <f t="shared" si="14"/>
        <v>0</v>
      </c>
      <c r="I50" s="31">
        <f t="shared" si="14"/>
        <v>3001205</v>
      </c>
      <c r="J50" s="31">
        <f t="shared" si="14"/>
        <v>0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25928961</v>
      </c>
      <c r="O50" s="43">
        <f t="shared" si="10"/>
        <v>322.27504474495379</v>
      </c>
      <c r="P50" s="9"/>
    </row>
    <row r="51" spans="1:16">
      <c r="A51" s="12"/>
      <c r="B51" s="44">
        <v>581</v>
      </c>
      <c r="C51" s="20" t="s">
        <v>137</v>
      </c>
      <c r="D51" s="46">
        <v>4070070</v>
      </c>
      <c r="E51" s="46">
        <v>18324548</v>
      </c>
      <c r="F51" s="46">
        <v>0</v>
      </c>
      <c r="G51" s="46">
        <v>468802</v>
      </c>
      <c r="H51" s="46">
        <v>0</v>
      </c>
      <c r="I51" s="46">
        <v>2694660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25558080</v>
      </c>
      <c r="O51" s="47">
        <f t="shared" si="10"/>
        <v>317.66530774584868</v>
      </c>
      <c r="P51" s="9"/>
    </row>
    <row r="52" spans="1:16">
      <c r="A52" s="12"/>
      <c r="B52" s="44">
        <v>587</v>
      </c>
      <c r="C52" s="20" t="s">
        <v>138</v>
      </c>
      <c r="D52" s="46">
        <v>0</v>
      </c>
      <c r="E52" s="46">
        <v>64336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9" si="15">SUM(D52:M52)</f>
        <v>64336</v>
      </c>
      <c r="O52" s="47">
        <f t="shared" si="10"/>
        <v>0.79964204036989162</v>
      </c>
      <c r="P52" s="9"/>
    </row>
    <row r="53" spans="1:16">
      <c r="A53" s="12"/>
      <c r="B53" s="44">
        <v>590</v>
      </c>
      <c r="C53" s="20" t="s">
        <v>139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306545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306545</v>
      </c>
      <c r="O53" s="47">
        <f t="shared" si="10"/>
        <v>3.8100949587352093</v>
      </c>
      <c r="P53" s="9"/>
    </row>
    <row r="54" spans="1:16" ht="15.75">
      <c r="A54" s="28" t="s">
        <v>64</v>
      </c>
      <c r="B54" s="29"/>
      <c r="C54" s="30"/>
      <c r="D54" s="31">
        <f t="shared" ref="D54:M54" si="16">SUM(D55:D75)</f>
        <v>1842655</v>
      </c>
      <c r="E54" s="31">
        <f t="shared" si="16"/>
        <v>2230108</v>
      </c>
      <c r="F54" s="31">
        <f t="shared" si="16"/>
        <v>0</v>
      </c>
      <c r="G54" s="31">
        <f t="shared" si="16"/>
        <v>0</v>
      </c>
      <c r="H54" s="31">
        <f t="shared" si="16"/>
        <v>0</v>
      </c>
      <c r="I54" s="31">
        <f t="shared" si="16"/>
        <v>0</v>
      </c>
      <c r="J54" s="31">
        <f t="shared" si="16"/>
        <v>0</v>
      </c>
      <c r="K54" s="31">
        <f t="shared" si="16"/>
        <v>0</v>
      </c>
      <c r="L54" s="31">
        <f t="shared" si="16"/>
        <v>0</v>
      </c>
      <c r="M54" s="31">
        <f t="shared" si="16"/>
        <v>0</v>
      </c>
      <c r="N54" s="31">
        <f>SUM(D54:M54)</f>
        <v>4072763</v>
      </c>
      <c r="O54" s="43">
        <f t="shared" si="10"/>
        <v>50.620997812468929</v>
      </c>
      <c r="P54" s="9"/>
    </row>
    <row r="55" spans="1:16">
      <c r="A55" s="12"/>
      <c r="B55" s="44">
        <v>602</v>
      </c>
      <c r="C55" s="20" t="s">
        <v>142</v>
      </c>
      <c r="D55" s="46">
        <v>0</v>
      </c>
      <c r="E55" s="46">
        <v>38016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38016</v>
      </c>
      <c r="O55" s="47">
        <f t="shared" si="10"/>
        <v>0.47250671174306452</v>
      </c>
      <c r="P55" s="9"/>
    </row>
    <row r="56" spans="1:16">
      <c r="A56" s="12"/>
      <c r="B56" s="44">
        <v>603</v>
      </c>
      <c r="C56" s="20" t="s">
        <v>143</v>
      </c>
      <c r="D56" s="46">
        <v>0</v>
      </c>
      <c r="E56" s="46">
        <v>17893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17893</v>
      </c>
      <c r="O56" s="47">
        <f t="shared" si="10"/>
        <v>0.22239484935865567</v>
      </c>
      <c r="P56" s="9"/>
    </row>
    <row r="57" spans="1:16">
      <c r="A57" s="12"/>
      <c r="B57" s="44">
        <v>604</v>
      </c>
      <c r="C57" s="20" t="s">
        <v>144</v>
      </c>
      <c r="D57" s="46">
        <v>0</v>
      </c>
      <c r="E57" s="46">
        <v>368039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368039</v>
      </c>
      <c r="O57" s="47">
        <f t="shared" si="10"/>
        <v>4.5744133439395442</v>
      </c>
      <c r="P57" s="9"/>
    </row>
    <row r="58" spans="1:16">
      <c r="A58" s="12"/>
      <c r="B58" s="44">
        <v>605</v>
      </c>
      <c r="C58" s="20" t="s">
        <v>145</v>
      </c>
      <c r="D58" s="46">
        <v>55000</v>
      </c>
      <c r="E58" s="46">
        <v>36608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91608</v>
      </c>
      <c r="O58" s="47">
        <f t="shared" si="10"/>
        <v>1.1386099234364124</v>
      </c>
      <c r="P58" s="9"/>
    </row>
    <row r="59" spans="1:16">
      <c r="A59" s="12"/>
      <c r="B59" s="44">
        <v>608</v>
      </c>
      <c r="C59" s="20" t="s">
        <v>146</v>
      </c>
      <c r="D59" s="46">
        <v>0</v>
      </c>
      <c r="E59" s="46">
        <v>65635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65635</v>
      </c>
      <c r="O59" s="47">
        <f t="shared" si="10"/>
        <v>0.81578751118623849</v>
      </c>
      <c r="P59" s="9"/>
    </row>
    <row r="60" spans="1:16">
      <c r="A60" s="12"/>
      <c r="B60" s="44">
        <v>614</v>
      </c>
      <c r="C60" s="20" t="s">
        <v>147</v>
      </c>
      <c r="D60" s="46">
        <v>0</v>
      </c>
      <c r="E60" s="46">
        <v>187972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6" si="17">SUM(D60:M60)</f>
        <v>187972</v>
      </c>
      <c r="O60" s="47">
        <f t="shared" si="10"/>
        <v>2.3363329024560007</v>
      </c>
      <c r="P60" s="9"/>
    </row>
    <row r="61" spans="1:16">
      <c r="A61" s="12"/>
      <c r="B61" s="44">
        <v>634</v>
      </c>
      <c r="C61" s="20" t="s">
        <v>149</v>
      </c>
      <c r="D61" s="46">
        <v>0</v>
      </c>
      <c r="E61" s="46">
        <v>126100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126100</v>
      </c>
      <c r="O61" s="47">
        <f t="shared" si="10"/>
        <v>1.5673162971064929</v>
      </c>
      <c r="P61" s="9"/>
    </row>
    <row r="62" spans="1:16">
      <c r="A62" s="12"/>
      <c r="B62" s="44">
        <v>654</v>
      </c>
      <c r="C62" s="20" t="s">
        <v>151</v>
      </c>
      <c r="D62" s="46">
        <v>0</v>
      </c>
      <c r="E62" s="46">
        <v>214357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214357</v>
      </c>
      <c r="O62" s="47">
        <f t="shared" si="10"/>
        <v>2.6642761260813366</v>
      </c>
      <c r="P62" s="9"/>
    </row>
    <row r="63" spans="1:16">
      <c r="A63" s="12"/>
      <c r="B63" s="44">
        <v>669</v>
      </c>
      <c r="C63" s="20" t="s">
        <v>114</v>
      </c>
      <c r="D63" s="46">
        <v>7220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7220</v>
      </c>
      <c r="O63" s="47">
        <f t="shared" si="10"/>
        <v>8.9738490603559706E-2</v>
      </c>
      <c r="P63" s="9"/>
    </row>
    <row r="64" spans="1:16">
      <c r="A64" s="12"/>
      <c r="B64" s="44">
        <v>674</v>
      </c>
      <c r="C64" s="20" t="s">
        <v>152</v>
      </c>
      <c r="D64" s="46">
        <v>0</v>
      </c>
      <c r="E64" s="46">
        <v>40948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40948</v>
      </c>
      <c r="O64" s="47">
        <f t="shared" si="10"/>
        <v>0.50894899075270961</v>
      </c>
      <c r="P64" s="9"/>
    </row>
    <row r="65" spans="1:119">
      <c r="A65" s="12"/>
      <c r="B65" s="44">
        <v>685</v>
      </c>
      <c r="C65" s="20" t="s">
        <v>75</v>
      </c>
      <c r="D65" s="46">
        <v>0</v>
      </c>
      <c r="E65" s="46">
        <v>479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479</v>
      </c>
      <c r="O65" s="47">
        <f t="shared" si="10"/>
        <v>5.953564681316496E-3</v>
      </c>
      <c r="P65" s="9"/>
    </row>
    <row r="66" spans="1:119">
      <c r="A66" s="12"/>
      <c r="B66" s="44">
        <v>694</v>
      </c>
      <c r="C66" s="20" t="s">
        <v>153</v>
      </c>
      <c r="D66" s="46">
        <v>0</v>
      </c>
      <c r="E66" s="46">
        <v>41684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41684</v>
      </c>
      <c r="O66" s="47">
        <f t="shared" si="10"/>
        <v>0.51809684796659039</v>
      </c>
      <c r="P66" s="9"/>
    </row>
    <row r="67" spans="1:119">
      <c r="A67" s="12"/>
      <c r="B67" s="44">
        <v>711</v>
      </c>
      <c r="C67" s="20" t="s">
        <v>115</v>
      </c>
      <c r="D67" s="46">
        <v>911457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5" si="18">SUM(D67:M67)</f>
        <v>911457</v>
      </c>
      <c r="O67" s="47">
        <f t="shared" si="10"/>
        <v>11.328639256239436</v>
      </c>
      <c r="P67" s="9"/>
    </row>
    <row r="68" spans="1:119">
      <c r="A68" s="12"/>
      <c r="B68" s="44">
        <v>712</v>
      </c>
      <c r="C68" s="20" t="s">
        <v>116</v>
      </c>
      <c r="D68" s="46">
        <v>867655</v>
      </c>
      <c r="E68" s="46">
        <v>192862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1060517</v>
      </c>
      <c r="O68" s="47">
        <f t="shared" si="10"/>
        <v>13.181328925126778</v>
      </c>
      <c r="P68" s="9"/>
    </row>
    <row r="69" spans="1:119">
      <c r="A69" s="12"/>
      <c r="B69" s="44">
        <v>713</v>
      </c>
      <c r="C69" s="20" t="s">
        <v>154</v>
      </c>
      <c r="D69" s="46">
        <v>0</v>
      </c>
      <c r="E69" s="46">
        <v>257201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257201</v>
      </c>
      <c r="O69" s="47">
        <f t="shared" ref="O69:O76" si="19">(N69/O$78)</f>
        <v>3.1967907924828478</v>
      </c>
      <c r="P69" s="9"/>
    </row>
    <row r="70" spans="1:119">
      <c r="A70" s="12"/>
      <c r="B70" s="44">
        <v>714</v>
      </c>
      <c r="C70" s="20" t="s">
        <v>118</v>
      </c>
      <c r="D70" s="46">
        <v>0</v>
      </c>
      <c r="E70" s="46">
        <v>35228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35228</v>
      </c>
      <c r="O70" s="47">
        <f t="shared" si="19"/>
        <v>0.43785423088396141</v>
      </c>
      <c r="P70" s="9"/>
    </row>
    <row r="71" spans="1:119">
      <c r="A71" s="12"/>
      <c r="B71" s="44">
        <v>716</v>
      </c>
      <c r="C71" s="20" t="s">
        <v>119</v>
      </c>
      <c r="D71" s="46">
        <v>0</v>
      </c>
      <c r="E71" s="46">
        <v>167843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167843</v>
      </c>
      <c r="O71" s="47">
        <f t="shared" si="19"/>
        <v>2.0861464651486528</v>
      </c>
      <c r="P71" s="9"/>
    </row>
    <row r="72" spans="1:119">
      <c r="A72" s="12"/>
      <c r="B72" s="44">
        <v>719</v>
      </c>
      <c r="C72" s="20" t="s">
        <v>120</v>
      </c>
      <c r="D72" s="46">
        <v>1323</v>
      </c>
      <c r="E72" s="46">
        <v>2326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3649</v>
      </c>
      <c r="O72" s="47">
        <f t="shared" si="19"/>
        <v>4.5353982300884957E-2</v>
      </c>
      <c r="P72" s="9"/>
    </row>
    <row r="73" spans="1:119">
      <c r="A73" s="12"/>
      <c r="B73" s="44">
        <v>724</v>
      </c>
      <c r="C73" s="20" t="s">
        <v>155</v>
      </c>
      <c r="D73" s="46">
        <v>0</v>
      </c>
      <c r="E73" s="46">
        <v>169082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169082</v>
      </c>
      <c r="O73" s="47">
        <f t="shared" si="19"/>
        <v>2.1015461867356069</v>
      </c>
      <c r="P73" s="9"/>
    </row>
    <row r="74" spans="1:119">
      <c r="A74" s="12"/>
      <c r="B74" s="44">
        <v>744</v>
      </c>
      <c r="C74" s="20" t="s">
        <v>156</v>
      </c>
      <c r="D74" s="46">
        <v>0</v>
      </c>
      <c r="E74" s="46">
        <v>96973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96973</v>
      </c>
      <c r="O74" s="47">
        <f t="shared" si="19"/>
        <v>1.2052923336979218</v>
      </c>
      <c r="P74" s="9"/>
    </row>
    <row r="75" spans="1:119" ht="15.75" thickBot="1">
      <c r="A75" s="12"/>
      <c r="B75" s="44">
        <v>764</v>
      </c>
      <c r="C75" s="20" t="s">
        <v>157</v>
      </c>
      <c r="D75" s="46">
        <v>0</v>
      </c>
      <c r="E75" s="46">
        <v>170862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170862</v>
      </c>
      <c r="O75" s="47">
        <f t="shared" si="19"/>
        <v>2.1236700805409168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20">SUM(D5,D14,D23,D31,D34,D38,D45,D50,D54)</f>
        <v>62740895</v>
      </c>
      <c r="E76" s="15">
        <f t="shared" si="20"/>
        <v>48292472</v>
      </c>
      <c r="F76" s="15">
        <f t="shared" si="20"/>
        <v>4369203</v>
      </c>
      <c r="G76" s="15">
        <f t="shared" si="20"/>
        <v>3924992</v>
      </c>
      <c r="H76" s="15">
        <f t="shared" si="20"/>
        <v>0</v>
      </c>
      <c r="I76" s="15">
        <f t="shared" si="20"/>
        <v>5260917</v>
      </c>
      <c r="J76" s="15">
        <f t="shared" si="20"/>
        <v>0</v>
      </c>
      <c r="K76" s="15">
        <f t="shared" si="20"/>
        <v>0</v>
      </c>
      <c r="L76" s="15">
        <f t="shared" si="20"/>
        <v>0</v>
      </c>
      <c r="M76" s="15">
        <f t="shared" si="20"/>
        <v>0</v>
      </c>
      <c r="N76" s="15">
        <f>SUM(D76:M76)</f>
        <v>124588479</v>
      </c>
      <c r="O76" s="37">
        <f t="shared" si="19"/>
        <v>1548.5293700904842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172</v>
      </c>
      <c r="M78" s="48"/>
      <c r="N78" s="48"/>
      <c r="O78" s="41">
        <v>80456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96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16444108</v>
      </c>
      <c r="E5" s="26">
        <f t="shared" si="0"/>
        <v>1459451</v>
      </c>
      <c r="F5" s="26">
        <f t="shared" si="0"/>
        <v>4372602</v>
      </c>
      <c r="G5" s="26">
        <f t="shared" si="0"/>
        <v>1990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22278151</v>
      </c>
      <c r="O5" s="32">
        <f t="shared" ref="O5:O36" si="1">(N5/O$78)</f>
        <v>286.20072969257848</v>
      </c>
      <c r="P5" s="6"/>
    </row>
    <row r="6" spans="1:133">
      <c r="A6" s="12"/>
      <c r="B6" s="44">
        <v>511</v>
      </c>
      <c r="C6" s="20" t="s">
        <v>20</v>
      </c>
      <c r="D6" s="46">
        <v>448010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448010</v>
      </c>
      <c r="O6" s="47">
        <f t="shared" si="1"/>
        <v>5.7554502126128906</v>
      </c>
      <c r="P6" s="9"/>
    </row>
    <row r="7" spans="1:133">
      <c r="A7" s="12"/>
      <c r="B7" s="44">
        <v>512</v>
      </c>
      <c r="C7" s="20" t="s">
        <v>21</v>
      </c>
      <c r="D7" s="46">
        <v>602222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602222</v>
      </c>
      <c r="O7" s="47">
        <f t="shared" si="1"/>
        <v>7.7365655631351089</v>
      </c>
      <c r="P7" s="9"/>
    </row>
    <row r="8" spans="1:133">
      <c r="A8" s="12"/>
      <c r="B8" s="44">
        <v>513</v>
      </c>
      <c r="C8" s="20" t="s">
        <v>22</v>
      </c>
      <c r="D8" s="46">
        <v>9007865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9007865</v>
      </c>
      <c r="O8" s="47">
        <f t="shared" si="1"/>
        <v>115.72134222324996</v>
      </c>
      <c r="P8" s="9"/>
    </row>
    <row r="9" spans="1:133">
      <c r="A9" s="12"/>
      <c r="B9" s="44">
        <v>514</v>
      </c>
      <c r="C9" s="20" t="s">
        <v>23</v>
      </c>
      <c r="D9" s="46">
        <v>379140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379140</v>
      </c>
      <c r="O9" s="47">
        <f t="shared" si="1"/>
        <v>4.8706979612286583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1331136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1331136</v>
      </c>
      <c r="O10" s="47">
        <f t="shared" si="1"/>
        <v>17.100705283847844</v>
      </c>
      <c r="P10" s="9"/>
    </row>
    <row r="11" spans="1:133">
      <c r="A11" s="12"/>
      <c r="B11" s="44">
        <v>516</v>
      </c>
      <c r="C11" s="20" t="s">
        <v>25</v>
      </c>
      <c r="D11" s="46">
        <v>1169830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1169830</v>
      </c>
      <c r="O11" s="47">
        <f t="shared" si="1"/>
        <v>15.028455441219922</v>
      </c>
      <c r="P11" s="9"/>
    </row>
    <row r="12" spans="1:133">
      <c r="A12" s="12"/>
      <c r="B12" s="44">
        <v>517</v>
      </c>
      <c r="C12" s="20" t="s">
        <v>26</v>
      </c>
      <c r="D12" s="46">
        <v>683603</v>
      </c>
      <c r="E12" s="46">
        <v>0</v>
      </c>
      <c r="F12" s="46">
        <v>4372602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5056205</v>
      </c>
      <c r="O12" s="47">
        <f t="shared" si="1"/>
        <v>64.955550416875425</v>
      </c>
      <c r="P12" s="9"/>
    </row>
    <row r="13" spans="1:133">
      <c r="A13" s="12"/>
      <c r="B13" s="44">
        <v>519</v>
      </c>
      <c r="C13" s="20" t="s">
        <v>123</v>
      </c>
      <c r="D13" s="46">
        <v>4153438</v>
      </c>
      <c r="E13" s="46">
        <v>128315</v>
      </c>
      <c r="F13" s="46">
        <v>0</v>
      </c>
      <c r="G13" s="46">
        <v>1990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4283743</v>
      </c>
      <c r="O13" s="47">
        <f t="shared" si="1"/>
        <v>55.031962590408654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27321993</v>
      </c>
      <c r="E14" s="31">
        <f t="shared" si="3"/>
        <v>9206222</v>
      </c>
      <c r="F14" s="31">
        <f t="shared" si="3"/>
        <v>0</v>
      </c>
      <c r="G14" s="31">
        <f t="shared" si="3"/>
        <v>6453221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42981436</v>
      </c>
      <c r="O14" s="43">
        <f t="shared" si="1"/>
        <v>552.16962783109159</v>
      </c>
      <c r="P14" s="10"/>
    </row>
    <row r="15" spans="1:133">
      <c r="A15" s="12"/>
      <c r="B15" s="44">
        <v>521</v>
      </c>
      <c r="C15" s="20" t="s">
        <v>29</v>
      </c>
      <c r="D15" s="46">
        <v>12264131</v>
      </c>
      <c r="E15" s="46">
        <v>325402</v>
      </c>
      <c r="F15" s="46">
        <v>0</v>
      </c>
      <c r="G15" s="46">
        <v>5806729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18396262</v>
      </c>
      <c r="O15" s="47">
        <f t="shared" si="1"/>
        <v>236.33126501458099</v>
      </c>
      <c r="P15" s="9"/>
    </row>
    <row r="16" spans="1:133">
      <c r="A16" s="12"/>
      <c r="B16" s="44">
        <v>522</v>
      </c>
      <c r="C16" s="20" t="s">
        <v>30</v>
      </c>
      <c r="D16" s="46">
        <v>28438</v>
      </c>
      <c r="E16" s="46">
        <v>7248156</v>
      </c>
      <c r="F16" s="46">
        <v>0</v>
      </c>
      <c r="G16" s="46">
        <v>44792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7321386</v>
      </c>
      <c r="O16" s="47">
        <f t="shared" si="1"/>
        <v>94.055651905807991</v>
      </c>
      <c r="P16" s="9"/>
    </row>
    <row r="17" spans="1:16">
      <c r="A17" s="12"/>
      <c r="B17" s="44">
        <v>523</v>
      </c>
      <c r="C17" s="20" t="s">
        <v>124</v>
      </c>
      <c r="D17" s="46">
        <v>5719824</v>
      </c>
      <c r="E17" s="46">
        <v>473330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6193154</v>
      </c>
      <c r="O17" s="47">
        <f t="shared" si="1"/>
        <v>79.561593504708313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628030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628030</v>
      </c>
      <c r="O18" s="47">
        <f t="shared" si="1"/>
        <v>8.0681132051232645</v>
      </c>
      <c r="P18" s="9"/>
    </row>
    <row r="19" spans="1:16">
      <c r="A19" s="12"/>
      <c r="B19" s="44">
        <v>525</v>
      </c>
      <c r="C19" s="20" t="s">
        <v>33</v>
      </c>
      <c r="D19" s="46">
        <v>1020028</v>
      </c>
      <c r="E19" s="46">
        <v>71308</v>
      </c>
      <c r="F19" s="46">
        <v>0</v>
      </c>
      <c r="G19" s="46">
        <v>266866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1358202</v>
      </c>
      <c r="O19" s="47">
        <f t="shared" si="1"/>
        <v>17.448414074844877</v>
      </c>
      <c r="P19" s="9"/>
    </row>
    <row r="20" spans="1:16">
      <c r="A20" s="12"/>
      <c r="B20" s="44">
        <v>526</v>
      </c>
      <c r="C20" s="20" t="s">
        <v>34</v>
      </c>
      <c r="D20" s="46">
        <v>6877277</v>
      </c>
      <c r="E20" s="46">
        <v>66423</v>
      </c>
      <c r="F20" s="46">
        <v>0</v>
      </c>
      <c r="G20" s="46">
        <v>334834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7278534</v>
      </c>
      <c r="O20" s="47">
        <f t="shared" si="1"/>
        <v>93.505145103480174</v>
      </c>
      <c r="P20" s="9"/>
    </row>
    <row r="21" spans="1:16">
      <c r="A21" s="12"/>
      <c r="B21" s="44">
        <v>527</v>
      </c>
      <c r="C21" s="20" t="s">
        <v>35</v>
      </c>
      <c r="D21" s="46">
        <v>251075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251075</v>
      </c>
      <c r="O21" s="47">
        <f t="shared" si="1"/>
        <v>3.2254852841047779</v>
      </c>
      <c r="P21" s="9"/>
    </row>
    <row r="22" spans="1:16">
      <c r="A22" s="12"/>
      <c r="B22" s="44">
        <v>529</v>
      </c>
      <c r="C22" s="20" t="s">
        <v>36</v>
      </c>
      <c r="D22" s="46">
        <v>1161220</v>
      </c>
      <c r="E22" s="46">
        <v>393573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1554793</v>
      </c>
      <c r="O22" s="47">
        <f t="shared" si="1"/>
        <v>19.973959738441181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SUM(D24:D30)</f>
        <v>364348</v>
      </c>
      <c r="E23" s="31">
        <f t="shared" si="5"/>
        <v>1000520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2708832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4073700</v>
      </c>
      <c r="O23" s="43">
        <f t="shared" si="1"/>
        <v>52.333603114040159</v>
      </c>
      <c r="P23" s="10"/>
    </row>
    <row r="24" spans="1:16">
      <c r="A24" s="12"/>
      <c r="B24" s="44">
        <v>533</v>
      </c>
      <c r="C24" s="20" t="s">
        <v>89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35918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35918</v>
      </c>
      <c r="O24" s="47">
        <f t="shared" si="1"/>
        <v>0.4614277822741229</v>
      </c>
      <c r="P24" s="9"/>
    </row>
    <row r="25" spans="1:16">
      <c r="A25" s="12"/>
      <c r="B25" s="44">
        <v>534</v>
      </c>
      <c r="C25" s="20" t="s">
        <v>125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602265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602265</v>
      </c>
      <c r="O25" s="47">
        <f t="shared" si="1"/>
        <v>7.7371179712490843</v>
      </c>
      <c r="P25" s="9"/>
    </row>
    <row r="26" spans="1:16">
      <c r="A26" s="12"/>
      <c r="B26" s="44">
        <v>535</v>
      </c>
      <c r="C26" s="20" t="s">
        <v>90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82812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82812</v>
      </c>
      <c r="O26" s="47">
        <f t="shared" si="1"/>
        <v>1.0638609473156819</v>
      </c>
      <c r="P26" s="9"/>
    </row>
    <row r="27" spans="1:16">
      <c r="A27" s="12"/>
      <c r="B27" s="44">
        <v>536</v>
      </c>
      <c r="C27" s="20" t="s">
        <v>126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1987837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1987837</v>
      </c>
      <c r="O27" s="47">
        <f t="shared" si="1"/>
        <v>25.537146233989798</v>
      </c>
      <c r="P27" s="9"/>
    </row>
    <row r="28" spans="1:16">
      <c r="A28" s="12"/>
      <c r="B28" s="44">
        <v>537</v>
      </c>
      <c r="C28" s="20" t="s">
        <v>127</v>
      </c>
      <c r="D28" s="46">
        <v>364348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364348</v>
      </c>
      <c r="O28" s="47">
        <f t="shared" si="1"/>
        <v>4.6806695700209398</v>
      </c>
      <c r="P28" s="9"/>
    </row>
    <row r="29" spans="1:16">
      <c r="A29" s="12"/>
      <c r="B29" s="44">
        <v>538</v>
      </c>
      <c r="C29" s="20" t="s">
        <v>166</v>
      </c>
      <c r="D29" s="46">
        <v>0</v>
      </c>
      <c r="E29" s="46">
        <v>100500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100500</v>
      </c>
      <c r="O29" s="47">
        <f t="shared" si="1"/>
        <v>1.2910933826646627</v>
      </c>
      <c r="P29" s="9"/>
    </row>
    <row r="30" spans="1:16">
      <c r="A30" s="12"/>
      <c r="B30" s="44">
        <v>539</v>
      </c>
      <c r="C30" s="20" t="s">
        <v>41</v>
      </c>
      <c r="D30" s="46">
        <v>0</v>
      </c>
      <c r="E30" s="46">
        <v>900020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900020</v>
      </c>
      <c r="O30" s="47">
        <f t="shared" si="1"/>
        <v>11.562287226525866</v>
      </c>
      <c r="P30" s="9"/>
    </row>
    <row r="31" spans="1:16" ht="15.75">
      <c r="A31" s="28" t="s">
        <v>42</v>
      </c>
      <c r="B31" s="29"/>
      <c r="C31" s="30"/>
      <c r="D31" s="31">
        <f t="shared" ref="D31:M31" si="7">SUM(D32:D33)</f>
        <v>0</v>
      </c>
      <c r="E31" s="31">
        <f t="shared" si="7"/>
        <v>6831485</v>
      </c>
      <c r="F31" s="31">
        <f t="shared" si="7"/>
        <v>0</v>
      </c>
      <c r="G31" s="31">
        <f t="shared" si="7"/>
        <v>1386230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ref="N31:N39" si="8">SUM(D31:M31)</f>
        <v>8217715</v>
      </c>
      <c r="O31" s="43">
        <f t="shared" si="1"/>
        <v>105.57052196143421</v>
      </c>
      <c r="P31" s="10"/>
    </row>
    <row r="32" spans="1:16">
      <c r="A32" s="12"/>
      <c r="B32" s="44">
        <v>541</v>
      </c>
      <c r="C32" s="20" t="s">
        <v>128</v>
      </c>
      <c r="D32" s="46">
        <v>0</v>
      </c>
      <c r="E32" s="46">
        <v>6115381</v>
      </c>
      <c r="F32" s="46">
        <v>0</v>
      </c>
      <c r="G32" s="46">
        <v>1386230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7501611</v>
      </c>
      <c r="O32" s="47">
        <f t="shared" si="1"/>
        <v>96.370948471885001</v>
      </c>
      <c r="P32" s="9"/>
    </row>
    <row r="33" spans="1:16">
      <c r="A33" s="12"/>
      <c r="B33" s="44">
        <v>549</v>
      </c>
      <c r="C33" s="20" t="s">
        <v>129</v>
      </c>
      <c r="D33" s="46">
        <v>0</v>
      </c>
      <c r="E33" s="46">
        <v>716104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716104</v>
      </c>
      <c r="O33" s="47">
        <f t="shared" si="1"/>
        <v>9.1995734895492092</v>
      </c>
      <c r="P33" s="9"/>
    </row>
    <row r="34" spans="1:16" ht="15.75">
      <c r="A34" s="28" t="s">
        <v>45</v>
      </c>
      <c r="B34" s="29"/>
      <c r="C34" s="30"/>
      <c r="D34" s="31">
        <f t="shared" ref="D34:M34" si="9">SUM(D35:D37)</f>
        <v>225150</v>
      </c>
      <c r="E34" s="31">
        <f t="shared" si="9"/>
        <v>4307414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4532564</v>
      </c>
      <c r="O34" s="43">
        <f t="shared" si="1"/>
        <v>58.228491411980833</v>
      </c>
      <c r="P34" s="10"/>
    </row>
    <row r="35" spans="1:16">
      <c r="A35" s="13"/>
      <c r="B35" s="45">
        <v>552</v>
      </c>
      <c r="C35" s="21" t="s">
        <v>46</v>
      </c>
      <c r="D35" s="46">
        <v>169829</v>
      </c>
      <c r="E35" s="46">
        <v>4124677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4294506</v>
      </c>
      <c r="O35" s="47">
        <f t="shared" si="1"/>
        <v>55.17023162600686</v>
      </c>
      <c r="P35" s="9"/>
    </row>
    <row r="36" spans="1:16">
      <c r="A36" s="13"/>
      <c r="B36" s="45">
        <v>553</v>
      </c>
      <c r="C36" s="21" t="s">
        <v>130</v>
      </c>
      <c r="D36" s="46">
        <v>55144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55144</v>
      </c>
      <c r="O36" s="47">
        <f t="shared" si="1"/>
        <v>0.7084184427229866</v>
      </c>
      <c r="P36" s="9"/>
    </row>
    <row r="37" spans="1:16">
      <c r="A37" s="13"/>
      <c r="B37" s="45">
        <v>554</v>
      </c>
      <c r="C37" s="21" t="s">
        <v>48</v>
      </c>
      <c r="D37" s="46">
        <v>177</v>
      </c>
      <c r="E37" s="46">
        <v>182737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182914</v>
      </c>
      <c r="O37" s="47">
        <f t="shared" ref="O37:O68" si="10">(N37/O$78)</f>
        <v>2.3498413432509859</v>
      </c>
      <c r="P37" s="9"/>
    </row>
    <row r="38" spans="1:16" ht="15.75">
      <c r="A38" s="28" t="s">
        <v>49</v>
      </c>
      <c r="B38" s="29"/>
      <c r="C38" s="30"/>
      <c r="D38" s="31">
        <f>SUM(D39:D44)</f>
        <v>2651749</v>
      </c>
      <c r="E38" s="31">
        <f t="shared" ref="E38:M38" si="11">SUM(E39:E44)</f>
        <v>1061085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3712834</v>
      </c>
      <c r="O38" s="43">
        <f t="shared" si="10"/>
        <v>47.697665754550947</v>
      </c>
      <c r="P38" s="10"/>
    </row>
    <row r="39" spans="1:16">
      <c r="A39" s="12"/>
      <c r="B39" s="44">
        <v>561</v>
      </c>
      <c r="C39" s="20" t="s">
        <v>167</v>
      </c>
      <c r="D39" s="46">
        <v>67507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67507</v>
      </c>
      <c r="O39" s="47">
        <f t="shared" si="10"/>
        <v>0.86724219884122766</v>
      </c>
      <c r="P39" s="9"/>
    </row>
    <row r="40" spans="1:16">
      <c r="A40" s="12"/>
      <c r="B40" s="44">
        <v>562</v>
      </c>
      <c r="C40" s="20" t="s">
        <v>131</v>
      </c>
      <c r="D40" s="46">
        <v>1940716</v>
      </c>
      <c r="E40" s="46">
        <v>932128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12">SUM(D40:M40)</f>
        <v>2872844</v>
      </c>
      <c r="O40" s="47">
        <f t="shared" si="10"/>
        <v>36.906565948536119</v>
      </c>
      <c r="P40" s="9"/>
    </row>
    <row r="41" spans="1:16">
      <c r="A41" s="12"/>
      <c r="B41" s="44">
        <v>563</v>
      </c>
      <c r="C41" s="20" t="s">
        <v>132</v>
      </c>
      <c r="D41" s="46">
        <v>32000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32000</v>
      </c>
      <c r="O41" s="47">
        <f t="shared" si="10"/>
        <v>0.41109441040068856</v>
      </c>
      <c r="P41" s="9"/>
    </row>
    <row r="42" spans="1:16">
      <c r="A42" s="12"/>
      <c r="B42" s="44">
        <v>564</v>
      </c>
      <c r="C42" s="20" t="s">
        <v>133</v>
      </c>
      <c r="D42" s="46">
        <v>331675</v>
      </c>
      <c r="E42" s="46">
        <v>83655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415330</v>
      </c>
      <c r="O42" s="47">
        <f t="shared" si="10"/>
        <v>5.3356200459911873</v>
      </c>
      <c r="P42" s="9"/>
    </row>
    <row r="43" spans="1:16">
      <c r="A43" s="12"/>
      <c r="B43" s="44">
        <v>565</v>
      </c>
      <c r="C43" s="20" t="s">
        <v>134</v>
      </c>
      <c r="D43" s="46">
        <v>32400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32400</v>
      </c>
      <c r="O43" s="47">
        <f t="shared" si="10"/>
        <v>0.41623309053069718</v>
      </c>
      <c r="P43" s="9"/>
    </row>
    <row r="44" spans="1:16">
      <c r="A44" s="12"/>
      <c r="B44" s="44">
        <v>569</v>
      </c>
      <c r="C44" s="20" t="s">
        <v>55</v>
      </c>
      <c r="D44" s="46">
        <v>247451</v>
      </c>
      <c r="E44" s="46">
        <v>45302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292753</v>
      </c>
      <c r="O44" s="47">
        <f t="shared" si="10"/>
        <v>3.7609100602510246</v>
      </c>
      <c r="P44" s="9"/>
    </row>
    <row r="45" spans="1:16" ht="15.75">
      <c r="A45" s="28" t="s">
        <v>56</v>
      </c>
      <c r="B45" s="29"/>
      <c r="C45" s="30"/>
      <c r="D45" s="31">
        <f t="shared" ref="D45:M45" si="13">SUM(D46:D48)</f>
        <v>2160420</v>
      </c>
      <c r="E45" s="31">
        <f t="shared" si="13"/>
        <v>18356</v>
      </c>
      <c r="F45" s="31">
        <f t="shared" si="13"/>
        <v>0</v>
      </c>
      <c r="G45" s="31">
        <f t="shared" si="13"/>
        <v>561578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2740354</v>
      </c>
      <c r="O45" s="43">
        <f t="shared" si="10"/>
        <v>35.204506622474021</v>
      </c>
      <c r="P45" s="9"/>
    </row>
    <row r="46" spans="1:16">
      <c r="A46" s="12"/>
      <c r="B46" s="44">
        <v>571</v>
      </c>
      <c r="C46" s="20" t="s">
        <v>57</v>
      </c>
      <c r="D46" s="46">
        <v>1382769</v>
      </c>
      <c r="E46" s="46">
        <v>17874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1400643</v>
      </c>
      <c r="O46" s="47">
        <f t="shared" si="10"/>
        <v>17.993640883339115</v>
      </c>
      <c r="P46" s="9"/>
    </row>
    <row r="47" spans="1:16">
      <c r="A47" s="12"/>
      <c r="B47" s="44">
        <v>572</v>
      </c>
      <c r="C47" s="20" t="s">
        <v>135</v>
      </c>
      <c r="D47" s="46">
        <v>777351</v>
      </c>
      <c r="E47" s="46">
        <v>85</v>
      </c>
      <c r="F47" s="46">
        <v>0</v>
      </c>
      <c r="G47" s="46">
        <v>561578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1339014</v>
      </c>
      <c r="O47" s="47">
        <f t="shared" si="10"/>
        <v>17.201911589008365</v>
      </c>
      <c r="P47" s="9"/>
    </row>
    <row r="48" spans="1:16">
      <c r="A48" s="12"/>
      <c r="B48" s="44">
        <v>573</v>
      </c>
      <c r="C48" s="20" t="s">
        <v>91</v>
      </c>
      <c r="D48" s="46">
        <v>300</v>
      </c>
      <c r="E48" s="46">
        <v>397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697</v>
      </c>
      <c r="O48" s="47">
        <f t="shared" si="10"/>
        <v>8.9541501265399982E-3</v>
      </c>
      <c r="P48" s="9"/>
    </row>
    <row r="49" spans="1:16" ht="15.75">
      <c r="A49" s="28" t="s">
        <v>136</v>
      </c>
      <c r="B49" s="29"/>
      <c r="C49" s="30"/>
      <c r="D49" s="31">
        <f t="shared" ref="D49:M49" si="14">SUM(D50:D53)</f>
        <v>3105594</v>
      </c>
      <c r="E49" s="31">
        <f t="shared" si="14"/>
        <v>18354951</v>
      </c>
      <c r="F49" s="31">
        <f t="shared" si="14"/>
        <v>0</v>
      </c>
      <c r="G49" s="31">
        <f t="shared" si="14"/>
        <v>454161</v>
      </c>
      <c r="H49" s="31">
        <f t="shared" si="14"/>
        <v>0</v>
      </c>
      <c r="I49" s="31">
        <f t="shared" si="14"/>
        <v>446529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22361235</v>
      </c>
      <c r="O49" s="43">
        <f t="shared" si="10"/>
        <v>287.26808494238253</v>
      </c>
      <c r="P49" s="9"/>
    </row>
    <row r="50" spans="1:16">
      <c r="A50" s="12"/>
      <c r="B50" s="44">
        <v>581</v>
      </c>
      <c r="C50" s="20" t="s">
        <v>137</v>
      </c>
      <c r="D50" s="46">
        <v>3105594</v>
      </c>
      <c r="E50" s="46">
        <v>18336925</v>
      </c>
      <c r="F50" s="46">
        <v>0</v>
      </c>
      <c r="G50" s="46">
        <v>454161</v>
      </c>
      <c r="H50" s="46">
        <v>0</v>
      </c>
      <c r="I50" s="46">
        <v>120150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22016830</v>
      </c>
      <c r="O50" s="47">
        <f t="shared" si="10"/>
        <v>282.84361711694351</v>
      </c>
      <c r="P50" s="9"/>
    </row>
    <row r="51" spans="1:16">
      <c r="A51" s="12"/>
      <c r="B51" s="44">
        <v>587</v>
      </c>
      <c r="C51" s="20" t="s">
        <v>138</v>
      </c>
      <c r="D51" s="46">
        <v>0</v>
      </c>
      <c r="E51" s="46">
        <v>18026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9" si="15">SUM(D51:M51)</f>
        <v>18026</v>
      </c>
      <c r="O51" s="47">
        <f t="shared" si="10"/>
        <v>0.23157462005883789</v>
      </c>
      <c r="P51" s="9"/>
    </row>
    <row r="52" spans="1:16">
      <c r="A52" s="12"/>
      <c r="B52" s="44">
        <v>590</v>
      </c>
      <c r="C52" s="20" t="s">
        <v>139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44890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44890</v>
      </c>
      <c r="O52" s="47">
        <f t="shared" si="10"/>
        <v>0.57668837759021596</v>
      </c>
      <c r="P52" s="9"/>
    </row>
    <row r="53" spans="1:16">
      <c r="A53" s="12"/>
      <c r="B53" s="44">
        <v>591</v>
      </c>
      <c r="C53" s="20" t="s">
        <v>140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281489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281489</v>
      </c>
      <c r="O53" s="47">
        <f t="shared" si="10"/>
        <v>3.6162048277899821</v>
      </c>
      <c r="P53" s="9"/>
    </row>
    <row r="54" spans="1:16" ht="15.75">
      <c r="A54" s="28" t="s">
        <v>64</v>
      </c>
      <c r="B54" s="29"/>
      <c r="C54" s="30"/>
      <c r="D54" s="31">
        <f t="shared" ref="D54:M54" si="16">SUM(D55:D75)</f>
        <v>1409987</v>
      </c>
      <c r="E54" s="31">
        <f t="shared" si="16"/>
        <v>2103381</v>
      </c>
      <c r="F54" s="31">
        <f t="shared" si="16"/>
        <v>0</v>
      </c>
      <c r="G54" s="31">
        <f t="shared" si="16"/>
        <v>0</v>
      </c>
      <c r="H54" s="31">
        <f t="shared" si="16"/>
        <v>0</v>
      </c>
      <c r="I54" s="31">
        <f t="shared" si="16"/>
        <v>0</v>
      </c>
      <c r="J54" s="31">
        <f t="shared" si="16"/>
        <v>0</v>
      </c>
      <c r="K54" s="31">
        <f t="shared" si="16"/>
        <v>0</v>
      </c>
      <c r="L54" s="31">
        <f t="shared" si="16"/>
        <v>0</v>
      </c>
      <c r="M54" s="31">
        <f t="shared" si="16"/>
        <v>0</v>
      </c>
      <c r="N54" s="31">
        <f>SUM(D54:M54)</f>
        <v>3513368</v>
      </c>
      <c r="O54" s="43">
        <f t="shared" si="10"/>
        <v>45.135185827520203</v>
      </c>
      <c r="P54" s="9"/>
    </row>
    <row r="55" spans="1:16">
      <c r="A55" s="12"/>
      <c r="B55" s="44">
        <v>602</v>
      </c>
      <c r="C55" s="20" t="s">
        <v>142</v>
      </c>
      <c r="D55" s="46">
        <v>0</v>
      </c>
      <c r="E55" s="46">
        <v>36047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36047</v>
      </c>
      <c r="O55" s="47">
        <f t="shared" si="10"/>
        <v>0.46308500661605068</v>
      </c>
      <c r="P55" s="9"/>
    </row>
    <row r="56" spans="1:16">
      <c r="A56" s="12"/>
      <c r="B56" s="44">
        <v>603</v>
      </c>
      <c r="C56" s="20" t="s">
        <v>143</v>
      </c>
      <c r="D56" s="46">
        <v>0</v>
      </c>
      <c r="E56" s="46">
        <v>17313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17313</v>
      </c>
      <c r="O56" s="47">
        <f t="shared" si="10"/>
        <v>0.22241492272709754</v>
      </c>
      <c r="P56" s="9"/>
    </row>
    <row r="57" spans="1:16">
      <c r="A57" s="12"/>
      <c r="B57" s="44">
        <v>604</v>
      </c>
      <c r="C57" s="20" t="s">
        <v>144</v>
      </c>
      <c r="D57" s="46">
        <v>0</v>
      </c>
      <c r="E57" s="46">
        <v>413320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413320</v>
      </c>
      <c r="O57" s="47">
        <f t="shared" si="10"/>
        <v>5.3097981783378936</v>
      </c>
      <c r="P57" s="9"/>
    </row>
    <row r="58" spans="1:16">
      <c r="A58" s="12"/>
      <c r="B58" s="44">
        <v>605</v>
      </c>
      <c r="C58" s="20" t="s">
        <v>145</v>
      </c>
      <c r="D58" s="46">
        <v>55000</v>
      </c>
      <c r="E58" s="46">
        <v>25553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80553</v>
      </c>
      <c r="O58" s="47">
        <f t="shared" si="10"/>
        <v>1.0348402512814583</v>
      </c>
      <c r="P58" s="9"/>
    </row>
    <row r="59" spans="1:16">
      <c r="A59" s="12"/>
      <c r="B59" s="44">
        <v>608</v>
      </c>
      <c r="C59" s="20" t="s">
        <v>146</v>
      </c>
      <c r="D59" s="46">
        <v>0</v>
      </c>
      <c r="E59" s="46">
        <v>66239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66239</v>
      </c>
      <c r="O59" s="47">
        <f t="shared" si="10"/>
        <v>0.85095258282910036</v>
      </c>
      <c r="P59" s="9"/>
    </row>
    <row r="60" spans="1:16">
      <c r="A60" s="12"/>
      <c r="B60" s="44">
        <v>614</v>
      </c>
      <c r="C60" s="20" t="s">
        <v>147</v>
      </c>
      <c r="D60" s="46">
        <v>0</v>
      </c>
      <c r="E60" s="46">
        <v>208769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6" si="17">SUM(D60:M60)</f>
        <v>208769</v>
      </c>
      <c r="O60" s="47">
        <f t="shared" si="10"/>
        <v>2.6819927801544172</v>
      </c>
      <c r="P60" s="9"/>
    </row>
    <row r="61" spans="1:16">
      <c r="A61" s="12"/>
      <c r="B61" s="44">
        <v>634</v>
      </c>
      <c r="C61" s="20" t="s">
        <v>149</v>
      </c>
      <c r="D61" s="46">
        <v>0</v>
      </c>
      <c r="E61" s="46">
        <v>150576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150576</v>
      </c>
      <c r="O61" s="47">
        <f t="shared" si="10"/>
        <v>1.9344047481404401</v>
      </c>
      <c r="P61" s="9"/>
    </row>
    <row r="62" spans="1:16">
      <c r="A62" s="12"/>
      <c r="B62" s="44">
        <v>654</v>
      </c>
      <c r="C62" s="20" t="s">
        <v>151</v>
      </c>
      <c r="D62" s="46">
        <v>0</v>
      </c>
      <c r="E62" s="46">
        <v>241116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241116</v>
      </c>
      <c r="O62" s="47">
        <f t="shared" si="10"/>
        <v>3.0975449955678882</v>
      </c>
      <c r="P62" s="9"/>
    </row>
    <row r="63" spans="1:16">
      <c r="A63" s="12"/>
      <c r="B63" s="44">
        <v>669</v>
      </c>
      <c r="C63" s="20" t="s">
        <v>114</v>
      </c>
      <c r="D63" s="46">
        <v>6740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6740</v>
      </c>
      <c r="O63" s="47">
        <f t="shared" si="10"/>
        <v>8.6586760190645026E-2</v>
      </c>
      <c r="P63" s="9"/>
    </row>
    <row r="64" spans="1:16">
      <c r="A64" s="12"/>
      <c r="B64" s="44">
        <v>674</v>
      </c>
      <c r="C64" s="20" t="s">
        <v>152</v>
      </c>
      <c r="D64" s="46">
        <v>0</v>
      </c>
      <c r="E64" s="46">
        <v>45024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45024</v>
      </c>
      <c r="O64" s="47">
        <f t="shared" si="10"/>
        <v>0.57840983543376878</v>
      </c>
      <c r="P64" s="9"/>
    </row>
    <row r="65" spans="1:119">
      <c r="A65" s="12"/>
      <c r="B65" s="44">
        <v>685</v>
      </c>
      <c r="C65" s="20" t="s">
        <v>75</v>
      </c>
      <c r="D65" s="46">
        <v>0</v>
      </c>
      <c r="E65" s="46">
        <v>2070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2070</v>
      </c>
      <c r="O65" s="47">
        <f t="shared" si="10"/>
        <v>2.6592669672794542E-2</v>
      </c>
      <c r="P65" s="9"/>
    </row>
    <row r="66" spans="1:119">
      <c r="A66" s="12"/>
      <c r="B66" s="44">
        <v>694</v>
      </c>
      <c r="C66" s="20" t="s">
        <v>153</v>
      </c>
      <c r="D66" s="46">
        <v>0</v>
      </c>
      <c r="E66" s="46">
        <v>50790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50790</v>
      </c>
      <c r="O66" s="47">
        <f t="shared" si="10"/>
        <v>0.65248390950784296</v>
      </c>
      <c r="P66" s="9"/>
    </row>
    <row r="67" spans="1:119">
      <c r="A67" s="12"/>
      <c r="B67" s="44">
        <v>711</v>
      </c>
      <c r="C67" s="20" t="s">
        <v>115</v>
      </c>
      <c r="D67" s="46">
        <v>850536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5" si="18">SUM(D67:M67)</f>
        <v>850536</v>
      </c>
      <c r="O67" s="47">
        <f t="shared" si="10"/>
        <v>10.926581107642502</v>
      </c>
      <c r="P67" s="9"/>
    </row>
    <row r="68" spans="1:119">
      <c r="A68" s="12"/>
      <c r="B68" s="44">
        <v>712</v>
      </c>
      <c r="C68" s="20" t="s">
        <v>116</v>
      </c>
      <c r="D68" s="46">
        <v>496841</v>
      </c>
      <c r="E68" s="46">
        <v>155063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651904</v>
      </c>
      <c r="O68" s="47">
        <f t="shared" si="10"/>
        <v>8.3748153286828284</v>
      </c>
      <c r="P68" s="9"/>
    </row>
    <row r="69" spans="1:119">
      <c r="A69" s="12"/>
      <c r="B69" s="44">
        <v>713</v>
      </c>
      <c r="C69" s="20" t="s">
        <v>154</v>
      </c>
      <c r="D69" s="46">
        <v>0</v>
      </c>
      <c r="E69" s="46">
        <v>51174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51174</v>
      </c>
      <c r="O69" s="47">
        <f t="shared" ref="O69:O76" si="19">(N69/O$78)</f>
        <v>0.6574170424326512</v>
      </c>
      <c r="P69" s="9"/>
    </row>
    <row r="70" spans="1:119">
      <c r="A70" s="12"/>
      <c r="B70" s="44">
        <v>714</v>
      </c>
      <c r="C70" s="20" t="s">
        <v>118</v>
      </c>
      <c r="D70" s="46">
        <v>0</v>
      </c>
      <c r="E70" s="46">
        <v>29313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29313</v>
      </c>
      <c r="O70" s="47">
        <f t="shared" si="19"/>
        <v>0.37657532662735577</v>
      </c>
      <c r="P70" s="9"/>
    </row>
    <row r="71" spans="1:119">
      <c r="A71" s="12"/>
      <c r="B71" s="44">
        <v>716</v>
      </c>
      <c r="C71" s="20" t="s">
        <v>119</v>
      </c>
      <c r="D71" s="46">
        <v>0</v>
      </c>
      <c r="E71" s="46">
        <v>140986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140986</v>
      </c>
      <c r="O71" s="47">
        <f t="shared" si="19"/>
        <v>1.8112048920234838</v>
      </c>
      <c r="P71" s="9"/>
    </row>
    <row r="72" spans="1:119">
      <c r="A72" s="12"/>
      <c r="B72" s="44">
        <v>719</v>
      </c>
      <c r="C72" s="20" t="s">
        <v>120</v>
      </c>
      <c r="D72" s="46">
        <v>870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870</v>
      </c>
      <c r="O72" s="47">
        <f t="shared" si="19"/>
        <v>1.117662928276872E-2</v>
      </c>
      <c r="P72" s="9"/>
    </row>
    <row r="73" spans="1:119">
      <c r="A73" s="12"/>
      <c r="B73" s="44">
        <v>724</v>
      </c>
      <c r="C73" s="20" t="s">
        <v>155</v>
      </c>
      <c r="D73" s="46">
        <v>0</v>
      </c>
      <c r="E73" s="46">
        <v>173321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173321</v>
      </c>
      <c r="O73" s="47">
        <f t="shared" si="19"/>
        <v>2.2266029470330544</v>
      </c>
      <c r="P73" s="9"/>
    </row>
    <row r="74" spans="1:119">
      <c r="A74" s="12"/>
      <c r="B74" s="44">
        <v>744</v>
      </c>
      <c r="C74" s="20" t="s">
        <v>156</v>
      </c>
      <c r="D74" s="46">
        <v>0</v>
      </c>
      <c r="E74" s="46">
        <v>117283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117283</v>
      </c>
      <c r="O74" s="47">
        <f t="shared" si="19"/>
        <v>1.5066995542194987</v>
      </c>
      <c r="P74" s="9"/>
    </row>
    <row r="75" spans="1:119" ht="15.75" thickBot="1">
      <c r="A75" s="12"/>
      <c r="B75" s="44">
        <v>764</v>
      </c>
      <c r="C75" s="20" t="s">
        <v>157</v>
      </c>
      <c r="D75" s="46">
        <v>0</v>
      </c>
      <c r="E75" s="46">
        <v>179424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179424</v>
      </c>
      <c r="O75" s="47">
        <f t="shared" si="19"/>
        <v>2.305006359116661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20">SUM(D5,D14,D23,D31,D34,D38,D45,D49,D54)</f>
        <v>53683349</v>
      </c>
      <c r="E76" s="15">
        <f t="shared" si="20"/>
        <v>44342865</v>
      </c>
      <c r="F76" s="15">
        <f t="shared" si="20"/>
        <v>4372602</v>
      </c>
      <c r="G76" s="15">
        <f t="shared" si="20"/>
        <v>8857180</v>
      </c>
      <c r="H76" s="15">
        <f t="shared" si="20"/>
        <v>0</v>
      </c>
      <c r="I76" s="15">
        <f t="shared" si="20"/>
        <v>3155361</v>
      </c>
      <c r="J76" s="15">
        <f t="shared" si="20"/>
        <v>0</v>
      </c>
      <c r="K76" s="15">
        <f t="shared" si="20"/>
        <v>0</v>
      </c>
      <c r="L76" s="15">
        <f t="shared" si="20"/>
        <v>0</v>
      </c>
      <c r="M76" s="15">
        <f t="shared" si="20"/>
        <v>0</v>
      </c>
      <c r="N76" s="15">
        <f>SUM(D76:M76)</f>
        <v>114411357</v>
      </c>
      <c r="O76" s="37">
        <f t="shared" si="19"/>
        <v>1469.8084171580529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170</v>
      </c>
      <c r="M78" s="48"/>
      <c r="N78" s="48"/>
      <c r="O78" s="41">
        <v>77841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96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16709817</v>
      </c>
      <c r="E5" s="26">
        <f t="shared" si="0"/>
        <v>1425878</v>
      </c>
      <c r="F5" s="26">
        <f t="shared" si="0"/>
        <v>4384802</v>
      </c>
      <c r="G5" s="26">
        <f t="shared" si="0"/>
        <v>2738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22523235</v>
      </c>
      <c r="O5" s="32">
        <f t="shared" ref="O5:O36" si="1">(N5/O$78)</f>
        <v>294.28288648479145</v>
      </c>
      <c r="P5" s="6"/>
    </row>
    <row r="6" spans="1:133">
      <c r="A6" s="12"/>
      <c r="B6" s="44">
        <v>511</v>
      </c>
      <c r="C6" s="20" t="s">
        <v>20</v>
      </c>
      <c r="D6" s="46">
        <v>447244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447244</v>
      </c>
      <c r="O6" s="47">
        <f t="shared" si="1"/>
        <v>5.8435768788543951</v>
      </c>
      <c r="P6" s="9"/>
    </row>
    <row r="7" spans="1:133">
      <c r="A7" s="12"/>
      <c r="B7" s="44">
        <v>512</v>
      </c>
      <c r="C7" s="20" t="s">
        <v>21</v>
      </c>
      <c r="D7" s="46">
        <v>572777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572777</v>
      </c>
      <c r="O7" s="47">
        <f t="shared" si="1"/>
        <v>7.4837592766802548</v>
      </c>
      <c r="P7" s="9"/>
    </row>
    <row r="8" spans="1:133">
      <c r="A8" s="12"/>
      <c r="B8" s="44">
        <v>513</v>
      </c>
      <c r="C8" s="20" t="s">
        <v>22</v>
      </c>
      <c r="D8" s="46">
        <v>9337208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9337208</v>
      </c>
      <c r="O8" s="47">
        <f t="shared" si="1"/>
        <v>121.99759590258179</v>
      </c>
      <c r="P8" s="9"/>
    </row>
    <row r="9" spans="1:133">
      <c r="A9" s="12"/>
      <c r="B9" s="44">
        <v>514</v>
      </c>
      <c r="C9" s="20" t="s">
        <v>23</v>
      </c>
      <c r="D9" s="46">
        <v>645390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645390</v>
      </c>
      <c r="O9" s="47">
        <f t="shared" si="1"/>
        <v>8.4325023518344313</v>
      </c>
      <c r="P9" s="9"/>
    </row>
    <row r="10" spans="1:133">
      <c r="A10" s="12"/>
      <c r="B10" s="44">
        <v>515</v>
      </c>
      <c r="C10" s="20" t="s">
        <v>24</v>
      </c>
      <c r="D10" s="46">
        <v>42521</v>
      </c>
      <c r="E10" s="46">
        <v>1331758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1374279</v>
      </c>
      <c r="O10" s="47">
        <f t="shared" si="1"/>
        <v>17.955981498902478</v>
      </c>
      <c r="P10" s="9"/>
    </row>
    <row r="11" spans="1:133">
      <c r="A11" s="12"/>
      <c r="B11" s="44">
        <v>516</v>
      </c>
      <c r="C11" s="20" t="s">
        <v>25</v>
      </c>
      <c r="D11" s="46">
        <v>1984316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1984316</v>
      </c>
      <c r="O11" s="47">
        <f t="shared" si="1"/>
        <v>25.926570502769938</v>
      </c>
      <c r="P11" s="9"/>
    </row>
    <row r="12" spans="1:133">
      <c r="A12" s="12"/>
      <c r="B12" s="44">
        <v>517</v>
      </c>
      <c r="C12" s="20" t="s">
        <v>26</v>
      </c>
      <c r="D12" s="46">
        <v>55363</v>
      </c>
      <c r="E12" s="46">
        <v>0</v>
      </c>
      <c r="F12" s="46">
        <v>4384802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4440165</v>
      </c>
      <c r="O12" s="47">
        <f t="shared" si="1"/>
        <v>58.014071809344621</v>
      </c>
      <c r="P12" s="9"/>
    </row>
    <row r="13" spans="1:133">
      <c r="A13" s="12"/>
      <c r="B13" s="44">
        <v>519</v>
      </c>
      <c r="C13" s="20" t="s">
        <v>123</v>
      </c>
      <c r="D13" s="46">
        <v>3624998</v>
      </c>
      <c r="E13" s="46">
        <v>94120</v>
      </c>
      <c r="F13" s="46">
        <v>0</v>
      </c>
      <c r="G13" s="46">
        <v>2738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3721856</v>
      </c>
      <c r="O13" s="47">
        <f t="shared" si="1"/>
        <v>48.628828263823557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28139700</v>
      </c>
      <c r="E14" s="31">
        <f t="shared" si="3"/>
        <v>8310827</v>
      </c>
      <c r="F14" s="31">
        <f t="shared" si="3"/>
        <v>0</v>
      </c>
      <c r="G14" s="31">
        <f t="shared" si="3"/>
        <v>4845357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41295884</v>
      </c>
      <c r="O14" s="43">
        <f t="shared" si="1"/>
        <v>539.56156579910112</v>
      </c>
      <c r="P14" s="10"/>
    </row>
    <row r="15" spans="1:133">
      <c r="A15" s="12"/>
      <c r="B15" s="44">
        <v>521</v>
      </c>
      <c r="C15" s="20" t="s">
        <v>29</v>
      </c>
      <c r="D15" s="46">
        <v>10333965</v>
      </c>
      <c r="E15" s="46">
        <v>227485</v>
      </c>
      <c r="F15" s="46">
        <v>0</v>
      </c>
      <c r="G15" s="46">
        <v>2427294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12988744</v>
      </c>
      <c r="O15" s="47">
        <f t="shared" si="1"/>
        <v>169.70764084875091</v>
      </c>
      <c r="P15" s="9"/>
    </row>
    <row r="16" spans="1:133">
      <c r="A16" s="12"/>
      <c r="B16" s="44">
        <v>522</v>
      </c>
      <c r="C16" s="20" t="s">
        <v>30</v>
      </c>
      <c r="D16" s="46">
        <v>28438</v>
      </c>
      <c r="E16" s="46">
        <v>6431971</v>
      </c>
      <c r="F16" s="46">
        <v>0</v>
      </c>
      <c r="G16" s="46">
        <v>29813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6490222</v>
      </c>
      <c r="O16" s="47">
        <f t="shared" si="1"/>
        <v>84.799597574997392</v>
      </c>
      <c r="P16" s="9"/>
    </row>
    <row r="17" spans="1:16">
      <c r="A17" s="12"/>
      <c r="B17" s="44">
        <v>523</v>
      </c>
      <c r="C17" s="20" t="s">
        <v>124</v>
      </c>
      <c r="D17" s="46">
        <v>5514024</v>
      </c>
      <c r="E17" s="46">
        <v>87446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5601470</v>
      </c>
      <c r="O17" s="47">
        <f t="shared" si="1"/>
        <v>73.18738894115188</v>
      </c>
      <c r="P17" s="9"/>
    </row>
    <row r="18" spans="1:16">
      <c r="A18" s="12"/>
      <c r="B18" s="44">
        <v>524</v>
      </c>
      <c r="C18" s="20" t="s">
        <v>32</v>
      </c>
      <c r="D18" s="46">
        <v>0</v>
      </c>
      <c r="E18" s="46">
        <v>576774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576774</v>
      </c>
      <c r="O18" s="47">
        <f t="shared" si="1"/>
        <v>7.535983066792098</v>
      </c>
      <c r="P18" s="9"/>
    </row>
    <row r="19" spans="1:16">
      <c r="A19" s="12"/>
      <c r="B19" s="44">
        <v>525</v>
      </c>
      <c r="C19" s="20" t="s">
        <v>33</v>
      </c>
      <c r="D19" s="46">
        <v>3988285</v>
      </c>
      <c r="E19" s="46">
        <v>707068</v>
      </c>
      <c r="F19" s="46">
        <v>0</v>
      </c>
      <c r="G19" s="46">
        <v>2388250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7083603</v>
      </c>
      <c r="O19" s="47">
        <f t="shared" si="1"/>
        <v>92.55256349952964</v>
      </c>
      <c r="P19" s="9"/>
    </row>
    <row r="20" spans="1:16">
      <c r="A20" s="12"/>
      <c r="B20" s="44">
        <v>526</v>
      </c>
      <c r="C20" s="20" t="s">
        <v>34</v>
      </c>
      <c r="D20" s="46">
        <v>6976165</v>
      </c>
      <c r="E20" s="46">
        <v>52581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7028746</v>
      </c>
      <c r="O20" s="47">
        <f t="shared" si="1"/>
        <v>91.835815825232572</v>
      </c>
      <c r="P20" s="9"/>
    </row>
    <row r="21" spans="1:16">
      <c r="A21" s="12"/>
      <c r="B21" s="44">
        <v>527</v>
      </c>
      <c r="C21" s="20" t="s">
        <v>35</v>
      </c>
      <c r="D21" s="46">
        <v>239750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239750</v>
      </c>
      <c r="O21" s="47">
        <f t="shared" si="1"/>
        <v>3.1325128044319013</v>
      </c>
      <c r="P21" s="9"/>
    </row>
    <row r="22" spans="1:16">
      <c r="A22" s="12"/>
      <c r="B22" s="44">
        <v>529</v>
      </c>
      <c r="C22" s="20" t="s">
        <v>36</v>
      </c>
      <c r="D22" s="46">
        <v>1059073</v>
      </c>
      <c r="E22" s="46">
        <v>227502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1286575</v>
      </c>
      <c r="O22" s="47">
        <f t="shared" si="1"/>
        <v>16.810063238214696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SUM(D24:D30)</f>
        <v>333350</v>
      </c>
      <c r="E23" s="31">
        <f t="shared" si="5"/>
        <v>1073769</v>
      </c>
      <c r="F23" s="31">
        <f t="shared" si="5"/>
        <v>0</v>
      </c>
      <c r="G23" s="31">
        <f t="shared" si="5"/>
        <v>4506887</v>
      </c>
      <c r="H23" s="31">
        <f t="shared" si="5"/>
        <v>0</v>
      </c>
      <c r="I23" s="31">
        <f t="shared" si="5"/>
        <v>2556865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8470871</v>
      </c>
      <c r="O23" s="43">
        <f t="shared" si="1"/>
        <v>110.67825598411206</v>
      </c>
      <c r="P23" s="10"/>
    </row>
    <row r="24" spans="1:16">
      <c r="A24" s="12"/>
      <c r="B24" s="44">
        <v>533</v>
      </c>
      <c r="C24" s="20" t="s">
        <v>89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29808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29808</v>
      </c>
      <c r="O24" s="47">
        <f t="shared" si="1"/>
        <v>0.38946378174976481</v>
      </c>
      <c r="P24" s="9"/>
    </row>
    <row r="25" spans="1:16">
      <c r="A25" s="12"/>
      <c r="B25" s="44">
        <v>534</v>
      </c>
      <c r="C25" s="20" t="s">
        <v>125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552635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552635</v>
      </c>
      <c r="O25" s="47">
        <f t="shared" si="1"/>
        <v>7.2205890038674614</v>
      </c>
      <c r="P25" s="9"/>
    </row>
    <row r="26" spans="1:16">
      <c r="A26" s="12"/>
      <c r="B26" s="44">
        <v>535</v>
      </c>
      <c r="C26" s="20" t="s">
        <v>90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75441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75441</v>
      </c>
      <c r="O26" s="47">
        <f t="shared" si="1"/>
        <v>0.98569300721229225</v>
      </c>
      <c r="P26" s="9"/>
    </row>
    <row r="27" spans="1:16">
      <c r="A27" s="12"/>
      <c r="B27" s="44">
        <v>536</v>
      </c>
      <c r="C27" s="20" t="s">
        <v>126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1898981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1898981</v>
      </c>
      <c r="O27" s="47">
        <f t="shared" si="1"/>
        <v>24.81160499634159</v>
      </c>
      <c r="P27" s="9"/>
    </row>
    <row r="28" spans="1:16">
      <c r="A28" s="12"/>
      <c r="B28" s="44">
        <v>537</v>
      </c>
      <c r="C28" s="20" t="s">
        <v>127</v>
      </c>
      <c r="D28" s="46">
        <v>333350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333350</v>
      </c>
      <c r="O28" s="47">
        <f t="shared" si="1"/>
        <v>4.3554667084770564</v>
      </c>
      <c r="P28" s="9"/>
    </row>
    <row r="29" spans="1:16">
      <c r="A29" s="12"/>
      <c r="B29" s="44">
        <v>538</v>
      </c>
      <c r="C29" s="20" t="s">
        <v>166</v>
      </c>
      <c r="D29" s="46">
        <v>0</v>
      </c>
      <c r="E29" s="46">
        <v>567000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567000</v>
      </c>
      <c r="O29" s="47">
        <f t="shared" si="1"/>
        <v>7.4082784571966132</v>
      </c>
      <c r="P29" s="9"/>
    </row>
    <row r="30" spans="1:16">
      <c r="A30" s="12"/>
      <c r="B30" s="44">
        <v>539</v>
      </c>
      <c r="C30" s="20" t="s">
        <v>41</v>
      </c>
      <c r="D30" s="46">
        <v>0</v>
      </c>
      <c r="E30" s="46">
        <v>506769</v>
      </c>
      <c r="F30" s="46">
        <v>0</v>
      </c>
      <c r="G30" s="46">
        <v>4506887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5013656</v>
      </c>
      <c r="O30" s="47">
        <f t="shared" si="1"/>
        <v>65.507160029267268</v>
      </c>
      <c r="P30" s="9"/>
    </row>
    <row r="31" spans="1:16" ht="15.75">
      <c r="A31" s="28" t="s">
        <v>42</v>
      </c>
      <c r="B31" s="29"/>
      <c r="C31" s="30"/>
      <c r="D31" s="31">
        <f t="shared" ref="D31:M31" si="7">SUM(D32:D33)</f>
        <v>0</v>
      </c>
      <c r="E31" s="31">
        <f t="shared" si="7"/>
        <v>7520388</v>
      </c>
      <c r="F31" s="31">
        <f t="shared" si="7"/>
        <v>0</v>
      </c>
      <c r="G31" s="31">
        <f t="shared" si="7"/>
        <v>5012950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ref="N31:N39" si="8">SUM(D31:M31)</f>
        <v>12533338</v>
      </c>
      <c r="O31" s="43">
        <f t="shared" si="1"/>
        <v>163.75742134420403</v>
      </c>
      <c r="P31" s="10"/>
    </row>
    <row r="32" spans="1:16">
      <c r="A32" s="12"/>
      <c r="B32" s="44">
        <v>541</v>
      </c>
      <c r="C32" s="20" t="s">
        <v>128</v>
      </c>
      <c r="D32" s="46">
        <v>0</v>
      </c>
      <c r="E32" s="46">
        <v>6814464</v>
      </c>
      <c r="F32" s="46">
        <v>0</v>
      </c>
      <c r="G32" s="46">
        <v>5012950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11827414</v>
      </c>
      <c r="O32" s="47">
        <f t="shared" si="1"/>
        <v>154.5339970732727</v>
      </c>
      <c r="P32" s="9"/>
    </row>
    <row r="33" spans="1:16">
      <c r="A33" s="12"/>
      <c r="B33" s="44">
        <v>549</v>
      </c>
      <c r="C33" s="20" t="s">
        <v>129</v>
      </c>
      <c r="D33" s="46">
        <v>0</v>
      </c>
      <c r="E33" s="46">
        <v>705924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705924</v>
      </c>
      <c r="O33" s="47">
        <f t="shared" si="1"/>
        <v>9.2234242709313268</v>
      </c>
      <c r="P33" s="9"/>
    </row>
    <row r="34" spans="1:16" ht="15.75">
      <c r="A34" s="28" t="s">
        <v>45</v>
      </c>
      <c r="B34" s="29"/>
      <c r="C34" s="30"/>
      <c r="D34" s="31">
        <f t="shared" ref="D34:M34" si="9">SUM(D35:D37)</f>
        <v>205546</v>
      </c>
      <c r="E34" s="31">
        <f t="shared" si="9"/>
        <v>4580887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8"/>
        <v>4786433</v>
      </c>
      <c r="O34" s="43">
        <f t="shared" si="1"/>
        <v>62.538321835476118</v>
      </c>
      <c r="P34" s="10"/>
    </row>
    <row r="35" spans="1:16">
      <c r="A35" s="13"/>
      <c r="B35" s="45">
        <v>552</v>
      </c>
      <c r="C35" s="21" t="s">
        <v>46</v>
      </c>
      <c r="D35" s="46">
        <v>152559</v>
      </c>
      <c r="E35" s="46">
        <v>4057647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4210206</v>
      </c>
      <c r="O35" s="47">
        <f t="shared" si="1"/>
        <v>55.009485732204453</v>
      </c>
      <c r="P35" s="9"/>
    </row>
    <row r="36" spans="1:16">
      <c r="A36" s="13"/>
      <c r="B36" s="45">
        <v>553</v>
      </c>
      <c r="C36" s="21" t="s">
        <v>130</v>
      </c>
      <c r="D36" s="46">
        <v>52808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52808</v>
      </c>
      <c r="O36" s="47">
        <f t="shared" si="1"/>
        <v>0.68997595902581788</v>
      </c>
      <c r="P36" s="9"/>
    </row>
    <row r="37" spans="1:16">
      <c r="A37" s="13"/>
      <c r="B37" s="45">
        <v>554</v>
      </c>
      <c r="C37" s="21" t="s">
        <v>48</v>
      </c>
      <c r="D37" s="46">
        <v>179</v>
      </c>
      <c r="E37" s="46">
        <v>523240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523419</v>
      </c>
      <c r="O37" s="47">
        <f t="shared" ref="O37:O68" si="10">(N37/O$78)</f>
        <v>6.838860144245845</v>
      </c>
      <c r="P37" s="9"/>
    </row>
    <row r="38" spans="1:16" ht="15.75">
      <c r="A38" s="28" t="s">
        <v>49</v>
      </c>
      <c r="B38" s="29"/>
      <c r="C38" s="30"/>
      <c r="D38" s="31">
        <f>SUM(D39:D44)</f>
        <v>2629109</v>
      </c>
      <c r="E38" s="31">
        <f t="shared" ref="E38:M38" si="11">SUM(E39:E44)</f>
        <v>1001281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3630390</v>
      </c>
      <c r="O38" s="43">
        <f t="shared" si="10"/>
        <v>47.433756663530886</v>
      </c>
      <c r="P38" s="10"/>
    </row>
    <row r="39" spans="1:16">
      <c r="A39" s="12"/>
      <c r="B39" s="44">
        <v>561</v>
      </c>
      <c r="C39" s="20" t="s">
        <v>167</v>
      </c>
      <c r="D39" s="46">
        <v>100962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100962</v>
      </c>
      <c r="O39" s="47">
        <f t="shared" si="10"/>
        <v>1.3191439322671683</v>
      </c>
      <c r="P39" s="9"/>
    </row>
    <row r="40" spans="1:16">
      <c r="A40" s="12"/>
      <c r="B40" s="44">
        <v>562</v>
      </c>
      <c r="C40" s="20" t="s">
        <v>131</v>
      </c>
      <c r="D40" s="46">
        <v>1889854</v>
      </c>
      <c r="E40" s="46">
        <v>873944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2">SUM(D40:M40)</f>
        <v>2763798</v>
      </c>
      <c r="O40" s="47">
        <f t="shared" si="10"/>
        <v>36.111084979617438</v>
      </c>
      <c r="P40" s="9"/>
    </row>
    <row r="41" spans="1:16">
      <c r="A41" s="12"/>
      <c r="B41" s="44">
        <v>563</v>
      </c>
      <c r="C41" s="20" t="s">
        <v>132</v>
      </c>
      <c r="D41" s="46">
        <v>32000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32000</v>
      </c>
      <c r="O41" s="47">
        <f t="shared" si="10"/>
        <v>0.41810389881885651</v>
      </c>
      <c r="P41" s="9"/>
    </row>
    <row r="42" spans="1:16">
      <c r="A42" s="12"/>
      <c r="B42" s="44">
        <v>564</v>
      </c>
      <c r="C42" s="20" t="s">
        <v>133</v>
      </c>
      <c r="D42" s="46">
        <v>328015</v>
      </c>
      <c r="E42" s="46">
        <v>83655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411670</v>
      </c>
      <c r="O42" s="47">
        <f t="shared" si="10"/>
        <v>5.3787760008362078</v>
      </c>
      <c r="P42" s="9"/>
    </row>
    <row r="43" spans="1:16">
      <c r="A43" s="12"/>
      <c r="B43" s="44">
        <v>565</v>
      </c>
      <c r="C43" s="20" t="s">
        <v>134</v>
      </c>
      <c r="D43" s="46">
        <v>32400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32400</v>
      </c>
      <c r="O43" s="47">
        <f t="shared" si="10"/>
        <v>0.42333019755409218</v>
      </c>
      <c r="P43" s="9"/>
    </row>
    <row r="44" spans="1:16">
      <c r="A44" s="12"/>
      <c r="B44" s="44">
        <v>569</v>
      </c>
      <c r="C44" s="20" t="s">
        <v>55</v>
      </c>
      <c r="D44" s="46">
        <v>245878</v>
      </c>
      <c r="E44" s="46">
        <v>43682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289560</v>
      </c>
      <c r="O44" s="47">
        <f t="shared" si="10"/>
        <v>3.7833176544371274</v>
      </c>
      <c r="P44" s="9"/>
    </row>
    <row r="45" spans="1:16" ht="15.75">
      <c r="A45" s="28" t="s">
        <v>56</v>
      </c>
      <c r="B45" s="29"/>
      <c r="C45" s="30"/>
      <c r="D45" s="31">
        <f t="shared" ref="D45:M45" si="13">SUM(D46:D49)</f>
        <v>1984356</v>
      </c>
      <c r="E45" s="31">
        <f t="shared" si="13"/>
        <v>172541</v>
      </c>
      <c r="F45" s="31">
        <f t="shared" si="13"/>
        <v>0</v>
      </c>
      <c r="G45" s="31">
        <f t="shared" si="13"/>
        <v>25040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2181937</v>
      </c>
      <c r="O45" s="43">
        <f t="shared" si="10"/>
        <v>28.508636458659979</v>
      </c>
      <c r="P45" s="9"/>
    </row>
    <row r="46" spans="1:16">
      <c r="A46" s="12"/>
      <c r="B46" s="44">
        <v>571</v>
      </c>
      <c r="C46" s="20" t="s">
        <v>57</v>
      </c>
      <c r="D46" s="46">
        <v>1515587</v>
      </c>
      <c r="E46" s="46">
        <v>37796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1553383</v>
      </c>
      <c r="O46" s="47">
        <f t="shared" si="10"/>
        <v>20.296109020591619</v>
      </c>
      <c r="P46" s="9"/>
    </row>
    <row r="47" spans="1:16">
      <c r="A47" s="12"/>
      <c r="B47" s="44">
        <v>572</v>
      </c>
      <c r="C47" s="20" t="s">
        <v>135</v>
      </c>
      <c r="D47" s="46">
        <v>468469</v>
      </c>
      <c r="E47" s="46">
        <v>129009</v>
      </c>
      <c r="F47" s="46">
        <v>0</v>
      </c>
      <c r="G47" s="46">
        <v>25040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622518</v>
      </c>
      <c r="O47" s="47">
        <f t="shared" si="10"/>
        <v>8.1336625901536532</v>
      </c>
      <c r="P47" s="9"/>
    </row>
    <row r="48" spans="1:16">
      <c r="A48" s="12"/>
      <c r="B48" s="44">
        <v>573</v>
      </c>
      <c r="C48" s="20" t="s">
        <v>91</v>
      </c>
      <c r="D48" s="46">
        <v>300</v>
      </c>
      <c r="E48" s="46">
        <v>753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1053</v>
      </c>
      <c r="O48" s="47">
        <f t="shared" si="10"/>
        <v>1.3758231420507996E-2</v>
      </c>
      <c r="P48" s="9"/>
    </row>
    <row r="49" spans="1:16">
      <c r="A49" s="12"/>
      <c r="B49" s="44">
        <v>579</v>
      </c>
      <c r="C49" s="20" t="s">
        <v>59</v>
      </c>
      <c r="D49" s="46">
        <v>0</v>
      </c>
      <c r="E49" s="46">
        <v>4983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4983</v>
      </c>
      <c r="O49" s="47">
        <f t="shared" si="10"/>
        <v>6.5106616494198813E-2</v>
      </c>
      <c r="P49" s="9"/>
    </row>
    <row r="50" spans="1:16" ht="15.75">
      <c r="A50" s="28" t="s">
        <v>136</v>
      </c>
      <c r="B50" s="29"/>
      <c r="C50" s="30"/>
      <c r="D50" s="31">
        <f t="shared" ref="D50:M50" si="14">SUM(D51:D53)</f>
        <v>2633205</v>
      </c>
      <c r="E50" s="31">
        <f t="shared" si="14"/>
        <v>17777947</v>
      </c>
      <c r="F50" s="31">
        <f t="shared" si="14"/>
        <v>0</v>
      </c>
      <c r="G50" s="31">
        <f t="shared" si="14"/>
        <v>257596</v>
      </c>
      <c r="H50" s="31">
        <f t="shared" si="14"/>
        <v>0</v>
      </c>
      <c r="I50" s="31">
        <f t="shared" si="14"/>
        <v>472815</v>
      </c>
      <c r="J50" s="31">
        <f t="shared" si="14"/>
        <v>0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21141563</v>
      </c>
      <c r="O50" s="43">
        <f t="shared" si="10"/>
        <v>276.23030991951498</v>
      </c>
      <c r="P50" s="9"/>
    </row>
    <row r="51" spans="1:16">
      <c r="A51" s="12"/>
      <c r="B51" s="44">
        <v>581</v>
      </c>
      <c r="C51" s="20" t="s">
        <v>137</v>
      </c>
      <c r="D51" s="46">
        <v>2633205</v>
      </c>
      <c r="E51" s="46">
        <v>17777947</v>
      </c>
      <c r="F51" s="46">
        <v>0</v>
      </c>
      <c r="G51" s="46">
        <v>257596</v>
      </c>
      <c r="H51" s="46">
        <v>0</v>
      </c>
      <c r="I51" s="46">
        <v>126979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20795727</v>
      </c>
      <c r="O51" s="47">
        <f t="shared" si="10"/>
        <v>271.71170429601756</v>
      </c>
      <c r="P51" s="9"/>
    </row>
    <row r="52" spans="1:16">
      <c r="A52" s="12"/>
      <c r="B52" s="44">
        <v>590</v>
      </c>
      <c r="C52" s="20" t="s">
        <v>139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44890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9" si="15">SUM(D52:M52)</f>
        <v>44890</v>
      </c>
      <c r="O52" s="47">
        <f t="shared" si="10"/>
        <v>0.58652137556182715</v>
      </c>
      <c r="P52" s="9"/>
    </row>
    <row r="53" spans="1:16">
      <c r="A53" s="12"/>
      <c r="B53" s="44">
        <v>591</v>
      </c>
      <c r="C53" s="20" t="s">
        <v>140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300946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300946</v>
      </c>
      <c r="O53" s="47">
        <f t="shared" si="10"/>
        <v>3.9320842479356122</v>
      </c>
      <c r="P53" s="9"/>
    </row>
    <row r="54" spans="1:16" ht="15.75">
      <c r="A54" s="28" t="s">
        <v>64</v>
      </c>
      <c r="B54" s="29"/>
      <c r="C54" s="30"/>
      <c r="D54" s="31">
        <f t="shared" ref="D54:M54" si="16">SUM(D55:D75)</f>
        <v>1381686</v>
      </c>
      <c r="E54" s="31">
        <f t="shared" si="16"/>
        <v>2371631</v>
      </c>
      <c r="F54" s="31">
        <f t="shared" si="16"/>
        <v>0</v>
      </c>
      <c r="G54" s="31">
        <f t="shared" si="16"/>
        <v>0</v>
      </c>
      <c r="H54" s="31">
        <f t="shared" si="16"/>
        <v>0</v>
      </c>
      <c r="I54" s="31">
        <f t="shared" si="16"/>
        <v>0</v>
      </c>
      <c r="J54" s="31">
        <f t="shared" si="16"/>
        <v>0</v>
      </c>
      <c r="K54" s="31">
        <f t="shared" si="16"/>
        <v>0</v>
      </c>
      <c r="L54" s="31">
        <f t="shared" si="16"/>
        <v>0</v>
      </c>
      <c r="M54" s="31">
        <f t="shared" si="16"/>
        <v>0</v>
      </c>
      <c r="N54" s="31">
        <f>SUM(D54:M54)</f>
        <v>3753317</v>
      </c>
      <c r="O54" s="43">
        <f t="shared" si="10"/>
        <v>49.039889725096685</v>
      </c>
      <c r="P54" s="9"/>
    </row>
    <row r="55" spans="1:16">
      <c r="A55" s="12"/>
      <c r="B55" s="44">
        <v>602</v>
      </c>
      <c r="C55" s="20" t="s">
        <v>142</v>
      </c>
      <c r="D55" s="46">
        <v>0</v>
      </c>
      <c r="E55" s="46">
        <v>40139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40139</v>
      </c>
      <c r="O55" s="47">
        <f t="shared" si="10"/>
        <v>0.52444601233406507</v>
      </c>
      <c r="P55" s="9"/>
    </row>
    <row r="56" spans="1:16">
      <c r="A56" s="12"/>
      <c r="B56" s="44">
        <v>603</v>
      </c>
      <c r="C56" s="20" t="s">
        <v>143</v>
      </c>
      <c r="D56" s="46">
        <v>0</v>
      </c>
      <c r="E56" s="46">
        <v>16784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16784</v>
      </c>
      <c r="O56" s="47">
        <f t="shared" si="10"/>
        <v>0.21929549493049022</v>
      </c>
      <c r="P56" s="9"/>
    </row>
    <row r="57" spans="1:16">
      <c r="A57" s="12"/>
      <c r="B57" s="44">
        <v>604</v>
      </c>
      <c r="C57" s="20" t="s">
        <v>144</v>
      </c>
      <c r="D57" s="46">
        <v>0</v>
      </c>
      <c r="E57" s="46">
        <v>429098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429098</v>
      </c>
      <c r="O57" s="47">
        <f t="shared" si="10"/>
        <v>5.6064858367304273</v>
      </c>
      <c r="P57" s="9"/>
    </row>
    <row r="58" spans="1:16">
      <c r="A58" s="12"/>
      <c r="B58" s="44">
        <v>605</v>
      </c>
      <c r="C58" s="20" t="s">
        <v>145</v>
      </c>
      <c r="D58" s="46">
        <v>55000</v>
      </c>
      <c r="E58" s="46">
        <v>22294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77294</v>
      </c>
      <c r="O58" s="47">
        <f t="shared" si="10"/>
        <v>1.0099038361032717</v>
      </c>
      <c r="P58" s="9"/>
    </row>
    <row r="59" spans="1:16">
      <c r="A59" s="12"/>
      <c r="B59" s="44">
        <v>608</v>
      </c>
      <c r="C59" s="20" t="s">
        <v>146</v>
      </c>
      <c r="D59" s="46">
        <v>0</v>
      </c>
      <c r="E59" s="46">
        <v>66603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66603</v>
      </c>
      <c r="O59" s="47">
        <f t="shared" si="10"/>
        <v>0.87021793665725933</v>
      </c>
      <c r="P59" s="9"/>
    </row>
    <row r="60" spans="1:16">
      <c r="A60" s="12"/>
      <c r="B60" s="44">
        <v>614</v>
      </c>
      <c r="C60" s="20" t="s">
        <v>147</v>
      </c>
      <c r="D60" s="46">
        <v>0</v>
      </c>
      <c r="E60" s="46">
        <v>206505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6" si="17">SUM(D60:M60)</f>
        <v>206505</v>
      </c>
      <c r="O60" s="47">
        <f t="shared" si="10"/>
        <v>2.6981420507996239</v>
      </c>
      <c r="P60" s="9"/>
    </row>
    <row r="61" spans="1:16">
      <c r="A61" s="12"/>
      <c r="B61" s="44">
        <v>634</v>
      </c>
      <c r="C61" s="20" t="s">
        <v>149</v>
      </c>
      <c r="D61" s="46">
        <v>0</v>
      </c>
      <c r="E61" s="46">
        <v>153305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153305</v>
      </c>
      <c r="O61" s="47">
        <f t="shared" si="10"/>
        <v>2.003044319013275</v>
      </c>
      <c r="P61" s="9"/>
    </row>
    <row r="62" spans="1:16">
      <c r="A62" s="12"/>
      <c r="B62" s="44">
        <v>654</v>
      </c>
      <c r="C62" s="20" t="s">
        <v>151</v>
      </c>
      <c r="D62" s="46">
        <v>0</v>
      </c>
      <c r="E62" s="46">
        <v>240785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240785</v>
      </c>
      <c r="O62" s="47">
        <f t="shared" si="10"/>
        <v>3.1460358524093239</v>
      </c>
      <c r="P62" s="9"/>
    </row>
    <row r="63" spans="1:16">
      <c r="A63" s="12"/>
      <c r="B63" s="44">
        <v>669</v>
      </c>
      <c r="C63" s="20" t="s">
        <v>114</v>
      </c>
      <c r="D63" s="46">
        <v>5890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5890</v>
      </c>
      <c r="O63" s="47">
        <f t="shared" si="10"/>
        <v>7.6957248876345766E-2</v>
      </c>
      <c r="P63" s="9"/>
    </row>
    <row r="64" spans="1:16">
      <c r="A64" s="12"/>
      <c r="B64" s="44">
        <v>674</v>
      </c>
      <c r="C64" s="20" t="s">
        <v>152</v>
      </c>
      <c r="D64" s="46">
        <v>0</v>
      </c>
      <c r="E64" s="46">
        <v>44601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44601</v>
      </c>
      <c r="O64" s="47">
        <f t="shared" si="10"/>
        <v>0.58274537472561927</v>
      </c>
      <c r="P64" s="9"/>
    </row>
    <row r="65" spans="1:119">
      <c r="A65" s="12"/>
      <c r="B65" s="44">
        <v>685</v>
      </c>
      <c r="C65" s="20" t="s">
        <v>75</v>
      </c>
      <c r="D65" s="46">
        <v>0</v>
      </c>
      <c r="E65" s="46">
        <v>2493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2493</v>
      </c>
      <c r="O65" s="47">
        <f t="shared" si="10"/>
        <v>3.2572906867356539E-2</v>
      </c>
      <c r="P65" s="9"/>
    </row>
    <row r="66" spans="1:119">
      <c r="A66" s="12"/>
      <c r="B66" s="44">
        <v>694</v>
      </c>
      <c r="C66" s="20" t="s">
        <v>153</v>
      </c>
      <c r="D66" s="46">
        <v>0</v>
      </c>
      <c r="E66" s="46">
        <v>52220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52220</v>
      </c>
      <c r="O66" s="47">
        <f t="shared" si="10"/>
        <v>0.68229329988502141</v>
      </c>
      <c r="P66" s="9"/>
    </row>
    <row r="67" spans="1:119">
      <c r="A67" s="12"/>
      <c r="B67" s="44">
        <v>711</v>
      </c>
      <c r="C67" s="20" t="s">
        <v>115</v>
      </c>
      <c r="D67" s="46">
        <v>809785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5" si="18">SUM(D67:M67)</f>
        <v>809785</v>
      </c>
      <c r="O67" s="47">
        <f t="shared" si="10"/>
        <v>10.580445803282116</v>
      </c>
      <c r="P67" s="9"/>
    </row>
    <row r="68" spans="1:119">
      <c r="A68" s="12"/>
      <c r="B68" s="44">
        <v>712</v>
      </c>
      <c r="C68" s="20" t="s">
        <v>116</v>
      </c>
      <c r="D68" s="46">
        <v>510081</v>
      </c>
      <c r="E68" s="46">
        <v>272270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782351</v>
      </c>
      <c r="O68" s="47">
        <f t="shared" si="10"/>
        <v>10.222000104525975</v>
      </c>
      <c r="P68" s="9"/>
    </row>
    <row r="69" spans="1:119">
      <c r="A69" s="12"/>
      <c r="B69" s="44">
        <v>713</v>
      </c>
      <c r="C69" s="20" t="s">
        <v>154</v>
      </c>
      <c r="D69" s="46">
        <v>0</v>
      </c>
      <c r="E69" s="46">
        <v>128251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128251</v>
      </c>
      <c r="O69" s="47">
        <f t="shared" ref="O69:O76" si="19">(N69/O$78)</f>
        <v>1.6756950977317864</v>
      </c>
      <c r="P69" s="9"/>
    </row>
    <row r="70" spans="1:119">
      <c r="A70" s="12"/>
      <c r="B70" s="44">
        <v>714</v>
      </c>
      <c r="C70" s="20" t="s">
        <v>118</v>
      </c>
      <c r="D70" s="46">
        <v>0</v>
      </c>
      <c r="E70" s="46">
        <v>29632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29632</v>
      </c>
      <c r="O70" s="47">
        <f t="shared" si="19"/>
        <v>0.38716421030626108</v>
      </c>
      <c r="P70" s="9"/>
    </row>
    <row r="71" spans="1:119">
      <c r="A71" s="12"/>
      <c r="B71" s="44">
        <v>716</v>
      </c>
      <c r="C71" s="20" t="s">
        <v>119</v>
      </c>
      <c r="D71" s="46">
        <v>0</v>
      </c>
      <c r="E71" s="46">
        <v>195006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195006</v>
      </c>
      <c r="O71" s="47">
        <f t="shared" si="19"/>
        <v>2.5478990279084353</v>
      </c>
      <c r="P71" s="9"/>
    </row>
    <row r="72" spans="1:119">
      <c r="A72" s="12"/>
      <c r="B72" s="44">
        <v>719</v>
      </c>
      <c r="C72" s="20" t="s">
        <v>120</v>
      </c>
      <c r="D72" s="46">
        <v>930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930</v>
      </c>
      <c r="O72" s="47">
        <f t="shared" si="19"/>
        <v>1.2151144559423017E-2</v>
      </c>
      <c r="P72" s="9"/>
    </row>
    <row r="73" spans="1:119">
      <c r="A73" s="12"/>
      <c r="B73" s="44">
        <v>724</v>
      </c>
      <c r="C73" s="20" t="s">
        <v>155</v>
      </c>
      <c r="D73" s="46">
        <v>0</v>
      </c>
      <c r="E73" s="46">
        <v>174043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174043</v>
      </c>
      <c r="O73" s="47">
        <f t="shared" si="19"/>
        <v>2.2740017769415699</v>
      </c>
      <c r="P73" s="9"/>
    </row>
    <row r="74" spans="1:119">
      <c r="A74" s="12"/>
      <c r="B74" s="44">
        <v>744</v>
      </c>
      <c r="C74" s="20" t="s">
        <v>156</v>
      </c>
      <c r="D74" s="46">
        <v>0</v>
      </c>
      <c r="E74" s="46">
        <v>117578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117578</v>
      </c>
      <c r="O74" s="47">
        <f t="shared" si="19"/>
        <v>1.5362443817288596</v>
      </c>
      <c r="P74" s="9"/>
    </row>
    <row r="75" spans="1:119" ht="15.75" thickBot="1">
      <c r="A75" s="12"/>
      <c r="B75" s="44">
        <v>764</v>
      </c>
      <c r="C75" s="20" t="s">
        <v>157</v>
      </c>
      <c r="D75" s="46">
        <v>0</v>
      </c>
      <c r="E75" s="46">
        <v>180024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180024</v>
      </c>
      <c r="O75" s="47">
        <f t="shared" si="19"/>
        <v>2.352148008780182</v>
      </c>
      <c r="P75" s="9"/>
    </row>
    <row r="76" spans="1:119" ht="16.5" thickBot="1">
      <c r="A76" s="14" t="s">
        <v>10</v>
      </c>
      <c r="B76" s="23"/>
      <c r="C76" s="22"/>
      <c r="D76" s="15">
        <f t="shared" ref="D76:M76" si="20">SUM(D5,D14,D23,D31,D34,D38,D45,D50,D54)</f>
        <v>54016769</v>
      </c>
      <c r="E76" s="15">
        <f t="shared" si="20"/>
        <v>44235149</v>
      </c>
      <c r="F76" s="15">
        <f t="shared" si="20"/>
        <v>4384802</v>
      </c>
      <c r="G76" s="15">
        <f t="shared" si="20"/>
        <v>14650568</v>
      </c>
      <c r="H76" s="15">
        <f t="shared" si="20"/>
        <v>0</v>
      </c>
      <c r="I76" s="15">
        <f t="shared" si="20"/>
        <v>3029680</v>
      </c>
      <c r="J76" s="15">
        <f t="shared" si="20"/>
        <v>0</v>
      </c>
      <c r="K76" s="15">
        <f t="shared" si="20"/>
        <v>0</v>
      </c>
      <c r="L76" s="15">
        <f t="shared" si="20"/>
        <v>0</v>
      </c>
      <c r="M76" s="15">
        <f t="shared" si="20"/>
        <v>0</v>
      </c>
      <c r="N76" s="15">
        <f>SUM(D76:M76)</f>
        <v>120316968</v>
      </c>
      <c r="O76" s="37">
        <f t="shared" si="19"/>
        <v>1572.0310442144873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38"/>
      <c r="B78" s="39"/>
      <c r="C78" s="39"/>
      <c r="D78" s="40"/>
      <c r="E78" s="40"/>
      <c r="F78" s="40"/>
      <c r="G78" s="40"/>
      <c r="H78" s="40"/>
      <c r="I78" s="40"/>
      <c r="J78" s="40"/>
      <c r="K78" s="40"/>
      <c r="L78" s="48" t="s">
        <v>168</v>
      </c>
      <c r="M78" s="48"/>
      <c r="N78" s="48"/>
      <c r="O78" s="41">
        <v>76536</v>
      </c>
    </row>
    <row r="79" spans="1:119">
      <c r="A79" s="49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1"/>
    </row>
    <row r="80" spans="1:119" ht="15.75" customHeight="1" thickBot="1">
      <c r="A80" s="52" t="s">
        <v>96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4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2024-09-05T17:25:41Z</cp:lastPrinted>
  <dcterms:created xsi:type="dcterms:W3CDTF">2000-08-31T21:26:31Z</dcterms:created>
  <dcterms:modified xsi:type="dcterms:W3CDTF">2024-09-20T19:02:36Z</dcterms:modified>
</cp:coreProperties>
</file>