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84" documentId="11_5C364B518588F3B65CEDCAAEE5BDEAF268C0908C" xr6:coauthVersionLast="47" xr6:coauthVersionMax="47" xr10:uidLastSave="{EDFF86D6-D717-4647-A744-B8F4F8EC7FF7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'2006'!$A$1:$O$103</definedName>
    <definedName name="_xlnm.Print_Area" localSheetId="16">'2007'!$A$1:$O$99</definedName>
    <definedName name="_xlnm.Print_Area" localSheetId="15">'2008'!$A$1:$O$95</definedName>
    <definedName name="_xlnm.Print_Area" localSheetId="14">'2009'!$A$1:$O$104</definedName>
    <definedName name="_xlnm.Print_Area" localSheetId="13">'2010'!$A$1:$O$105</definedName>
    <definedName name="_xlnm.Print_Area" localSheetId="12">'2011'!$A$1:$O$107</definedName>
    <definedName name="_xlnm.Print_Area" localSheetId="11">'2012'!$A$1:$O$104</definedName>
    <definedName name="_xlnm.Print_Area" localSheetId="10">'2013'!$A$1:$O$103</definedName>
    <definedName name="_xlnm.Print_Area" localSheetId="9">'2014'!$A$1:$O$106</definedName>
    <definedName name="_xlnm.Print_Area" localSheetId="8">'2015'!$A$1:$O$100</definedName>
    <definedName name="_xlnm.Print_Area" localSheetId="7">'2016'!$A$1:$O$102</definedName>
    <definedName name="_xlnm.Print_Area" localSheetId="6">'2017'!$A$1:$O$117</definedName>
    <definedName name="_xlnm.Print_Area" localSheetId="5">'2018'!$A$1:$O$122</definedName>
    <definedName name="_xlnm.Print_Area" localSheetId="4">'2019'!$A$1:$O$127</definedName>
    <definedName name="_xlnm.Print_Area" localSheetId="3">'2020'!$A$1:$O$123</definedName>
    <definedName name="_xlnm.Print_Area" localSheetId="2">'2021'!$A$1:$P$126</definedName>
    <definedName name="_xlnm.Print_Area" localSheetId="1">'2022'!$A$1:$P$136</definedName>
    <definedName name="_xlnm.Print_Area" localSheetId="0">'2023'!$A$1:$P$127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2" i="51" l="1"/>
  <c r="P122" i="51" s="1"/>
  <c r="O121" i="51"/>
  <c r="P121" i="51" s="1"/>
  <c r="O120" i="51"/>
  <c r="P120" i="51" s="1"/>
  <c r="O119" i="51"/>
  <c r="P119" i="51" s="1"/>
  <c r="O118" i="51"/>
  <c r="P118" i="51" s="1"/>
  <c r="O117" i="51"/>
  <c r="P117" i="51" s="1"/>
  <c r="O116" i="51"/>
  <c r="P116" i="51" s="1"/>
  <c r="O115" i="51"/>
  <c r="P115" i="51" s="1"/>
  <c r="O114" i="51"/>
  <c r="P114" i="51" s="1"/>
  <c r="O113" i="51"/>
  <c r="P113" i="51" s="1"/>
  <c r="O112" i="51"/>
  <c r="P112" i="51" s="1"/>
  <c r="N111" i="51"/>
  <c r="M111" i="51"/>
  <c r="L111" i="51"/>
  <c r="K111" i="51"/>
  <c r="J111" i="51"/>
  <c r="I111" i="51"/>
  <c r="H111" i="51"/>
  <c r="G111" i="51"/>
  <c r="F111" i="51"/>
  <c r="E111" i="51"/>
  <c r="D111" i="51"/>
  <c r="O110" i="51"/>
  <c r="P110" i="51" s="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N102" i="51"/>
  <c r="M102" i="51"/>
  <c r="L102" i="51"/>
  <c r="K102" i="51"/>
  <c r="J102" i="51"/>
  <c r="I102" i="51"/>
  <c r="H102" i="51"/>
  <c r="G102" i="51"/>
  <c r="F102" i="51"/>
  <c r="E102" i="51"/>
  <c r="D102" i="5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N90" i="51"/>
  <c r="M90" i="51"/>
  <c r="L90" i="51"/>
  <c r="K90" i="51"/>
  <c r="J90" i="51"/>
  <c r="I90" i="51"/>
  <c r="H90" i="51"/>
  <c r="G90" i="51"/>
  <c r="F90" i="51"/>
  <c r="E90" i="51"/>
  <c r="D90" i="5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31" i="50"/>
  <c r="P131" i="50" s="1"/>
  <c r="O130" i="50"/>
  <c r="P130" i="50" s="1"/>
  <c r="O129" i="50"/>
  <c r="P129" i="50" s="1"/>
  <c r="O128" i="50"/>
  <c r="P128" i="50" s="1"/>
  <c r="O127" i="50"/>
  <c r="P127" i="50" s="1"/>
  <c r="O126" i="50"/>
  <c r="P126" i="50" s="1"/>
  <c r="O125" i="50"/>
  <c r="P125" i="50" s="1"/>
  <c r="O124" i="50"/>
  <c r="P124" i="50" s="1"/>
  <c r="O123" i="50"/>
  <c r="P123" i="50" s="1"/>
  <c r="N122" i="50"/>
  <c r="M122" i="50"/>
  <c r="L122" i="50"/>
  <c r="K122" i="50"/>
  <c r="J122" i="50"/>
  <c r="I122" i="50"/>
  <c r="H122" i="50"/>
  <c r="G122" i="50"/>
  <c r="F122" i="50"/>
  <c r="E122" i="50"/>
  <c r="D122" i="50"/>
  <c r="O121" i="50"/>
  <c r="P121" i="50" s="1"/>
  <c r="O120" i="50"/>
  <c r="P120" i="50" s="1"/>
  <c r="O119" i="50"/>
  <c r="P119" i="50" s="1"/>
  <c r="O118" i="50"/>
  <c r="P118" i="50" s="1"/>
  <c r="O117" i="50"/>
  <c r="P117" i="50" s="1"/>
  <c r="O116" i="50"/>
  <c r="P116" i="50" s="1"/>
  <c r="N115" i="50"/>
  <c r="M115" i="50"/>
  <c r="L115" i="50"/>
  <c r="K115" i="50"/>
  <c r="J115" i="50"/>
  <c r="I115" i="50"/>
  <c r="H115" i="50"/>
  <c r="G115" i="50"/>
  <c r="F115" i="50"/>
  <c r="E115" i="50"/>
  <c r="D115" i="50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N103" i="50"/>
  <c r="M103" i="50"/>
  <c r="L103" i="50"/>
  <c r="K103" i="50"/>
  <c r="J103" i="50"/>
  <c r="I103" i="50"/>
  <c r="H103" i="50"/>
  <c r="G103" i="50"/>
  <c r="F103" i="50"/>
  <c r="E103" i="50"/>
  <c r="D103" i="50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N54" i="50"/>
  <c r="M54" i="50"/>
  <c r="L54" i="50"/>
  <c r="K54" i="50"/>
  <c r="J54" i="50"/>
  <c r="I54" i="50"/>
  <c r="H54" i="50"/>
  <c r="G54" i="50"/>
  <c r="F54" i="50"/>
  <c r="E54" i="50"/>
  <c r="D54" i="50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90" i="51" l="1"/>
  <c r="P90" i="51" s="1"/>
  <c r="O111" i="51"/>
  <c r="P111" i="51" s="1"/>
  <c r="O102" i="51"/>
  <c r="P102" i="51" s="1"/>
  <c r="O51" i="51"/>
  <c r="P51" i="51" s="1"/>
  <c r="O21" i="51"/>
  <c r="P21" i="51" s="1"/>
  <c r="H123" i="51"/>
  <c r="G123" i="51"/>
  <c r="O13" i="51"/>
  <c r="P13" i="51" s="1"/>
  <c r="I123" i="51"/>
  <c r="J123" i="51"/>
  <c r="K123" i="51"/>
  <c r="L123" i="51"/>
  <c r="M123" i="51"/>
  <c r="N123" i="51"/>
  <c r="D123" i="51"/>
  <c r="O5" i="51"/>
  <c r="P5" i="51" s="1"/>
  <c r="E123" i="51"/>
  <c r="F123" i="51"/>
  <c r="O122" i="50"/>
  <c r="P122" i="50" s="1"/>
  <c r="O115" i="50"/>
  <c r="P115" i="50" s="1"/>
  <c r="O103" i="50"/>
  <c r="P103" i="50" s="1"/>
  <c r="O54" i="50"/>
  <c r="P54" i="50" s="1"/>
  <c r="O21" i="50"/>
  <c r="P21" i="50" s="1"/>
  <c r="J132" i="50"/>
  <c r="F132" i="50"/>
  <c r="L132" i="50"/>
  <c r="K132" i="50"/>
  <c r="D132" i="50"/>
  <c r="O13" i="50"/>
  <c r="P13" i="50" s="1"/>
  <c r="G132" i="50"/>
  <c r="H132" i="50"/>
  <c r="I132" i="50"/>
  <c r="M132" i="50"/>
  <c r="N132" i="50"/>
  <c r="E132" i="50"/>
  <c r="O5" i="50"/>
  <c r="P5" i="50" s="1"/>
  <c r="O121" i="49"/>
  <c r="P121" i="49" s="1"/>
  <c r="N120" i="49"/>
  <c r="M120" i="49"/>
  <c r="L120" i="49"/>
  <c r="K120" i="49"/>
  <c r="J120" i="49"/>
  <c r="I120" i="49"/>
  <c r="H120" i="49"/>
  <c r="G120" i="49"/>
  <c r="F120" i="49"/>
  <c r="E120" i="49"/>
  <c r="D120" i="49"/>
  <c r="O119" i="49"/>
  <c r="P119" i="49" s="1"/>
  <c r="O118" i="49"/>
  <c r="P118" i="49" s="1"/>
  <c r="O117" i="49"/>
  <c r="P117" i="49" s="1"/>
  <c r="O116" i="49"/>
  <c r="P116" i="49"/>
  <c r="O115" i="49"/>
  <c r="P115" i="49"/>
  <c r="O114" i="49"/>
  <c r="P114" i="49" s="1"/>
  <c r="N113" i="49"/>
  <c r="M113" i="49"/>
  <c r="L113" i="49"/>
  <c r="K113" i="49"/>
  <c r="J113" i="49"/>
  <c r="I113" i="49"/>
  <c r="H113" i="49"/>
  <c r="G113" i="49"/>
  <c r="F113" i="49"/>
  <c r="E113" i="49"/>
  <c r="D113" i="49"/>
  <c r="O112" i="49"/>
  <c r="P112" i="49"/>
  <c r="O111" i="49"/>
  <c r="P111" i="49" s="1"/>
  <c r="O110" i="49"/>
  <c r="P110" i="49"/>
  <c r="O109" i="49"/>
  <c r="P109" i="49"/>
  <c r="O108" i="49"/>
  <c r="P108" i="49" s="1"/>
  <c r="O107" i="49"/>
  <c r="P107" i="49" s="1"/>
  <c r="O106" i="49"/>
  <c r="P106" i="49" s="1"/>
  <c r="O105" i="49"/>
  <c r="P105" i="49" s="1"/>
  <c r="O104" i="49"/>
  <c r="P104" i="49" s="1"/>
  <c r="O103" i="49"/>
  <c r="P103" i="49" s="1"/>
  <c r="N102" i="49"/>
  <c r="M102" i="49"/>
  <c r="L102" i="49"/>
  <c r="K102" i="49"/>
  <c r="J102" i="49"/>
  <c r="J122" i="49" s="1"/>
  <c r="I102" i="49"/>
  <c r="H102" i="49"/>
  <c r="G102" i="49"/>
  <c r="F102" i="49"/>
  <c r="E102" i="49"/>
  <c r="D102" i="49"/>
  <c r="O101" i="49"/>
  <c r="P101" i="49"/>
  <c r="O100" i="49"/>
  <c r="P100" i="49" s="1"/>
  <c r="O99" i="49"/>
  <c r="P99" i="49" s="1"/>
  <c r="O98" i="49"/>
  <c r="P98" i="49" s="1"/>
  <c r="O97" i="49"/>
  <c r="P97" i="49" s="1"/>
  <c r="O96" i="49"/>
  <c r="P96" i="49" s="1"/>
  <c r="O95" i="49"/>
  <c r="P95" i="49" s="1"/>
  <c r="O94" i="49"/>
  <c r="P94" i="49"/>
  <c r="O93" i="49"/>
  <c r="P93" i="49" s="1"/>
  <c r="O92" i="49"/>
  <c r="P92" i="49" s="1"/>
  <c r="O91" i="49"/>
  <c r="P91" i="49" s="1"/>
  <c r="O90" i="49"/>
  <c r="P90" i="49" s="1"/>
  <c r="O89" i="49"/>
  <c r="P89" i="49"/>
  <c r="O88" i="49"/>
  <c r="P88" i="49"/>
  <c r="O87" i="49"/>
  <c r="P87" i="49" s="1"/>
  <c r="O86" i="49"/>
  <c r="P86" i="49" s="1"/>
  <c r="O85" i="49"/>
  <c r="P85" i="49" s="1"/>
  <c r="O84" i="49"/>
  <c r="P84" i="49" s="1"/>
  <c r="O83" i="49"/>
  <c r="P83" i="49"/>
  <c r="O82" i="49"/>
  <c r="P82" i="49"/>
  <c r="O81" i="49"/>
  <c r="P81" i="49" s="1"/>
  <c r="O80" i="49"/>
  <c r="P80" i="49" s="1"/>
  <c r="O79" i="49"/>
  <c r="P79" i="49" s="1"/>
  <c r="O78" i="49"/>
  <c r="P78" i="49" s="1"/>
  <c r="O77" i="49"/>
  <c r="P77" i="49"/>
  <c r="O76" i="49"/>
  <c r="P76" i="49"/>
  <c r="O75" i="49"/>
  <c r="P75" i="49" s="1"/>
  <c r="O74" i="49"/>
  <c r="P74" i="49" s="1"/>
  <c r="O73" i="49"/>
  <c r="P73" i="49" s="1"/>
  <c r="O72" i="49"/>
  <c r="P72" i="49" s="1"/>
  <c r="O71" i="49"/>
  <c r="P71" i="49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/>
  <c r="O63" i="49"/>
  <c r="P63" i="49" s="1"/>
  <c r="O62" i="49"/>
  <c r="P62" i="49" s="1"/>
  <c r="O61" i="49"/>
  <c r="P61" i="49" s="1"/>
  <c r="O60" i="49"/>
  <c r="P60" i="49" s="1"/>
  <c r="O59" i="49"/>
  <c r="P59" i="49"/>
  <c r="O58" i="49"/>
  <c r="P58" i="49"/>
  <c r="O57" i="49"/>
  <c r="P57" i="49" s="1"/>
  <c r="O56" i="49"/>
  <c r="P56" i="49" s="1"/>
  <c r="N55" i="49"/>
  <c r="M55" i="49"/>
  <c r="L55" i="49"/>
  <c r="K55" i="49"/>
  <c r="J55" i="49"/>
  <c r="I55" i="49"/>
  <c r="H55" i="49"/>
  <c r="G55" i="49"/>
  <c r="F55" i="49"/>
  <c r="E55" i="49"/>
  <c r="D55" i="49"/>
  <c r="O54" i="49"/>
  <c r="P54" i="49" s="1"/>
  <c r="O53" i="49"/>
  <c r="P53" i="49"/>
  <c r="O52" i="49"/>
  <c r="P52" i="49"/>
  <c r="O51" i="49"/>
  <c r="P51" i="49" s="1"/>
  <c r="O50" i="49"/>
  <c r="P50" i="49" s="1"/>
  <c r="O49" i="49"/>
  <c r="P49" i="49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/>
  <c r="O42" i="49"/>
  <c r="P42" i="49" s="1"/>
  <c r="O41" i="49"/>
  <c r="P41" i="49"/>
  <c r="O40" i="49"/>
  <c r="P40" i="49"/>
  <c r="O39" i="49"/>
  <c r="P39" i="49" s="1"/>
  <c r="O38" i="49"/>
  <c r="P38" i="49" s="1"/>
  <c r="O37" i="49"/>
  <c r="P37" i="49"/>
  <c r="O36" i="49"/>
  <c r="P36" i="49" s="1"/>
  <c r="O35" i="49"/>
  <c r="P35" i="49" s="1"/>
  <c r="O34" i="49"/>
  <c r="P34" i="49"/>
  <c r="O33" i="49"/>
  <c r="P33" i="49" s="1"/>
  <c r="O32" i="49"/>
  <c r="P32" i="49" s="1"/>
  <c r="O31" i="49"/>
  <c r="P31" i="49" s="1"/>
  <c r="O30" i="49"/>
  <c r="P30" i="49" s="1"/>
  <c r="O29" i="49"/>
  <c r="P29" i="49"/>
  <c r="O28" i="49"/>
  <c r="P28" i="49"/>
  <c r="O27" i="49"/>
  <c r="P27" i="49" s="1"/>
  <c r="O26" i="49"/>
  <c r="P26" i="49" s="1"/>
  <c r="O25" i="49"/>
  <c r="P25" i="49"/>
  <c r="O24" i="49"/>
  <c r="P24" i="49" s="1"/>
  <c r="O23" i="49"/>
  <c r="P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/>
  <c r="O19" i="49"/>
  <c r="P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18" i="47"/>
  <c r="O118" i="47"/>
  <c r="N117" i="47"/>
  <c r="O117" i="47" s="1"/>
  <c r="M116" i="47"/>
  <c r="L116" i="47"/>
  <c r="K116" i="47"/>
  <c r="J116" i="47"/>
  <c r="I116" i="47"/>
  <c r="N116" i="47" s="1"/>
  <c r="O116" i="47" s="1"/>
  <c r="H116" i="47"/>
  <c r="G116" i="47"/>
  <c r="F116" i="47"/>
  <c r="E116" i="47"/>
  <c r="D116" i="47"/>
  <c r="N115" i="47"/>
  <c r="O115" i="47" s="1"/>
  <c r="N114" i="47"/>
  <c r="O114" i="47" s="1"/>
  <c r="N113" i="47"/>
  <c r="O113" i="47" s="1"/>
  <c r="N112" i="47"/>
  <c r="O112" i="47" s="1"/>
  <c r="N111" i="47"/>
  <c r="O111" i="47" s="1"/>
  <c r="N110" i="47"/>
  <c r="O110" i="47" s="1"/>
  <c r="N109" i="47"/>
  <c r="O109" i="47" s="1"/>
  <c r="M108" i="47"/>
  <c r="L108" i="47"/>
  <c r="K108" i="47"/>
  <c r="J108" i="47"/>
  <c r="I108" i="47"/>
  <c r="H108" i="47"/>
  <c r="N108" i="47" s="1"/>
  <c r="O108" i="47" s="1"/>
  <c r="G108" i="47"/>
  <c r="F108" i="47"/>
  <c r="E108" i="47"/>
  <c r="D108" i="47"/>
  <c r="N107" i="47"/>
  <c r="O107" i="47" s="1"/>
  <c r="N106" i="47"/>
  <c r="O106" i="47" s="1"/>
  <c r="N105" i="47"/>
  <c r="O105" i="47" s="1"/>
  <c r="N104" i="47"/>
  <c r="O104" i="47" s="1"/>
  <c r="N103" i="47"/>
  <c r="O103" i="47"/>
  <c r="N102" i="47"/>
  <c r="O102" i="47"/>
  <c r="N101" i="47"/>
  <c r="O101" i="47" s="1"/>
  <c r="N100" i="47"/>
  <c r="O100" i="47" s="1"/>
  <c r="N99" i="47"/>
  <c r="O99" i="47" s="1"/>
  <c r="N98" i="47"/>
  <c r="O98" i="47" s="1"/>
  <c r="N97" i="47"/>
  <c r="O97" i="47"/>
  <c r="M96" i="47"/>
  <c r="M119" i="47" s="1"/>
  <c r="L96" i="47"/>
  <c r="N96" i="47" s="1"/>
  <c r="O96" i="47" s="1"/>
  <c r="K96" i="47"/>
  <c r="J96" i="47"/>
  <c r="I96" i="47"/>
  <c r="H96" i="47"/>
  <c r="G96" i="47"/>
  <c r="F96" i="47"/>
  <c r="E96" i="47"/>
  <c r="D96" i="47"/>
  <c r="N95" i="47"/>
  <c r="O95" i="47"/>
  <c r="N94" i="47"/>
  <c r="O94" i="47"/>
  <c r="N93" i="47"/>
  <c r="O93" i="47" s="1"/>
  <c r="N92" i="47"/>
  <c r="O92" i="47" s="1"/>
  <c r="N91" i="47"/>
  <c r="O91" i="47" s="1"/>
  <c r="N90" i="47"/>
  <c r="O90" i="47" s="1"/>
  <c r="N89" i="47"/>
  <c r="O89" i="47"/>
  <c r="N88" i="47"/>
  <c r="O88" i="47"/>
  <c r="N87" i="47"/>
  <c r="O87" i="47" s="1"/>
  <c r="N86" i="47"/>
  <c r="O86" i="47" s="1"/>
  <c r="N85" i="47"/>
  <c r="O85" i="47" s="1"/>
  <c r="N84" i="47"/>
  <c r="O84" i="47" s="1"/>
  <c r="N83" i="47"/>
  <c r="O83" i="47"/>
  <c r="N82" i="47"/>
  <c r="O82" i="47" s="1"/>
  <c r="N81" i="47"/>
  <c r="O81" i="47" s="1"/>
  <c r="N80" i="47"/>
  <c r="O80" i="47" s="1"/>
  <c r="N79" i="47"/>
  <c r="O79" i="47" s="1"/>
  <c r="N78" i="47"/>
  <c r="O78" i="47" s="1"/>
  <c r="N77" i="47"/>
  <c r="O77" i="47"/>
  <c r="N76" i="47"/>
  <c r="O76" i="47"/>
  <c r="N75" i="47"/>
  <c r="O75" i="47" s="1"/>
  <c r="N74" i="47"/>
  <c r="O74" i="47" s="1"/>
  <c r="N73" i="47"/>
  <c r="O73" i="47" s="1"/>
  <c r="N72" i="47"/>
  <c r="O72" i="47" s="1"/>
  <c r="N71" i="47"/>
  <c r="O71" i="47" s="1"/>
  <c r="N70" i="47"/>
  <c r="O70" i="47"/>
  <c r="N69" i="47"/>
  <c r="O69" i="47" s="1"/>
  <c r="N68" i="47"/>
  <c r="O68" i="47" s="1"/>
  <c r="N67" i="47"/>
  <c r="O67" i="47" s="1"/>
  <c r="N66" i="47"/>
  <c r="O66" i="47" s="1"/>
  <c r="N65" i="47"/>
  <c r="O65" i="47"/>
  <c r="N64" i="47"/>
  <c r="O64" i="47"/>
  <c r="N63" i="47"/>
  <c r="O63" i="47" s="1"/>
  <c r="N62" i="47"/>
  <c r="O62" i="47" s="1"/>
  <c r="N61" i="47"/>
  <c r="O61" i="47" s="1"/>
  <c r="N60" i="47"/>
  <c r="O60" i="47" s="1"/>
  <c r="N59" i="47"/>
  <c r="O59" i="47"/>
  <c r="N58" i="47"/>
  <c r="O58" i="47"/>
  <c r="N57" i="47"/>
  <c r="O57" i="47" s="1"/>
  <c r="N56" i="47"/>
  <c r="O56" i="47" s="1"/>
  <c r="N55" i="47"/>
  <c r="O55" i="47" s="1"/>
  <c r="N54" i="47"/>
  <c r="O54" i="47" s="1"/>
  <c r="M53" i="47"/>
  <c r="L53" i="47"/>
  <c r="K53" i="47"/>
  <c r="J53" i="47"/>
  <c r="I53" i="47"/>
  <c r="H53" i="47"/>
  <c r="G53" i="47"/>
  <c r="F53" i="47"/>
  <c r="E53" i="47"/>
  <c r="D53" i="47"/>
  <c r="N52" i="47"/>
  <c r="O52" i="47" s="1"/>
  <c r="N51" i="47"/>
  <c r="O51" i="47"/>
  <c r="N50" i="47"/>
  <c r="O50" i="47"/>
  <c r="N49" i="47"/>
  <c r="O49" i="47" s="1"/>
  <c r="N48" i="47"/>
  <c r="O48" i="47" s="1"/>
  <c r="N47" i="47"/>
  <c r="O47" i="47" s="1"/>
  <c r="N46" i="47"/>
  <c r="O46" i="47" s="1"/>
  <c r="N45" i="47"/>
  <c r="O45" i="47" s="1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 s="1"/>
  <c r="N32" i="47"/>
  <c r="O32" i="47" s="1"/>
  <c r="N31" i="47"/>
  <c r="O31" i="47" s="1"/>
  <c r="N30" i="47"/>
  <c r="O30" i="47" s="1"/>
  <c r="N29" i="47"/>
  <c r="O29" i="47" s="1"/>
  <c r="N28" i="47"/>
  <c r="O28" i="47" s="1"/>
  <c r="N27" i="47"/>
  <c r="O27" i="47"/>
  <c r="N26" i="47"/>
  <c r="O26" i="47" s="1"/>
  <c r="N25" i="47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N22" i="47" s="1"/>
  <c r="O22" i="47" s="1"/>
  <c r="F22" i="47"/>
  <c r="E22" i="47"/>
  <c r="D22" i="47"/>
  <c r="N21" i="47"/>
  <c r="O21" i="47" s="1"/>
  <c r="N20" i="47"/>
  <c r="O20" i="47" s="1"/>
  <c r="N19" i="47"/>
  <c r="O19" i="47" s="1"/>
  <c r="N18" i="47"/>
  <c r="O18" i="47" s="1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I119" i="47" s="1"/>
  <c r="H13" i="47"/>
  <c r="G13" i="47"/>
  <c r="G119" i="47" s="1"/>
  <c r="F13" i="47"/>
  <c r="F119" i="47" s="1"/>
  <c r="E13" i="47"/>
  <c r="D13" i="47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L119" i="47" s="1"/>
  <c r="K5" i="47"/>
  <c r="K119" i="47" s="1"/>
  <c r="J5" i="47"/>
  <c r="J119" i="47" s="1"/>
  <c r="I5" i="47"/>
  <c r="H5" i="47"/>
  <c r="G5" i="47"/>
  <c r="F5" i="47"/>
  <c r="E5" i="47"/>
  <c r="E119" i="47" s="1"/>
  <c r="D5" i="47"/>
  <c r="D119" i="47" s="1"/>
  <c r="N122" i="46"/>
  <c r="O122" i="46" s="1"/>
  <c r="N121" i="46"/>
  <c r="O121" i="46"/>
  <c r="M120" i="46"/>
  <c r="L120" i="46"/>
  <c r="K120" i="46"/>
  <c r="J120" i="46"/>
  <c r="I120" i="46"/>
  <c r="H120" i="46"/>
  <c r="G120" i="46"/>
  <c r="F120" i="46"/>
  <c r="E120" i="46"/>
  <c r="D120" i="46"/>
  <c r="N119" i="46"/>
  <c r="O119" i="46" s="1"/>
  <c r="N118" i="46"/>
  <c r="O118" i="46" s="1"/>
  <c r="N117" i="46"/>
  <c r="O117" i="46" s="1"/>
  <c r="N116" i="46"/>
  <c r="O116" i="46" s="1"/>
  <c r="N115" i="46"/>
  <c r="O115" i="46" s="1"/>
  <c r="N114" i="46"/>
  <c r="O114" i="46" s="1"/>
  <c r="M113" i="46"/>
  <c r="L113" i="46"/>
  <c r="K113" i="46"/>
  <c r="J113" i="46"/>
  <c r="I113" i="46"/>
  <c r="H113" i="46"/>
  <c r="G113" i="46"/>
  <c r="F113" i="46"/>
  <c r="E113" i="46"/>
  <c r="D113" i="46"/>
  <c r="N112" i="46"/>
  <c r="O112" i="46" s="1"/>
  <c r="N111" i="46"/>
  <c r="O111" i="46"/>
  <c r="N110" i="46"/>
  <c r="O110" i="46" s="1"/>
  <c r="N109" i="46"/>
  <c r="O109" i="46" s="1"/>
  <c r="N108" i="46"/>
  <c r="O108" i="46" s="1"/>
  <c r="N107" i="46"/>
  <c r="O107" i="46" s="1"/>
  <c r="N106" i="46"/>
  <c r="O106" i="46" s="1"/>
  <c r="N105" i="46"/>
  <c r="O105" i="46"/>
  <c r="N104" i="46"/>
  <c r="O104" i="46" s="1"/>
  <c r="N103" i="46"/>
  <c r="O103" i="46" s="1"/>
  <c r="M102" i="46"/>
  <c r="L102" i="46"/>
  <c r="K102" i="46"/>
  <c r="J102" i="46"/>
  <c r="I102" i="46"/>
  <c r="H102" i="46"/>
  <c r="G102" i="46"/>
  <c r="F102" i="46"/>
  <c r="E102" i="46"/>
  <c r="D102" i="46"/>
  <c r="N101" i="46"/>
  <c r="O101" i="46" s="1"/>
  <c r="N100" i="46"/>
  <c r="O100" i="46" s="1"/>
  <c r="N99" i="46"/>
  <c r="O99" i="46" s="1"/>
  <c r="N98" i="46"/>
  <c r="O98" i="46" s="1"/>
  <c r="N97" i="46"/>
  <c r="O97" i="46"/>
  <c r="N96" i="46"/>
  <c r="O96" i="46" s="1"/>
  <c r="N95" i="46"/>
  <c r="O95" i="46" s="1"/>
  <c r="N94" i="46"/>
  <c r="O94" i="46" s="1"/>
  <c r="N93" i="46"/>
  <c r="O93" i="46" s="1"/>
  <c r="N92" i="46"/>
  <c r="O92" i="46" s="1"/>
  <c r="N91" i="46"/>
  <c r="O91" i="46" s="1"/>
  <c r="N90" i="46"/>
  <c r="O90" i="46" s="1"/>
  <c r="N89" i="46"/>
  <c r="O89" i="46" s="1"/>
  <c r="N88" i="46"/>
  <c r="O88" i="46" s="1"/>
  <c r="N87" i="46"/>
  <c r="O87" i="46" s="1"/>
  <c r="N86" i="46"/>
  <c r="O86" i="46" s="1"/>
  <c r="N85" i="46"/>
  <c r="O85" i="46"/>
  <c r="N84" i="46"/>
  <c r="O84" i="46" s="1"/>
  <c r="N83" i="46"/>
  <c r="O83" i="46" s="1"/>
  <c r="N82" i="46"/>
  <c r="O82" i="46" s="1"/>
  <c r="N81" i="46"/>
  <c r="O81" i="46" s="1"/>
  <c r="N80" i="46"/>
  <c r="O80" i="46" s="1"/>
  <c r="N79" i="46"/>
  <c r="O79" i="46"/>
  <c r="N78" i="46"/>
  <c r="O78" i="46" s="1"/>
  <c r="N77" i="46"/>
  <c r="O77" i="46" s="1"/>
  <c r="N76" i="46"/>
  <c r="O76" i="46" s="1"/>
  <c r="N75" i="46"/>
  <c r="O75" i="46" s="1"/>
  <c r="N74" i="46"/>
  <c r="O74" i="46" s="1"/>
  <c r="N73" i="46"/>
  <c r="O73" i="46"/>
  <c r="N72" i="46"/>
  <c r="O72" i="46" s="1"/>
  <c r="N71" i="46"/>
  <c r="O71" i="46" s="1"/>
  <c r="N70" i="46"/>
  <c r="O70" i="46" s="1"/>
  <c r="N69" i="46"/>
  <c r="O69" i="46" s="1"/>
  <c r="N68" i="46"/>
  <c r="O68" i="46" s="1"/>
  <c r="N67" i="46"/>
  <c r="O67" i="46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/>
  <c r="N60" i="46"/>
  <c r="O60" i="46" s="1"/>
  <c r="N59" i="46"/>
  <c r="O59" i="46" s="1"/>
  <c r="N58" i="46"/>
  <c r="O58" i="46" s="1"/>
  <c r="N57" i="46"/>
  <c r="O57" i="46" s="1"/>
  <c r="M56" i="46"/>
  <c r="L56" i="46"/>
  <c r="K56" i="46"/>
  <c r="J56" i="46"/>
  <c r="I56" i="46"/>
  <c r="H56" i="46"/>
  <c r="G56" i="46"/>
  <c r="F56" i="46"/>
  <c r="E56" i="46"/>
  <c r="D56" i="46"/>
  <c r="N55" i="46"/>
  <c r="O55" i="46" s="1"/>
  <c r="N54" i="46"/>
  <c r="O54" i="46" s="1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 s="1"/>
  <c r="N47" i="46"/>
  <c r="O47" i="46" s="1"/>
  <c r="N46" i="46"/>
  <c r="O46" i="46" s="1"/>
  <c r="N45" i="46"/>
  <c r="O45" i="46" s="1"/>
  <c r="N44" i="46"/>
  <c r="O44" i="46" s="1"/>
  <c r="N43" i="46"/>
  <c r="O43" i="46" s="1"/>
  <c r="N42" i="46"/>
  <c r="O42" i="46" s="1"/>
  <c r="N41" i="46"/>
  <c r="O41" i="46"/>
  <c r="N40" i="46"/>
  <c r="O40" i="46" s="1"/>
  <c r="N39" i="46"/>
  <c r="O39" i="46" s="1"/>
  <c r="N38" i="46"/>
  <c r="O38" i="46" s="1"/>
  <c r="N37" i="46"/>
  <c r="O37" i="46" s="1"/>
  <c r="N36" i="46"/>
  <c r="O36" i="46" s="1"/>
  <c r="N35" i="46"/>
  <c r="O35" i="46"/>
  <c r="N34" i="46"/>
  <c r="O34" i="46" s="1"/>
  <c r="N33" i="46"/>
  <c r="O33" i="46" s="1"/>
  <c r="N32" i="46"/>
  <c r="O32" i="46" s="1"/>
  <c r="N31" i="46"/>
  <c r="O31" i="46" s="1"/>
  <c r="N30" i="46"/>
  <c r="O30" i="46" s="1"/>
  <c r="N29" i="46"/>
  <c r="O29" i="46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/>
  <c r="M22" i="46"/>
  <c r="L22" i="46"/>
  <c r="K22" i="46"/>
  <c r="J22" i="46"/>
  <c r="I22" i="46"/>
  <c r="H22" i="46"/>
  <c r="G22" i="46"/>
  <c r="F22" i="46"/>
  <c r="N22" i="46" s="1"/>
  <c r="O22" i="46" s="1"/>
  <c r="E22" i="46"/>
  <c r="D22" i="46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/>
  <c r="N14" i="46"/>
  <c r="O14" i="46" s="1"/>
  <c r="M13" i="46"/>
  <c r="M123" i="46" s="1"/>
  <c r="L13" i="46"/>
  <c r="K13" i="46"/>
  <c r="J13" i="46"/>
  <c r="I13" i="46"/>
  <c r="I123" i="46" s="1"/>
  <c r="H13" i="46"/>
  <c r="H123" i="46" s="1"/>
  <c r="G13" i="46"/>
  <c r="N13" i="46" s="1"/>
  <c r="O13" i="46" s="1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L123" i="46" s="1"/>
  <c r="K5" i="46"/>
  <c r="K123" i="46" s="1"/>
  <c r="J5" i="46"/>
  <c r="I5" i="46"/>
  <c r="H5" i="46"/>
  <c r="G5" i="46"/>
  <c r="G123" i="46" s="1"/>
  <c r="F5" i="46"/>
  <c r="E5" i="46"/>
  <c r="E123" i="46" s="1"/>
  <c r="D5" i="46"/>
  <c r="N5" i="46" s="1"/>
  <c r="O5" i="46" s="1"/>
  <c r="N117" i="45"/>
  <c r="O117" i="45" s="1"/>
  <c r="N116" i="45"/>
  <c r="O116" i="45" s="1"/>
  <c r="M115" i="45"/>
  <c r="L115" i="45"/>
  <c r="K115" i="45"/>
  <c r="J115" i="45"/>
  <c r="I115" i="45"/>
  <c r="H115" i="45"/>
  <c r="G115" i="45"/>
  <c r="F115" i="45"/>
  <c r="E115" i="45"/>
  <c r="D115" i="45"/>
  <c r="N114" i="45"/>
  <c r="O114" i="45" s="1"/>
  <c r="N113" i="45"/>
  <c r="O113" i="45" s="1"/>
  <c r="N112" i="45"/>
  <c r="O112" i="45" s="1"/>
  <c r="N111" i="45"/>
  <c r="O111" i="45" s="1"/>
  <c r="N110" i="45"/>
  <c r="O110" i="45"/>
  <c r="N109" i="45"/>
  <c r="O109" i="45" s="1"/>
  <c r="N108" i="45"/>
  <c r="O108" i="45" s="1"/>
  <c r="M107" i="45"/>
  <c r="L107" i="45"/>
  <c r="K107" i="45"/>
  <c r="J107" i="45"/>
  <c r="I107" i="45"/>
  <c r="H107" i="45"/>
  <c r="G107" i="45"/>
  <c r="F107" i="45"/>
  <c r="E107" i="45"/>
  <c r="D107" i="45"/>
  <c r="N106" i="45"/>
  <c r="O106" i="45" s="1"/>
  <c r="N105" i="45"/>
  <c r="O105" i="45" s="1"/>
  <c r="N104" i="45"/>
  <c r="O104" i="45" s="1"/>
  <c r="N103" i="45"/>
  <c r="O103" i="45" s="1"/>
  <c r="N102" i="45"/>
  <c r="O102" i="45"/>
  <c r="N101" i="45"/>
  <c r="O101" i="45" s="1"/>
  <c r="N100" i="45"/>
  <c r="O100" i="45" s="1"/>
  <c r="N99" i="45"/>
  <c r="O99" i="45" s="1"/>
  <c r="N98" i="45"/>
  <c r="O98" i="45" s="1"/>
  <c r="M97" i="45"/>
  <c r="L97" i="45"/>
  <c r="K97" i="45"/>
  <c r="J97" i="45"/>
  <c r="I97" i="45"/>
  <c r="H97" i="45"/>
  <c r="G97" i="45"/>
  <c r="F97" i="45"/>
  <c r="E97" i="45"/>
  <c r="D97" i="45"/>
  <c r="N96" i="45"/>
  <c r="O96" i="45" s="1"/>
  <c r="N95" i="45"/>
  <c r="O95" i="45" s="1"/>
  <c r="N94" i="45"/>
  <c r="O94" i="45" s="1"/>
  <c r="N93" i="45"/>
  <c r="O93" i="45" s="1"/>
  <c r="N92" i="45"/>
  <c r="O92" i="45" s="1"/>
  <c r="N91" i="45"/>
  <c r="O91" i="45" s="1"/>
  <c r="N90" i="45"/>
  <c r="O90" i="45" s="1"/>
  <c r="N89" i="45"/>
  <c r="O89" i="45" s="1"/>
  <c r="N88" i="45"/>
  <c r="O88" i="45" s="1"/>
  <c r="N87" i="45"/>
  <c r="O87" i="45" s="1"/>
  <c r="N86" i="45"/>
  <c r="O86" i="45" s="1"/>
  <c r="N85" i="45"/>
  <c r="O85" i="45" s="1"/>
  <c r="N84" i="45"/>
  <c r="O84" i="45" s="1"/>
  <c r="N83" i="45"/>
  <c r="O83" i="45" s="1"/>
  <c r="N82" i="45"/>
  <c r="O82" i="45"/>
  <c r="N81" i="45"/>
  <c r="O81" i="45" s="1"/>
  <c r="N80" i="45"/>
  <c r="O80" i="45" s="1"/>
  <c r="N79" i="45"/>
  <c r="O79" i="45" s="1"/>
  <c r="N78" i="45"/>
  <c r="O78" i="45" s="1"/>
  <c r="N77" i="45"/>
  <c r="O77" i="45" s="1"/>
  <c r="N76" i="45"/>
  <c r="O76" i="45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 s="1"/>
  <c r="M56" i="45"/>
  <c r="M118" i="45" s="1"/>
  <c r="L56" i="45"/>
  <c r="L118" i="45" s="1"/>
  <c r="K56" i="45"/>
  <c r="N56" i="45" s="1"/>
  <c r="O56" i="45" s="1"/>
  <c r="J56" i="45"/>
  <c r="I56" i="45"/>
  <c r="H56" i="45"/>
  <c r="G56" i="45"/>
  <c r="F56" i="45"/>
  <c r="E56" i="45"/>
  <c r="D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F118" i="45" s="1"/>
  <c r="E22" i="45"/>
  <c r="D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N13" i="45" s="1"/>
  <c r="O13" i="45" s="1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E118" i="45" s="1"/>
  <c r="D5" i="45"/>
  <c r="N112" i="44"/>
  <c r="O112" i="44" s="1"/>
  <c r="N111" i="44"/>
  <c r="O111" i="44" s="1"/>
  <c r="M110" i="44"/>
  <c r="L110" i="44"/>
  <c r="K110" i="44"/>
  <c r="J110" i="44"/>
  <c r="I110" i="44"/>
  <c r="H110" i="44"/>
  <c r="G110" i="44"/>
  <c r="F110" i="44"/>
  <c r="E110" i="44"/>
  <c r="D110" i="44"/>
  <c r="N109" i="44"/>
  <c r="O109" i="44" s="1"/>
  <c r="N108" i="44"/>
  <c r="O108" i="44" s="1"/>
  <c r="N107" i="44"/>
  <c r="O107" i="44" s="1"/>
  <c r="N106" i="44"/>
  <c r="O106" i="44" s="1"/>
  <c r="N105" i="44"/>
  <c r="O105" i="44" s="1"/>
  <c r="N104" i="44"/>
  <c r="O104" i="44" s="1"/>
  <c r="N103" i="44"/>
  <c r="O103" i="44" s="1"/>
  <c r="M102" i="44"/>
  <c r="L102" i="44"/>
  <c r="K102" i="44"/>
  <c r="J102" i="44"/>
  <c r="I102" i="44"/>
  <c r="H102" i="44"/>
  <c r="H113" i="44" s="1"/>
  <c r="G102" i="44"/>
  <c r="G113" i="44" s="1"/>
  <c r="F102" i="44"/>
  <c r="E102" i="44"/>
  <c r="D102" i="44"/>
  <c r="N101" i="44"/>
  <c r="O101" i="44" s="1"/>
  <c r="N100" i="44"/>
  <c r="O100" i="44"/>
  <c r="N99" i="44"/>
  <c r="O99" i="44" s="1"/>
  <c r="N98" i="44"/>
  <c r="O98" i="44" s="1"/>
  <c r="N97" i="44"/>
  <c r="O97" i="44" s="1"/>
  <c r="N96" i="44"/>
  <c r="O96" i="44" s="1"/>
  <c r="N95" i="44"/>
  <c r="O95" i="44" s="1"/>
  <c r="M94" i="44"/>
  <c r="L94" i="44"/>
  <c r="K94" i="44"/>
  <c r="K113" i="44" s="1"/>
  <c r="J94" i="44"/>
  <c r="I94" i="44"/>
  <c r="H94" i="44"/>
  <c r="G94" i="44"/>
  <c r="F94" i="44"/>
  <c r="F113" i="44" s="1"/>
  <c r="E94" i="44"/>
  <c r="N94" i="44" s="1"/>
  <c r="O94" i="44" s="1"/>
  <c r="D94" i="44"/>
  <c r="N93" i="44"/>
  <c r="O93" i="44" s="1"/>
  <c r="N92" i="44"/>
  <c r="O92" i="44"/>
  <c r="N91" i="44"/>
  <c r="O91" i="44" s="1"/>
  <c r="N90" i="44"/>
  <c r="O90" i="44" s="1"/>
  <c r="N89" i="44"/>
  <c r="O89" i="44" s="1"/>
  <c r="N88" i="44"/>
  <c r="O88" i="44" s="1"/>
  <c r="N87" i="44"/>
  <c r="O87" i="44" s="1"/>
  <c r="N86" i="44"/>
  <c r="O86" i="44" s="1"/>
  <c r="N85" i="44"/>
  <c r="O85" i="44" s="1"/>
  <c r="N84" i="44"/>
  <c r="O84" i="44" s="1"/>
  <c r="N83" i="44"/>
  <c r="O83" i="44" s="1"/>
  <c r="N82" i="44"/>
  <c r="O82" i="44" s="1"/>
  <c r="N81" i="44"/>
  <c r="O81" i="44" s="1"/>
  <c r="N80" i="44"/>
  <c r="O80" i="44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/>
  <c r="N67" i="44"/>
  <c r="O67" i="44" s="1"/>
  <c r="N66" i="44"/>
  <c r="O66" i="44" s="1"/>
  <c r="N65" i="44"/>
  <c r="O65" i="44" s="1"/>
  <c r="N64" i="44"/>
  <c r="O64" i="44" s="1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M53" i="44"/>
  <c r="L53" i="44"/>
  <c r="K53" i="44"/>
  <c r="J53" i="44"/>
  <c r="I53" i="44"/>
  <c r="I113" i="44" s="1"/>
  <c r="H53" i="44"/>
  <c r="G53" i="44"/>
  <c r="F53" i="44"/>
  <c r="E53" i="44"/>
  <c r="E113" i="44" s="1"/>
  <c r="D53" i="44"/>
  <c r="N53" i="44" s="1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/>
  <c r="N44" i="44"/>
  <c r="O44" i="44" s="1"/>
  <c r="N43" i="44"/>
  <c r="O43" i="44" s="1"/>
  <c r="N42" i="44"/>
  <c r="O42" i="44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/>
  <c r="M23" i="44"/>
  <c r="L23" i="44"/>
  <c r="N23" i="44" s="1"/>
  <c r="O23" i="44" s="1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/>
  <c r="N15" i="44"/>
  <c r="O15" i="44" s="1"/>
  <c r="N14" i="44"/>
  <c r="O14" i="44" s="1"/>
  <c r="M13" i="44"/>
  <c r="N13" i="44" s="1"/>
  <c r="O13" i="44" s="1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N5" i="44" s="1"/>
  <c r="O5" i="44" s="1"/>
  <c r="L5" i="44"/>
  <c r="K5" i="44"/>
  <c r="J5" i="44"/>
  <c r="I5" i="44"/>
  <c r="H5" i="44"/>
  <c r="G5" i="44"/>
  <c r="F5" i="44"/>
  <c r="E5" i="44"/>
  <c r="D5" i="44"/>
  <c r="N97" i="43"/>
  <c r="O97" i="43" s="1"/>
  <c r="N96" i="43"/>
  <c r="O96" i="43"/>
  <c r="M95" i="43"/>
  <c r="L95" i="43"/>
  <c r="K95" i="43"/>
  <c r="J95" i="43"/>
  <c r="I95" i="43"/>
  <c r="H95" i="43"/>
  <c r="H98" i="43" s="1"/>
  <c r="G95" i="43"/>
  <c r="G98" i="43" s="1"/>
  <c r="F95" i="43"/>
  <c r="E95" i="43"/>
  <c r="N95" i="43" s="1"/>
  <c r="O95" i="43" s="1"/>
  <c r="D95" i="43"/>
  <c r="N94" i="43"/>
  <c r="O94" i="43"/>
  <c r="N93" i="43"/>
  <c r="O93" i="43"/>
  <c r="N92" i="43"/>
  <c r="O92" i="43" s="1"/>
  <c r="N91" i="43"/>
  <c r="O91" i="43"/>
  <c r="N90" i="43"/>
  <c r="O90" i="43" s="1"/>
  <c r="N89" i="43"/>
  <c r="O89" i="43"/>
  <c r="N88" i="43"/>
  <c r="O88" i="43" s="1"/>
  <c r="M87" i="43"/>
  <c r="L87" i="43"/>
  <c r="K87" i="43"/>
  <c r="J87" i="43"/>
  <c r="I87" i="43"/>
  <c r="N87" i="43" s="1"/>
  <c r="O87" i="43" s="1"/>
  <c r="H87" i="43"/>
  <c r="G87" i="43"/>
  <c r="F87" i="43"/>
  <c r="E87" i="43"/>
  <c r="D87" i="43"/>
  <c r="N86" i="43"/>
  <c r="O86" i="43" s="1"/>
  <c r="N85" i="43"/>
  <c r="O85" i="43"/>
  <c r="N84" i="43"/>
  <c r="O84" i="43" s="1"/>
  <c r="N83" i="43"/>
  <c r="O83" i="43" s="1"/>
  <c r="N82" i="43"/>
  <c r="O82" i="43"/>
  <c r="N81" i="43"/>
  <c r="O81" i="43" s="1"/>
  <c r="M80" i="43"/>
  <c r="L80" i="43"/>
  <c r="K80" i="43"/>
  <c r="J80" i="43"/>
  <c r="I80" i="43"/>
  <c r="I98" i="43" s="1"/>
  <c r="H80" i="43"/>
  <c r="N80" i="43" s="1"/>
  <c r="O80" i="43" s="1"/>
  <c r="G80" i="43"/>
  <c r="F80" i="43"/>
  <c r="E80" i="43"/>
  <c r="D80" i="43"/>
  <c r="N79" i="43"/>
  <c r="O79" i="43" s="1"/>
  <c r="N78" i="43"/>
  <c r="O78" i="43"/>
  <c r="N77" i="43"/>
  <c r="O77" i="43" s="1"/>
  <c r="N76" i="43"/>
  <c r="O76" i="43" s="1"/>
  <c r="N75" i="43"/>
  <c r="O75" i="43"/>
  <c r="N74" i="43"/>
  <c r="O74" i="43"/>
  <c r="N73" i="43"/>
  <c r="O73" i="43"/>
  <c r="N72" i="43"/>
  <c r="O72" i="43"/>
  <c r="N71" i="43"/>
  <c r="O71" i="43" s="1"/>
  <c r="N70" i="43"/>
  <c r="O70" i="43" s="1"/>
  <c r="N69" i="43"/>
  <c r="O69" i="43" s="1"/>
  <c r="N68" i="43"/>
  <c r="O68" i="43" s="1"/>
  <c r="N67" i="43"/>
  <c r="O67" i="43"/>
  <c r="N66" i="43"/>
  <c r="O66" i="43" s="1"/>
  <c r="N65" i="43"/>
  <c r="O65" i="43"/>
  <c r="N64" i="43"/>
  <c r="O64" i="43" s="1"/>
  <c r="N63" i="43"/>
  <c r="O63" i="43" s="1"/>
  <c r="N62" i="43"/>
  <c r="O62" i="43"/>
  <c r="N61" i="43"/>
  <c r="O61" i="43"/>
  <c r="N60" i="43"/>
  <c r="O60" i="43" s="1"/>
  <c r="N59" i="43"/>
  <c r="O59" i="43"/>
  <c r="N58" i="43"/>
  <c r="O58" i="43" s="1"/>
  <c r="N57" i="43"/>
  <c r="O57" i="43"/>
  <c r="N56" i="43"/>
  <c r="O56" i="43" s="1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4" i="43" s="1"/>
  <c r="O54" i="43" s="1"/>
  <c r="N53" i="43"/>
  <c r="O53" i="43" s="1"/>
  <c r="N52" i="43"/>
  <c r="O52" i="43"/>
  <c r="N51" i="43"/>
  <c r="O51" i="43"/>
  <c r="N50" i="43"/>
  <c r="O50" i="43" s="1"/>
  <c r="N49" i="43"/>
  <c r="O49" i="43"/>
  <c r="N48" i="43"/>
  <c r="O48" i="43" s="1"/>
  <c r="N47" i="43"/>
  <c r="O47" i="43"/>
  <c r="N46" i="43"/>
  <c r="O46" i="43" s="1"/>
  <c r="N45" i="43"/>
  <c r="O45" i="43"/>
  <c r="N44" i="43"/>
  <c r="O44" i="43" s="1"/>
  <c r="N43" i="43"/>
  <c r="O43" i="43"/>
  <c r="N42" i="43"/>
  <c r="O42" i="43" s="1"/>
  <c r="N41" i="43"/>
  <c r="O41" i="43"/>
  <c r="N40" i="43"/>
  <c r="O40" i="43"/>
  <c r="N39" i="43"/>
  <c r="O39" i="43" s="1"/>
  <c r="N38" i="43"/>
  <c r="O38" i="43" s="1"/>
  <c r="N37" i="43"/>
  <c r="O37" i="43" s="1"/>
  <c r="N36" i="43"/>
  <c r="O36" i="43"/>
  <c r="N35" i="43"/>
  <c r="O35" i="43"/>
  <c r="N34" i="43"/>
  <c r="O34" i="43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M24" i="43"/>
  <c r="L24" i="43"/>
  <c r="K24" i="43"/>
  <c r="K98" i="43" s="1"/>
  <c r="J24" i="43"/>
  <c r="I24" i="43"/>
  <c r="H24" i="43"/>
  <c r="G24" i="43"/>
  <c r="F24" i="43"/>
  <c r="F98" i="43" s="1"/>
  <c r="E24" i="43"/>
  <c r="N24" i="43" s="1"/>
  <c r="O24" i="43" s="1"/>
  <c r="D24" i="43"/>
  <c r="N23" i="43"/>
  <c r="O23" i="43" s="1"/>
  <c r="N22" i="43"/>
  <c r="O22" i="43"/>
  <c r="N21" i="43"/>
  <c r="O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/>
  <c r="N14" i="43"/>
  <c r="O14" i="43"/>
  <c r="M13" i="43"/>
  <c r="M98" i="43" s="1"/>
  <c r="L13" i="43"/>
  <c r="K13" i="43"/>
  <c r="J13" i="43"/>
  <c r="I13" i="43"/>
  <c r="H13" i="43"/>
  <c r="G13" i="43"/>
  <c r="F13" i="43"/>
  <c r="E13" i="43"/>
  <c r="D13" i="43"/>
  <c r="D98" i="43" s="1"/>
  <c r="N12" i="43"/>
  <c r="O12" i="43" s="1"/>
  <c r="N11" i="43"/>
  <c r="O11" i="43"/>
  <c r="N10" i="43"/>
  <c r="O10" i="43" s="1"/>
  <c r="N9" i="43"/>
  <c r="O9" i="43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N5" i="43" s="1"/>
  <c r="O5" i="43" s="1"/>
  <c r="F5" i="43"/>
  <c r="E5" i="43"/>
  <c r="D5" i="43"/>
  <c r="N98" i="42"/>
  <c r="O98" i="42"/>
  <c r="N97" i="42"/>
  <c r="O97" i="42"/>
  <c r="N96" i="42"/>
  <c r="O96" i="42" s="1"/>
  <c r="N95" i="42"/>
  <c r="O95" i="42" s="1"/>
  <c r="N94" i="42"/>
  <c r="O94" i="42"/>
  <c r="M93" i="42"/>
  <c r="L93" i="42"/>
  <c r="K93" i="42"/>
  <c r="J93" i="42"/>
  <c r="I93" i="42"/>
  <c r="H93" i="42"/>
  <c r="G93" i="42"/>
  <c r="F93" i="42"/>
  <c r="E93" i="42"/>
  <c r="N93" i="42" s="1"/>
  <c r="O93" i="42" s="1"/>
  <c r="D93" i="42"/>
  <c r="N92" i="42"/>
  <c r="O92" i="42"/>
  <c r="N91" i="42"/>
  <c r="O91" i="42"/>
  <c r="N90" i="42"/>
  <c r="O90" i="42"/>
  <c r="N89" i="42"/>
  <c r="O89" i="42"/>
  <c r="N88" i="42"/>
  <c r="O88" i="42" s="1"/>
  <c r="N87" i="42"/>
  <c r="O87" i="42" s="1"/>
  <c r="N86" i="42"/>
  <c r="O86" i="42"/>
  <c r="N85" i="42"/>
  <c r="O85" i="42" s="1"/>
  <c r="N84" i="42"/>
  <c r="O84" i="42" s="1"/>
  <c r="N83" i="42"/>
  <c r="O83" i="42"/>
  <c r="N82" i="42"/>
  <c r="O82" i="42" s="1"/>
  <c r="N81" i="42"/>
  <c r="O81" i="42"/>
  <c r="N80" i="42"/>
  <c r="O80" i="42"/>
  <c r="M79" i="42"/>
  <c r="L79" i="42"/>
  <c r="K79" i="42"/>
  <c r="J79" i="42"/>
  <c r="I79" i="42"/>
  <c r="I99" i="42" s="1"/>
  <c r="H79" i="42"/>
  <c r="N79" i="42" s="1"/>
  <c r="O79" i="42" s="1"/>
  <c r="G79" i="42"/>
  <c r="F79" i="42"/>
  <c r="E79" i="42"/>
  <c r="D79" i="42"/>
  <c r="N78" i="42"/>
  <c r="O78" i="42"/>
  <c r="N77" i="42"/>
  <c r="O77" i="42" s="1"/>
  <c r="N76" i="42"/>
  <c r="O76" i="42" s="1"/>
  <c r="N75" i="42"/>
  <c r="O75" i="42"/>
  <c r="M74" i="42"/>
  <c r="L74" i="42"/>
  <c r="K74" i="42"/>
  <c r="J74" i="42"/>
  <c r="I74" i="42"/>
  <c r="H74" i="42"/>
  <c r="H99" i="42" s="1"/>
  <c r="G74" i="42"/>
  <c r="G99" i="42" s="1"/>
  <c r="F74" i="42"/>
  <c r="F99" i="42" s="1"/>
  <c r="E74" i="42"/>
  <c r="D74" i="42"/>
  <c r="N73" i="42"/>
  <c r="O73" i="42"/>
  <c r="N72" i="42"/>
  <c r="O72" i="42" s="1"/>
  <c r="N71" i="42"/>
  <c r="O71" i="42" s="1"/>
  <c r="N70" i="42"/>
  <c r="O70" i="42" s="1"/>
  <c r="N69" i="42"/>
  <c r="O69" i="42" s="1"/>
  <c r="N68" i="42"/>
  <c r="O68" i="42"/>
  <c r="N67" i="42"/>
  <c r="O67" i="42"/>
  <c r="N66" i="42"/>
  <c r="O66" i="42" s="1"/>
  <c r="N65" i="42"/>
  <c r="O65" i="42"/>
  <c r="N64" i="42"/>
  <c r="O64" i="42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/>
  <c r="N48" i="42"/>
  <c r="O48" i="42" s="1"/>
  <c r="M47" i="42"/>
  <c r="L47" i="42"/>
  <c r="K47" i="42"/>
  <c r="J47" i="42"/>
  <c r="I47" i="42"/>
  <c r="H47" i="42"/>
  <c r="G47" i="42"/>
  <c r="F47" i="42"/>
  <c r="E47" i="42"/>
  <c r="N47" i="42" s="1"/>
  <c r="O47" i="42" s="1"/>
  <c r="D47" i="42"/>
  <c r="N46" i="42"/>
  <c r="O46" i="42" s="1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E99" i="42" s="1"/>
  <c r="D16" i="42"/>
  <c r="N15" i="42"/>
  <c r="O15" i="42"/>
  <c r="N14" i="42"/>
  <c r="O14" i="42" s="1"/>
  <c r="M13" i="42"/>
  <c r="L13" i="42"/>
  <c r="L99" i="42" s="1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N5" i="42" s="1"/>
  <c r="O5" i="42" s="1"/>
  <c r="K5" i="42"/>
  <c r="J5" i="42"/>
  <c r="I5" i="42"/>
  <c r="H5" i="42"/>
  <c r="G5" i="42"/>
  <c r="F5" i="42"/>
  <c r="E5" i="42"/>
  <c r="D5" i="42"/>
  <c r="N94" i="41"/>
  <c r="O94" i="41" s="1"/>
  <c r="N93" i="41"/>
  <c r="O93" i="41" s="1"/>
  <c r="N92" i="41"/>
  <c r="O92" i="41" s="1"/>
  <c r="N91" i="41"/>
  <c r="O91" i="41"/>
  <c r="N90" i="41"/>
  <c r="O90" i="41" s="1"/>
  <c r="M89" i="41"/>
  <c r="L89" i="41"/>
  <c r="K89" i="41"/>
  <c r="J89" i="41"/>
  <c r="I89" i="41"/>
  <c r="H89" i="41"/>
  <c r="G89" i="41"/>
  <c r="N89" i="41" s="1"/>
  <c r="O89" i="41" s="1"/>
  <c r="F89" i="41"/>
  <c r="E89" i="41"/>
  <c r="D89" i="41"/>
  <c r="N88" i="41"/>
  <c r="O88" i="41" s="1"/>
  <c r="N87" i="41"/>
  <c r="O87" i="41" s="1"/>
  <c r="N86" i="41"/>
  <c r="O86" i="41" s="1"/>
  <c r="N85" i="41"/>
  <c r="O85" i="41"/>
  <c r="N84" i="41"/>
  <c r="O84" i="41" s="1"/>
  <c r="N83" i="41"/>
  <c r="O83" i="41" s="1"/>
  <c r="N82" i="41"/>
  <c r="O82" i="41"/>
  <c r="N81" i="41"/>
  <c r="O81" i="41"/>
  <c r="N80" i="41"/>
  <c r="O80" i="41" s="1"/>
  <c r="N79" i="41"/>
  <c r="O79" i="41" s="1"/>
  <c r="N78" i="41"/>
  <c r="O78" i="41" s="1"/>
  <c r="N77" i="41"/>
  <c r="O77" i="41" s="1"/>
  <c r="N76" i="41"/>
  <c r="O76" i="41" s="1"/>
  <c r="M75" i="41"/>
  <c r="L75" i="41"/>
  <c r="N75" i="41" s="1"/>
  <c r="O75" i="41" s="1"/>
  <c r="K75" i="41"/>
  <c r="J75" i="41"/>
  <c r="I75" i="41"/>
  <c r="H75" i="41"/>
  <c r="G75" i="41"/>
  <c r="F75" i="41"/>
  <c r="E75" i="41"/>
  <c r="D75" i="41"/>
  <c r="N74" i="41"/>
  <c r="O74" i="41"/>
  <c r="N73" i="41"/>
  <c r="O73" i="41" s="1"/>
  <c r="N72" i="41"/>
  <c r="O72" i="41" s="1"/>
  <c r="N71" i="41"/>
  <c r="O71" i="41" s="1"/>
  <c r="M70" i="41"/>
  <c r="L70" i="41"/>
  <c r="K70" i="41"/>
  <c r="J70" i="41"/>
  <c r="J95" i="41" s="1"/>
  <c r="I70" i="41"/>
  <c r="H70" i="41"/>
  <c r="G70" i="41"/>
  <c r="F70" i="41"/>
  <c r="E70" i="41"/>
  <c r="D70" i="41"/>
  <c r="D95" i="41" s="1"/>
  <c r="N69" i="41"/>
  <c r="O69" i="4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/>
  <c r="N62" i="41"/>
  <c r="O62" i="41" s="1"/>
  <c r="N61" i="41"/>
  <c r="O61" i="41"/>
  <c r="N60" i="41"/>
  <c r="O60" i="41" s="1"/>
  <c r="N59" i="41"/>
  <c r="O59" i="41"/>
  <c r="N58" i="41"/>
  <c r="O58" i="41" s="1"/>
  <c r="N57" i="41"/>
  <c r="O57" i="41"/>
  <c r="N56" i="41"/>
  <c r="O56" i="41" s="1"/>
  <c r="N55" i="41"/>
  <c r="O55" i="4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/>
  <c r="N48" i="41"/>
  <c r="O48" i="41" s="1"/>
  <c r="N47" i="41"/>
  <c r="O47" i="41"/>
  <c r="N46" i="41"/>
  <c r="O46" i="41" s="1"/>
  <c r="M45" i="41"/>
  <c r="L45" i="41"/>
  <c r="K45" i="41"/>
  <c r="J45" i="41"/>
  <c r="I45" i="41"/>
  <c r="I95" i="41" s="1"/>
  <c r="H45" i="41"/>
  <c r="H95" i="41" s="1"/>
  <c r="G45" i="41"/>
  <c r="F45" i="41"/>
  <c r="E45" i="41"/>
  <c r="E95" i="41" s="1"/>
  <c r="D45" i="41"/>
  <c r="N45" i="41" s="1"/>
  <c r="O45" i="41" s="1"/>
  <c r="N44" i="41"/>
  <c r="O44" i="41" s="1"/>
  <c r="N43" i="41"/>
  <c r="O43" i="41" s="1"/>
  <c r="N42" i="41"/>
  <c r="O42" i="41" s="1"/>
  <c r="N41" i="41"/>
  <c r="O41" i="4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/>
  <c r="N34" i="41"/>
  <c r="O34" i="4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/>
  <c r="N22" i="41"/>
  <c r="O22" i="41"/>
  <c r="N21" i="41"/>
  <c r="O21" i="41"/>
  <c r="N20" i="41"/>
  <c r="O20" i="41" s="1"/>
  <c r="N19" i="41"/>
  <c r="O19" i="41" s="1"/>
  <c r="N18" i="41"/>
  <c r="O18" i="41" s="1"/>
  <c r="N17" i="41"/>
  <c r="O17" i="41"/>
  <c r="M16" i="41"/>
  <c r="L16" i="41"/>
  <c r="K16" i="41"/>
  <c r="K95" i="41" s="1"/>
  <c r="J16" i="41"/>
  <c r="I16" i="41"/>
  <c r="H16" i="41"/>
  <c r="G16" i="41"/>
  <c r="F16" i="41"/>
  <c r="F95" i="41" s="1"/>
  <c r="E16" i="41"/>
  <c r="D16" i="41"/>
  <c r="N15" i="41"/>
  <c r="O15" i="4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G95" i="41" s="1"/>
  <c r="F5" i="41"/>
  <c r="E5" i="41"/>
  <c r="D5" i="41"/>
  <c r="N95" i="40"/>
  <c r="O95" i="40"/>
  <c r="N94" i="40"/>
  <c r="O94" i="40"/>
  <c r="M93" i="40"/>
  <c r="L93" i="40"/>
  <c r="K93" i="40"/>
  <c r="J93" i="40"/>
  <c r="I93" i="40"/>
  <c r="H93" i="40"/>
  <c r="G93" i="40"/>
  <c r="N93" i="40" s="1"/>
  <c r="O93" i="40" s="1"/>
  <c r="F93" i="40"/>
  <c r="E93" i="40"/>
  <c r="D93" i="40"/>
  <c r="N92" i="40"/>
  <c r="O92" i="40"/>
  <c r="N91" i="40"/>
  <c r="O91" i="40" s="1"/>
  <c r="N90" i="40"/>
  <c r="O90" i="40" s="1"/>
  <c r="N89" i="40"/>
  <c r="O89" i="40" s="1"/>
  <c r="N88" i="40"/>
  <c r="O88" i="40"/>
  <c r="N87" i="40"/>
  <c r="O87" i="40" s="1"/>
  <c r="N86" i="40"/>
  <c r="O86" i="40"/>
  <c r="M85" i="40"/>
  <c r="L85" i="40"/>
  <c r="K85" i="40"/>
  <c r="J85" i="40"/>
  <c r="I85" i="40"/>
  <c r="H85" i="40"/>
  <c r="G85" i="40"/>
  <c r="F85" i="40"/>
  <c r="E85" i="40"/>
  <c r="D85" i="40"/>
  <c r="N84" i="40"/>
  <c r="O84" i="40" s="1"/>
  <c r="N83" i="40"/>
  <c r="O83" i="40" s="1"/>
  <c r="N82" i="40"/>
  <c r="O82" i="40" s="1"/>
  <c r="N81" i="40"/>
  <c r="O81" i="40"/>
  <c r="N80" i="40"/>
  <c r="O80" i="40"/>
  <c r="M79" i="40"/>
  <c r="L79" i="40"/>
  <c r="K79" i="40"/>
  <c r="J79" i="40"/>
  <c r="J96" i="40" s="1"/>
  <c r="I79" i="40"/>
  <c r="H79" i="40"/>
  <c r="N79" i="40" s="1"/>
  <c r="O79" i="40" s="1"/>
  <c r="G79" i="40"/>
  <c r="F79" i="40"/>
  <c r="E79" i="40"/>
  <c r="D79" i="40"/>
  <c r="N78" i="40"/>
  <c r="O78" i="40"/>
  <c r="N77" i="40"/>
  <c r="O77" i="40" s="1"/>
  <c r="N76" i="40"/>
  <c r="O76" i="40" s="1"/>
  <c r="N75" i="40"/>
  <c r="O75" i="40" s="1"/>
  <c r="N74" i="40"/>
  <c r="O74" i="40" s="1"/>
  <c r="N73" i="40"/>
  <c r="O73" i="40"/>
  <c r="N72" i="40"/>
  <c r="O72" i="40" s="1"/>
  <c r="N71" i="40"/>
  <c r="O71" i="40" s="1"/>
  <c r="N70" i="40"/>
  <c r="O70" i="40" s="1"/>
  <c r="N69" i="40"/>
  <c r="O69" i="40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/>
  <c r="N62" i="40"/>
  <c r="O62" i="40" s="1"/>
  <c r="N61" i="40"/>
  <c r="O61" i="40" s="1"/>
  <c r="N60" i="40"/>
  <c r="O60" i="40"/>
  <c r="N59" i="40"/>
  <c r="O59" i="40" s="1"/>
  <c r="N58" i="40"/>
  <c r="O58" i="40" s="1"/>
  <c r="N57" i="40"/>
  <c r="O57" i="40" s="1"/>
  <c r="N56" i="40"/>
  <c r="O56" i="40" s="1"/>
  <c r="N55" i="40"/>
  <c r="O55" i="40"/>
  <c r="N54" i="40"/>
  <c r="O54" i="40" s="1"/>
  <c r="M53" i="40"/>
  <c r="L53" i="40"/>
  <c r="K53" i="40"/>
  <c r="J53" i="40"/>
  <c r="I53" i="40"/>
  <c r="H53" i="40"/>
  <c r="G53" i="40"/>
  <c r="F53" i="40"/>
  <c r="E53" i="40"/>
  <c r="D53" i="40"/>
  <c r="N52" i="40"/>
  <c r="O52" i="40"/>
  <c r="N51" i="40"/>
  <c r="O51" i="40" s="1"/>
  <c r="N50" i="40"/>
  <c r="O50" i="40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/>
  <c r="N43" i="40"/>
  <c r="O43" i="40" s="1"/>
  <c r="N42" i="40"/>
  <c r="O42" i="40"/>
  <c r="N41" i="40"/>
  <c r="O41" i="40" s="1"/>
  <c r="N40" i="40"/>
  <c r="O40" i="40"/>
  <c r="N39" i="40"/>
  <c r="O39" i="40" s="1"/>
  <c r="N38" i="40"/>
  <c r="O38" i="40" s="1"/>
  <c r="N37" i="40"/>
  <c r="O37" i="40" s="1"/>
  <c r="N36" i="40"/>
  <c r="O36" i="40"/>
  <c r="N35" i="40"/>
  <c r="O35" i="40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/>
  <c r="N27" i="40"/>
  <c r="O27" i="40" s="1"/>
  <c r="N26" i="40"/>
  <c r="O26" i="40" s="1"/>
  <c r="N25" i="40"/>
  <c r="O25" i="40" s="1"/>
  <c r="N24" i="40"/>
  <c r="O24" i="40"/>
  <c r="M23" i="40"/>
  <c r="L23" i="40"/>
  <c r="L96" i="40" s="1"/>
  <c r="K23" i="40"/>
  <c r="K96" i="40" s="1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/>
  <c r="N15" i="40"/>
  <c r="O15" i="40"/>
  <c r="N14" i="40"/>
  <c r="O14" i="40" s="1"/>
  <c r="M13" i="40"/>
  <c r="L13" i="40"/>
  <c r="K13" i="40"/>
  <c r="J13" i="40"/>
  <c r="I13" i="40"/>
  <c r="H13" i="40"/>
  <c r="G13" i="40"/>
  <c r="G96" i="40" s="1"/>
  <c r="F13" i="40"/>
  <c r="E13" i="40"/>
  <c r="D13" i="40"/>
  <c r="N12" i="40"/>
  <c r="O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96" i="40" s="1"/>
  <c r="H5" i="40"/>
  <c r="G5" i="40"/>
  <c r="F5" i="40"/>
  <c r="E5" i="40"/>
  <c r="E96" i="40" s="1"/>
  <c r="D5" i="40"/>
  <c r="D96" i="40" s="1"/>
  <c r="N101" i="39"/>
  <c r="O101" i="39" s="1"/>
  <c r="N100" i="39"/>
  <c r="O100" i="39" s="1"/>
  <c r="N99" i="39"/>
  <c r="O99" i="39"/>
  <c r="M98" i="39"/>
  <c r="L98" i="39"/>
  <c r="L102" i="39" s="1"/>
  <c r="K98" i="39"/>
  <c r="J98" i="39"/>
  <c r="I98" i="39"/>
  <c r="H98" i="39"/>
  <c r="G98" i="39"/>
  <c r="F98" i="39"/>
  <c r="E98" i="39"/>
  <c r="N98" i="39" s="1"/>
  <c r="O98" i="39" s="1"/>
  <c r="D98" i="39"/>
  <c r="N97" i="39"/>
  <c r="O97" i="39" s="1"/>
  <c r="N96" i="39"/>
  <c r="O96" i="39" s="1"/>
  <c r="N95" i="39"/>
  <c r="O95" i="39"/>
  <c r="N94" i="39"/>
  <c r="O94" i="39" s="1"/>
  <c r="N93" i="39"/>
  <c r="O93" i="39" s="1"/>
  <c r="N92" i="39"/>
  <c r="O92" i="39"/>
  <c r="N91" i="39"/>
  <c r="O91" i="39" s="1"/>
  <c r="M90" i="39"/>
  <c r="L90" i="39"/>
  <c r="K90" i="39"/>
  <c r="J90" i="39"/>
  <c r="I90" i="39"/>
  <c r="H90" i="39"/>
  <c r="G90" i="39"/>
  <c r="F90" i="39"/>
  <c r="E90" i="39"/>
  <c r="N90" i="39" s="1"/>
  <c r="O90" i="39" s="1"/>
  <c r="D90" i="39"/>
  <c r="N89" i="39"/>
  <c r="O89" i="39" s="1"/>
  <c r="N88" i="39"/>
  <c r="O88" i="39" s="1"/>
  <c r="N87" i="39"/>
  <c r="O87" i="39"/>
  <c r="N86" i="39"/>
  <c r="O86" i="39" s="1"/>
  <c r="N85" i="39"/>
  <c r="O85" i="39" s="1"/>
  <c r="N84" i="39"/>
  <c r="O84" i="39"/>
  <c r="M83" i="39"/>
  <c r="L83" i="39"/>
  <c r="K83" i="39"/>
  <c r="J83" i="39"/>
  <c r="I83" i="39"/>
  <c r="H83" i="39"/>
  <c r="G83" i="39"/>
  <c r="F83" i="39"/>
  <c r="E83" i="39"/>
  <c r="D83" i="39"/>
  <c r="N83" i="39" s="1"/>
  <c r="O83" i="39" s="1"/>
  <c r="N82" i="39"/>
  <c r="O82" i="39" s="1"/>
  <c r="N81" i="39"/>
  <c r="O81" i="39" s="1"/>
  <c r="N80" i="39"/>
  <c r="O80" i="39" s="1"/>
  <c r="N79" i="39"/>
  <c r="O79" i="39" s="1"/>
  <c r="N78" i="39"/>
  <c r="O78" i="39"/>
  <c r="N77" i="39"/>
  <c r="O77" i="39" s="1"/>
  <c r="N76" i="39"/>
  <c r="O76" i="39"/>
  <c r="N75" i="39"/>
  <c r="O75" i="39" s="1"/>
  <c r="N74" i="39"/>
  <c r="O74" i="39" s="1"/>
  <c r="N73" i="39"/>
  <c r="O73" i="39" s="1"/>
  <c r="N72" i="39"/>
  <c r="O72" i="39"/>
  <c r="N71" i="39"/>
  <c r="O71" i="39" s="1"/>
  <c r="N70" i="39"/>
  <c r="O70" i="39"/>
  <c r="N69" i="39"/>
  <c r="O69" i="39" s="1"/>
  <c r="N68" i="39"/>
  <c r="O68" i="39" s="1"/>
  <c r="N67" i="39"/>
  <c r="O67" i="39"/>
  <c r="N66" i="39"/>
  <c r="O66" i="39" s="1"/>
  <c r="N65" i="39"/>
  <c r="O65" i="39" s="1"/>
  <c r="N64" i="39"/>
  <c r="O64" i="39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M57" i="39"/>
  <c r="M102" i="39" s="1"/>
  <c r="L57" i="39"/>
  <c r="K57" i="39"/>
  <c r="J57" i="39"/>
  <c r="I57" i="39"/>
  <c r="H57" i="39"/>
  <c r="H102" i="39" s="1"/>
  <c r="G57" i="39"/>
  <c r="F57" i="39"/>
  <c r="E57" i="39"/>
  <c r="D57" i="39"/>
  <c r="N57" i="39" s="1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/>
  <c r="N46" i="39"/>
  <c r="O46" i="39"/>
  <c r="N45" i="39"/>
  <c r="O45" i="39" s="1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/>
  <c r="N37" i="39"/>
  <c r="O37" i="39" s="1"/>
  <c r="N36" i="39"/>
  <c r="O36" i="39" s="1"/>
  <c r="N35" i="39"/>
  <c r="O35" i="39" s="1"/>
  <c r="N34" i="39"/>
  <c r="O34" i="39"/>
  <c r="N33" i="39"/>
  <c r="O33" i="39" s="1"/>
  <c r="N32" i="39"/>
  <c r="O32" i="39" s="1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 s="1"/>
  <c r="N24" i="39"/>
  <c r="O24" i="39" s="1"/>
  <c r="M23" i="39"/>
  <c r="L23" i="39"/>
  <c r="K23" i="39"/>
  <c r="K102" i="39" s="1"/>
  <c r="J23" i="39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F102" i="39" s="1"/>
  <c r="E5" i="39"/>
  <c r="D5" i="39"/>
  <c r="D102" i="39" s="1"/>
  <c r="N98" i="38"/>
  <c r="O98" i="38" s="1"/>
  <c r="N97" i="38"/>
  <c r="O97" i="38" s="1"/>
  <c r="M96" i="38"/>
  <c r="L96" i="38"/>
  <c r="K96" i="38"/>
  <c r="J96" i="38"/>
  <c r="I96" i="38"/>
  <c r="I99" i="38" s="1"/>
  <c r="H96" i="38"/>
  <c r="G96" i="38"/>
  <c r="F96" i="38"/>
  <c r="E96" i="38"/>
  <c r="D96" i="38"/>
  <c r="N95" i="38"/>
  <c r="O95" i="38" s="1"/>
  <c r="N94" i="38"/>
  <c r="O94" i="38"/>
  <c r="N93" i="38"/>
  <c r="O93" i="38"/>
  <c r="N92" i="38"/>
  <c r="O92" i="38" s="1"/>
  <c r="N91" i="38"/>
  <c r="O91" i="38" s="1"/>
  <c r="N90" i="38"/>
  <c r="O90" i="38" s="1"/>
  <c r="M89" i="38"/>
  <c r="L89" i="38"/>
  <c r="K89" i="38"/>
  <c r="J89" i="38"/>
  <c r="I89" i="38"/>
  <c r="H89" i="38"/>
  <c r="G89" i="38"/>
  <c r="N89" i="38" s="1"/>
  <c r="O89" i="38" s="1"/>
  <c r="F89" i="38"/>
  <c r="E89" i="38"/>
  <c r="D89" i="38"/>
  <c r="N88" i="38"/>
  <c r="O88" i="38" s="1"/>
  <c r="N87" i="38"/>
  <c r="O87" i="38" s="1"/>
  <c r="N86" i="38"/>
  <c r="O86" i="38"/>
  <c r="N85" i="38"/>
  <c r="O85" i="38"/>
  <c r="N84" i="38"/>
  <c r="O84" i="38" s="1"/>
  <c r="N83" i="38"/>
  <c r="O83" i="38" s="1"/>
  <c r="M82" i="38"/>
  <c r="L82" i="38"/>
  <c r="K82" i="38"/>
  <c r="J82" i="38"/>
  <c r="I82" i="38"/>
  <c r="H82" i="38"/>
  <c r="G82" i="38"/>
  <c r="F82" i="38"/>
  <c r="N82" i="38" s="1"/>
  <c r="O82" i="38" s="1"/>
  <c r="E82" i="38"/>
  <c r="D82" i="38"/>
  <c r="N81" i="38"/>
  <c r="O81" i="38"/>
  <c r="N80" i="38"/>
  <c r="O80" i="38" s="1"/>
  <c r="N79" i="38"/>
  <c r="O79" i="38" s="1"/>
  <c r="N78" i="38"/>
  <c r="O78" i="38"/>
  <c r="N77" i="38"/>
  <c r="O77" i="38"/>
  <c r="N76" i="38"/>
  <c r="O76" i="38" s="1"/>
  <c r="N75" i="38"/>
  <c r="O75" i="38" s="1"/>
  <c r="N74" i="38"/>
  <c r="O74" i="38" s="1"/>
  <c r="N73" i="38"/>
  <c r="O73" i="38" s="1"/>
  <c r="N72" i="38"/>
  <c r="O72" i="38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/>
  <c r="N64" i="38"/>
  <c r="O64" i="38" s="1"/>
  <c r="N63" i="38"/>
  <c r="O63" i="38"/>
  <c r="N62" i="38"/>
  <c r="O62" i="38" s="1"/>
  <c r="N61" i="38"/>
  <c r="O61" i="38" s="1"/>
  <c r="N60" i="38"/>
  <c r="O60" i="38" s="1"/>
  <c r="N59" i="38"/>
  <c r="O59" i="38"/>
  <c r="N58" i="38"/>
  <c r="O58" i="38" s="1"/>
  <c r="N57" i="38"/>
  <c r="O57" i="38"/>
  <c r="N56" i="38"/>
  <c r="O56" i="38" s="1"/>
  <c r="M55" i="38"/>
  <c r="L55" i="38"/>
  <c r="K55" i="38"/>
  <c r="J55" i="38"/>
  <c r="I55" i="38"/>
  <c r="H55" i="38"/>
  <c r="G55" i="38"/>
  <c r="F55" i="38"/>
  <c r="E55" i="38"/>
  <c r="D55" i="38"/>
  <c r="N55" i="38" s="1"/>
  <c r="O55" i="38" s="1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/>
  <c r="N48" i="38"/>
  <c r="O48" i="38" s="1"/>
  <c r="N47" i="38"/>
  <c r="O47" i="38" s="1"/>
  <c r="N46" i="38"/>
  <c r="O46" i="38"/>
  <c r="N45" i="38"/>
  <c r="O45" i="38" s="1"/>
  <c r="N44" i="38"/>
  <c r="O44" i="38" s="1"/>
  <c r="N43" i="38"/>
  <c r="O43" i="38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 s="1"/>
  <c r="N31" i="38"/>
  <c r="O31" i="38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 s="1"/>
  <c r="M23" i="38"/>
  <c r="L23" i="38"/>
  <c r="L99" i="38" s="1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D99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K99" i="38" s="1"/>
  <c r="J5" i="38"/>
  <c r="I5" i="38"/>
  <c r="H5" i="38"/>
  <c r="G5" i="38"/>
  <c r="G99" i="38" s="1"/>
  <c r="F5" i="38"/>
  <c r="F99" i="38" s="1"/>
  <c r="E5" i="38"/>
  <c r="N5" i="38" s="1"/>
  <c r="O5" i="38" s="1"/>
  <c r="D5" i="38"/>
  <c r="N99" i="37"/>
  <c r="O99" i="37" s="1"/>
  <c r="N98" i="37"/>
  <c r="O98" i="37" s="1"/>
  <c r="N97" i="37"/>
  <c r="O97" i="37" s="1"/>
  <c r="N96" i="37"/>
  <c r="O96" i="37" s="1"/>
  <c r="M95" i="37"/>
  <c r="L95" i="37"/>
  <c r="K95" i="37"/>
  <c r="J95" i="37"/>
  <c r="I95" i="37"/>
  <c r="H95" i="37"/>
  <c r="G95" i="37"/>
  <c r="F95" i="37"/>
  <c r="E95" i="37"/>
  <c r="D95" i="37"/>
  <c r="N95" i="37" s="1"/>
  <c r="O95" i="37" s="1"/>
  <c r="N94" i="37"/>
  <c r="O94" i="37"/>
  <c r="N93" i="37"/>
  <c r="O93" i="37" s="1"/>
  <c r="N92" i="37"/>
  <c r="O92" i="37" s="1"/>
  <c r="N91" i="37"/>
  <c r="O91" i="37" s="1"/>
  <c r="N90" i="37"/>
  <c r="O90" i="37" s="1"/>
  <c r="N89" i="37"/>
  <c r="O89" i="37"/>
  <c r="N88" i="37"/>
  <c r="O88" i="37"/>
  <c r="M87" i="37"/>
  <c r="L87" i="37"/>
  <c r="K87" i="37"/>
  <c r="J87" i="37"/>
  <c r="I87" i="37"/>
  <c r="H87" i="37"/>
  <c r="G87" i="37"/>
  <c r="F87" i="37"/>
  <c r="E87" i="37"/>
  <c r="D87" i="37"/>
  <c r="N86" i="37"/>
  <c r="O86" i="37"/>
  <c r="N85" i="37"/>
  <c r="O85" i="37" s="1"/>
  <c r="N84" i="37"/>
  <c r="O84" i="37" s="1"/>
  <c r="N83" i="37"/>
  <c r="O83" i="37" s="1"/>
  <c r="N82" i="37"/>
  <c r="O82" i="37" s="1"/>
  <c r="N81" i="37"/>
  <c r="O81" i="37" s="1"/>
  <c r="M80" i="37"/>
  <c r="L80" i="37"/>
  <c r="K80" i="37"/>
  <c r="J80" i="37"/>
  <c r="I80" i="37"/>
  <c r="H80" i="37"/>
  <c r="G80" i="37"/>
  <c r="F80" i="37"/>
  <c r="E80" i="37"/>
  <c r="D80" i="37"/>
  <c r="N80" i="37" s="1"/>
  <c r="O80" i="37" s="1"/>
  <c r="N79" i="37"/>
  <c r="O79" i="37" s="1"/>
  <c r="N78" i="37"/>
  <c r="O78" i="37" s="1"/>
  <c r="N77" i="37"/>
  <c r="O77" i="37" s="1"/>
  <c r="N76" i="37"/>
  <c r="O76" i="37" s="1"/>
  <c r="N75" i="37"/>
  <c r="O75" i="37" s="1"/>
  <c r="N74" i="37"/>
  <c r="O74" i="37"/>
  <c r="N73" i="37"/>
  <c r="O73" i="37" s="1"/>
  <c r="N72" i="37"/>
  <c r="O72" i="37" s="1"/>
  <c r="N71" i="37"/>
  <c r="O71" i="37"/>
  <c r="N70" i="37"/>
  <c r="O70" i="37" s="1"/>
  <c r="N69" i="37"/>
  <c r="O69" i="37" s="1"/>
  <c r="N68" i="37"/>
  <c r="O68" i="37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/>
  <c r="N58" i="37"/>
  <c r="O58" i="37"/>
  <c r="N57" i="37"/>
  <c r="O57" i="37" s="1"/>
  <c r="N56" i="37"/>
  <c r="O56" i="37"/>
  <c r="N55" i="37"/>
  <c r="O55" i="37" s="1"/>
  <c r="N54" i="37"/>
  <c r="O54" i="37"/>
  <c r="N53" i="37"/>
  <c r="O53" i="37" s="1"/>
  <c r="N52" i="37"/>
  <c r="O52" i="37"/>
  <c r="M51" i="37"/>
  <c r="L51" i="37"/>
  <c r="K51" i="37"/>
  <c r="J51" i="37"/>
  <c r="I51" i="37"/>
  <c r="H51" i="37"/>
  <c r="G51" i="37"/>
  <c r="F51" i="37"/>
  <c r="E51" i="37"/>
  <c r="D51" i="37"/>
  <c r="N51" i="37" s="1"/>
  <c r="O51" i="37" s="1"/>
  <c r="N50" i="37"/>
  <c r="O50" i="37" s="1"/>
  <c r="N49" i="37"/>
  <c r="O49" i="37" s="1"/>
  <c r="N48" i="37"/>
  <c r="O48" i="37"/>
  <c r="N47" i="37"/>
  <c r="O47" i="37" s="1"/>
  <c r="N46" i="37"/>
  <c r="O46" i="37" s="1"/>
  <c r="N45" i="37"/>
  <c r="O45" i="37"/>
  <c r="N44" i="37"/>
  <c r="O44" i="37"/>
  <c r="N43" i="37"/>
  <c r="O43" i="37" s="1"/>
  <c r="N42" i="37"/>
  <c r="O42" i="37"/>
  <c r="N41" i="37"/>
  <c r="O41" i="37" s="1"/>
  <c r="N40" i="37"/>
  <c r="O40" i="37"/>
  <c r="N39" i="37"/>
  <c r="O39" i="37"/>
  <c r="N38" i="37"/>
  <c r="O38" i="37" s="1"/>
  <c r="N37" i="37"/>
  <c r="O37" i="37" s="1"/>
  <c r="N36" i="37"/>
  <c r="O36" i="37"/>
  <c r="N35" i="37"/>
  <c r="O35" i="37" s="1"/>
  <c r="N34" i="37"/>
  <c r="O34" i="37" s="1"/>
  <c r="N33" i="37"/>
  <c r="O33" i="37"/>
  <c r="N32" i="37"/>
  <c r="O32" i="37"/>
  <c r="N31" i="37"/>
  <c r="O31" i="37" s="1"/>
  <c r="N30" i="37"/>
  <c r="O30" i="37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 s="1"/>
  <c r="N20" i="37"/>
  <c r="O20" i="37"/>
  <c r="N19" i="37"/>
  <c r="O19" i="37"/>
  <c r="N18" i="37"/>
  <c r="O18" i="37" s="1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G100" i="37" s="1"/>
  <c r="F13" i="37"/>
  <c r="E13" i="37"/>
  <c r="D13" i="37"/>
  <c r="N13" i="37" s="1"/>
  <c r="O13" i="37" s="1"/>
  <c r="N12" i="37"/>
  <c r="O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/>
  <c r="M5" i="37"/>
  <c r="L5" i="37"/>
  <c r="L100" i="37" s="1"/>
  <c r="K5" i="37"/>
  <c r="J5" i="37"/>
  <c r="I5" i="37"/>
  <c r="I100" i="37" s="1"/>
  <c r="H5" i="37"/>
  <c r="G5" i="37"/>
  <c r="F5" i="37"/>
  <c r="E5" i="37"/>
  <c r="E100" i="37" s="1"/>
  <c r="D5" i="37"/>
  <c r="N8" i="36"/>
  <c r="O8" i="36"/>
  <c r="N90" i="36"/>
  <c r="O90" i="36" s="1"/>
  <c r="N89" i="36"/>
  <c r="O89" i="36" s="1"/>
  <c r="N88" i="36"/>
  <c r="O88" i="36" s="1"/>
  <c r="N87" i="36"/>
  <c r="O87" i="36" s="1"/>
  <c r="N86" i="36"/>
  <c r="O86" i="36" s="1"/>
  <c r="N85" i="36"/>
  <c r="O85" i="36" s="1"/>
  <c r="M84" i="36"/>
  <c r="L84" i="36"/>
  <c r="K84" i="36"/>
  <c r="J84" i="36"/>
  <c r="I84" i="36"/>
  <c r="H84" i="36"/>
  <c r="G84" i="36"/>
  <c r="F84" i="36"/>
  <c r="E84" i="36"/>
  <c r="D84" i="36"/>
  <c r="N83" i="36"/>
  <c r="O83" i="36" s="1"/>
  <c r="N82" i="36"/>
  <c r="O82" i="36" s="1"/>
  <c r="N81" i="36"/>
  <c r="O81" i="36" s="1"/>
  <c r="N80" i="36"/>
  <c r="O80" i="36" s="1"/>
  <c r="N79" i="36"/>
  <c r="O79" i="36" s="1"/>
  <c r="N78" i="36"/>
  <c r="O78" i="36" s="1"/>
  <c r="N77" i="36"/>
  <c r="O77" i="36" s="1"/>
  <c r="N76" i="36"/>
  <c r="O76" i="36" s="1"/>
  <c r="M75" i="36"/>
  <c r="L75" i="36"/>
  <c r="K75" i="36"/>
  <c r="J75" i="36"/>
  <c r="J91" i="36" s="1"/>
  <c r="I75" i="36"/>
  <c r="H75" i="36"/>
  <c r="G75" i="36"/>
  <c r="F75" i="36"/>
  <c r="E75" i="36"/>
  <c r="D75" i="36"/>
  <c r="N74" i="36"/>
  <c r="O74" i="36" s="1"/>
  <c r="N73" i="36"/>
  <c r="O73" i="36"/>
  <c r="N72" i="36"/>
  <c r="O72" i="36"/>
  <c r="N71" i="36"/>
  <c r="O71" i="36" s="1"/>
  <c r="N70" i="36"/>
  <c r="O70" i="36"/>
  <c r="N69" i="36"/>
  <c r="O69" i="36" s="1"/>
  <c r="M68" i="36"/>
  <c r="L68" i="36"/>
  <c r="K68" i="36"/>
  <c r="J68" i="36"/>
  <c r="I68" i="36"/>
  <c r="H68" i="36"/>
  <c r="G68" i="36"/>
  <c r="F68" i="36"/>
  <c r="E68" i="36"/>
  <c r="D68" i="36"/>
  <c r="N67" i="36"/>
  <c r="O67" i="36" s="1"/>
  <c r="N66" i="36"/>
  <c r="O66" i="36" s="1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/>
  <c r="N58" i="36"/>
  <c r="O58" i="36" s="1"/>
  <c r="N57" i="36"/>
  <c r="O57" i="36" s="1"/>
  <c r="N56" i="36"/>
  <c r="O56" i="36"/>
  <c r="N55" i="36"/>
  <c r="O55" i="36" s="1"/>
  <c r="N54" i="36"/>
  <c r="O54" i="36" s="1"/>
  <c r="N53" i="36"/>
  <c r="O53" i="36"/>
  <c r="N52" i="36"/>
  <c r="O52" i="36"/>
  <c r="N51" i="36"/>
  <c r="O51" i="36" s="1"/>
  <c r="N50" i="36"/>
  <c r="O50" i="36"/>
  <c r="N49" i="36"/>
  <c r="O49" i="36" s="1"/>
  <c r="N48" i="36"/>
  <c r="O48" i="36"/>
  <c r="N47" i="36"/>
  <c r="O47" i="36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/>
  <c r="N42" i="36"/>
  <c r="O42" i="36" s="1"/>
  <c r="N41" i="36"/>
  <c r="O41" i="36" s="1"/>
  <c r="N40" i="36"/>
  <c r="O40" i="36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7" i="36"/>
  <c r="O7" i="36" s="1"/>
  <c r="N6" i="36"/>
  <c r="O6" i="36"/>
  <c r="M5" i="36"/>
  <c r="L5" i="36"/>
  <c r="K5" i="36"/>
  <c r="J5" i="36"/>
  <c r="I5" i="36"/>
  <c r="I91" i="36" s="1"/>
  <c r="H5" i="36"/>
  <c r="G5" i="36"/>
  <c r="F5" i="36"/>
  <c r="E5" i="36"/>
  <c r="D5" i="36"/>
  <c r="D91" i="36" s="1"/>
  <c r="N102" i="35"/>
  <c r="O102" i="35" s="1"/>
  <c r="N101" i="35"/>
  <c r="O101" i="35" s="1"/>
  <c r="N100" i="35"/>
  <c r="O100" i="35"/>
  <c r="N99" i="35"/>
  <c r="O99" i="35" s="1"/>
  <c r="N98" i="35"/>
  <c r="O98" i="35" s="1"/>
  <c r="M97" i="35"/>
  <c r="L97" i="35"/>
  <c r="K97" i="35"/>
  <c r="J97" i="35"/>
  <c r="I97" i="35"/>
  <c r="H97" i="35"/>
  <c r="G97" i="35"/>
  <c r="F97" i="35"/>
  <c r="E97" i="35"/>
  <c r="D97" i="35"/>
  <c r="N97" i="35" s="1"/>
  <c r="O97" i="35" s="1"/>
  <c r="N96" i="35"/>
  <c r="O96" i="35" s="1"/>
  <c r="N95" i="35"/>
  <c r="O95" i="35"/>
  <c r="N94" i="35"/>
  <c r="O94" i="35" s="1"/>
  <c r="N93" i="35"/>
  <c r="O93" i="35" s="1"/>
  <c r="N92" i="35"/>
  <c r="O92" i="35"/>
  <c r="N91" i="35"/>
  <c r="O91" i="35" s="1"/>
  <c r="N90" i="35"/>
  <c r="O90" i="35" s="1"/>
  <c r="M89" i="35"/>
  <c r="L89" i="35"/>
  <c r="K89" i="35"/>
  <c r="J89" i="35"/>
  <c r="I89" i="35"/>
  <c r="H89" i="35"/>
  <c r="G89" i="35"/>
  <c r="F89" i="35"/>
  <c r="E89" i="35"/>
  <c r="D89" i="35"/>
  <c r="N88" i="35"/>
  <c r="O88" i="35"/>
  <c r="N87" i="35"/>
  <c r="O87" i="35" s="1"/>
  <c r="N86" i="35"/>
  <c r="O86" i="35" s="1"/>
  <c r="N85" i="35"/>
  <c r="O85" i="35"/>
  <c r="N84" i="35"/>
  <c r="O84" i="35" s="1"/>
  <c r="N83" i="35"/>
  <c r="O83" i="35"/>
  <c r="N82" i="35"/>
  <c r="O82" i="35"/>
  <c r="M81" i="35"/>
  <c r="L81" i="35"/>
  <c r="K81" i="35"/>
  <c r="J81" i="35"/>
  <c r="I81" i="35"/>
  <c r="H81" i="35"/>
  <c r="G81" i="35"/>
  <c r="F81" i="35"/>
  <c r="E81" i="35"/>
  <c r="D81" i="35"/>
  <c r="N80" i="35"/>
  <c r="O80" i="35" s="1"/>
  <c r="N79" i="35"/>
  <c r="O79" i="35" s="1"/>
  <c r="N78" i="35"/>
  <c r="O78" i="35" s="1"/>
  <c r="N77" i="35"/>
  <c r="O77" i="35" s="1"/>
  <c r="N76" i="35"/>
  <c r="O76" i="35"/>
  <c r="N75" i="35"/>
  <c r="O75" i="35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/>
  <c r="N68" i="35"/>
  <c r="O68" i="35" s="1"/>
  <c r="N67" i="35"/>
  <c r="O67" i="35" s="1"/>
  <c r="N66" i="35"/>
  <c r="O66" i="35" s="1"/>
  <c r="N65" i="35"/>
  <c r="O65" i="35" s="1"/>
  <c r="N64" i="35"/>
  <c r="O64" i="35"/>
  <c r="N63" i="35"/>
  <c r="O63" i="35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 s="1"/>
  <c r="N53" i="35"/>
  <c r="O53" i="35" s="1"/>
  <c r="N52" i="35"/>
  <c r="O52" i="35"/>
  <c r="M51" i="35"/>
  <c r="L51" i="35"/>
  <c r="K51" i="35"/>
  <c r="N51" i="35" s="1"/>
  <c r="O51" i="35" s="1"/>
  <c r="J51" i="35"/>
  <c r="I51" i="35"/>
  <c r="H51" i="35"/>
  <c r="G51" i="35"/>
  <c r="F51" i="35"/>
  <c r="E51" i="35"/>
  <c r="D51" i="35"/>
  <c r="N50" i="35"/>
  <c r="O50" i="35"/>
  <c r="N49" i="35"/>
  <c r="O49" i="35" s="1"/>
  <c r="N48" i="35"/>
  <c r="O48" i="35"/>
  <c r="N47" i="35"/>
  <c r="O47" i="35" s="1"/>
  <c r="N46" i="35"/>
  <c r="O46" i="35" s="1"/>
  <c r="N45" i="35"/>
  <c r="O45" i="35"/>
  <c r="N44" i="35"/>
  <c r="O44" i="35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/>
  <c r="N37" i="35"/>
  <c r="O37" i="35" s="1"/>
  <c r="N36" i="35"/>
  <c r="O36" i="35"/>
  <c r="N35" i="35"/>
  <c r="O35" i="35" s="1"/>
  <c r="N34" i="35"/>
  <c r="O34" i="35" s="1"/>
  <c r="N33" i="35"/>
  <c r="O33" i="35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/>
  <c r="N18" i="35"/>
  <c r="O18" i="35" s="1"/>
  <c r="N17" i="35"/>
  <c r="O17" i="35"/>
  <c r="N16" i="35"/>
  <c r="O16" i="35" s="1"/>
  <c r="N15" i="35"/>
  <c r="O15" i="35" s="1"/>
  <c r="N14" i="35"/>
  <c r="O14" i="35"/>
  <c r="N13" i="35"/>
  <c r="O13" i="35"/>
  <c r="M12" i="35"/>
  <c r="L12" i="35"/>
  <c r="K12" i="35"/>
  <c r="J12" i="35"/>
  <c r="I12" i="35"/>
  <c r="I103" i="35" s="1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M103" i="35" s="1"/>
  <c r="L5" i="35"/>
  <c r="K5" i="35"/>
  <c r="K103" i="35" s="1"/>
  <c r="J5" i="35"/>
  <c r="I5" i="35"/>
  <c r="H5" i="35"/>
  <c r="G5" i="35"/>
  <c r="F5" i="35"/>
  <c r="F103" i="35" s="1"/>
  <c r="E5" i="35"/>
  <c r="E103" i="35" s="1"/>
  <c r="D5" i="35"/>
  <c r="N100" i="34"/>
  <c r="O100" i="34" s="1"/>
  <c r="N99" i="34"/>
  <c r="O99" i="34"/>
  <c r="N98" i="34"/>
  <c r="O98" i="34" s="1"/>
  <c r="N97" i="34"/>
  <c r="O97" i="34" s="1"/>
  <c r="N96" i="34"/>
  <c r="O96" i="34" s="1"/>
  <c r="M95" i="34"/>
  <c r="L95" i="34"/>
  <c r="K95" i="34"/>
  <c r="J95" i="34"/>
  <c r="I95" i="34"/>
  <c r="H95" i="34"/>
  <c r="G95" i="34"/>
  <c r="F95" i="34"/>
  <c r="E95" i="34"/>
  <c r="D95" i="34"/>
  <c r="N94" i="34"/>
  <c r="O94" i="34" s="1"/>
  <c r="N93" i="34"/>
  <c r="O93" i="34" s="1"/>
  <c r="N92" i="34"/>
  <c r="O92" i="34" s="1"/>
  <c r="N91" i="34"/>
  <c r="O91" i="34"/>
  <c r="N90" i="34"/>
  <c r="O90" i="34" s="1"/>
  <c r="N89" i="34"/>
  <c r="O89" i="34" s="1"/>
  <c r="M88" i="34"/>
  <c r="L88" i="34"/>
  <c r="K88" i="34"/>
  <c r="J88" i="34"/>
  <c r="I88" i="34"/>
  <c r="H88" i="34"/>
  <c r="G88" i="34"/>
  <c r="F88" i="34"/>
  <c r="E88" i="34"/>
  <c r="D88" i="34"/>
  <c r="N87" i="34"/>
  <c r="O87" i="34" s="1"/>
  <c r="N86" i="34"/>
  <c r="O86" i="34"/>
  <c r="N85" i="34"/>
  <c r="O85" i="34" s="1"/>
  <c r="N84" i="34"/>
  <c r="O84" i="34"/>
  <c r="N83" i="34"/>
  <c r="O83" i="34"/>
  <c r="N82" i="34"/>
  <c r="O82" i="34" s="1"/>
  <c r="M81" i="34"/>
  <c r="L81" i="34"/>
  <c r="K81" i="34"/>
  <c r="J81" i="34"/>
  <c r="I81" i="34"/>
  <c r="H81" i="34"/>
  <c r="G81" i="34"/>
  <c r="F81" i="34"/>
  <c r="E81" i="34"/>
  <c r="D81" i="34"/>
  <c r="N80" i="34"/>
  <c r="O80" i="34" s="1"/>
  <c r="N79" i="34"/>
  <c r="O79" i="34"/>
  <c r="N78" i="34"/>
  <c r="O78" i="34" s="1"/>
  <c r="N77" i="34"/>
  <c r="O77" i="34" s="1"/>
  <c r="N76" i="34"/>
  <c r="O76" i="34"/>
  <c r="N75" i="34"/>
  <c r="O75" i="34" s="1"/>
  <c r="N74" i="34"/>
  <c r="O74" i="34" s="1"/>
  <c r="N73" i="34"/>
  <c r="O73" i="34"/>
  <c r="N72" i="34"/>
  <c r="O72" i="34" s="1"/>
  <c r="N71" i="34"/>
  <c r="O71" i="34"/>
  <c r="N70" i="34"/>
  <c r="O70" i="34"/>
  <c r="N69" i="34"/>
  <c r="O69" i="34" s="1"/>
  <c r="N68" i="34"/>
  <c r="O68" i="34" s="1"/>
  <c r="N67" i="34"/>
  <c r="O67" i="34"/>
  <c r="N66" i="34"/>
  <c r="O66" i="34" s="1"/>
  <c r="N65" i="34"/>
  <c r="O65" i="34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/>
  <c r="N58" i="34"/>
  <c r="O58" i="34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/>
  <c r="M51" i="34"/>
  <c r="L51" i="34"/>
  <c r="K51" i="34"/>
  <c r="J51" i="34"/>
  <c r="I51" i="34"/>
  <c r="H51" i="34"/>
  <c r="H101" i="34" s="1"/>
  <c r="G51" i="34"/>
  <c r="F51" i="34"/>
  <c r="E51" i="34"/>
  <c r="D51" i="34"/>
  <c r="N50" i="34"/>
  <c r="O50" i="34" s="1"/>
  <c r="N49" i="34"/>
  <c r="O49" i="34" s="1"/>
  <c r="N48" i="34"/>
  <c r="O48" i="34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/>
  <c r="N19" i="34"/>
  <c r="O19" i="34" s="1"/>
  <c r="N18" i="34"/>
  <c r="O18" i="34" s="1"/>
  <c r="N17" i="34"/>
  <c r="O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D101" i="34" s="1"/>
  <c r="N12" i="34"/>
  <c r="O12" i="34"/>
  <c r="N11" i="34"/>
  <c r="O11" i="34" s="1"/>
  <c r="N10" i="34"/>
  <c r="O10" i="34"/>
  <c r="N9" i="34"/>
  <c r="O9" i="34"/>
  <c r="N8" i="34"/>
  <c r="O8" i="34" s="1"/>
  <c r="N7" i="34"/>
  <c r="O7" i="34"/>
  <c r="N6" i="34"/>
  <c r="O6" i="34"/>
  <c r="M5" i="34"/>
  <c r="L5" i="34"/>
  <c r="K5" i="34"/>
  <c r="J5" i="34"/>
  <c r="I5" i="34"/>
  <c r="H5" i="34"/>
  <c r="G5" i="34"/>
  <c r="F5" i="34"/>
  <c r="F101" i="34" s="1"/>
  <c r="E5" i="34"/>
  <c r="D5" i="34"/>
  <c r="E53" i="33"/>
  <c r="F53" i="33"/>
  <c r="G53" i="33"/>
  <c r="H53" i="33"/>
  <c r="I53" i="33"/>
  <c r="J53" i="33"/>
  <c r="K53" i="33"/>
  <c r="L53" i="33"/>
  <c r="M53" i="33"/>
  <c r="D53" i="33"/>
  <c r="E24" i="33"/>
  <c r="F24" i="33"/>
  <c r="G24" i="33"/>
  <c r="H24" i="33"/>
  <c r="I24" i="33"/>
  <c r="J24" i="33"/>
  <c r="K24" i="33"/>
  <c r="L24" i="33"/>
  <c r="M24" i="33"/>
  <c r="D24" i="33"/>
  <c r="E13" i="33"/>
  <c r="F13" i="33"/>
  <c r="G13" i="33"/>
  <c r="H13" i="33"/>
  <c r="I13" i="33"/>
  <c r="J13" i="33"/>
  <c r="K13" i="33"/>
  <c r="L13" i="33"/>
  <c r="M13" i="33"/>
  <c r="D13" i="33"/>
  <c r="D100" i="33" s="1"/>
  <c r="E5" i="33"/>
  <c r="F5" i="33"/>
  <c r="F100" i="33" s="1"/>
  <c r="G5" i="33"/>
  <c r="H5" i="33"/>
  <c r="I5" i="33"/>
  <c r="J5" i="33"/>
  <c r="K5" i="33"/>
  <c r="L5" i="33"/>
  <c r="M5" i="33"/>
  <c r="D5" i="33"/>
  <c r="E92" i="33"/>
  <c r="F92" i="33"/>
  <c r="G92" i="33"/>
  <c r="H92" i="33"/>
  <c r="I92" i="33"/>
  <c r="J92" i="33"/>
  <c r="K92" i="33"/>
  <c r="L92" i="33"/>
  <c r="M92" i="33"/>
  <c r="D92" i="33"/>
  <c r="N99" i="33"/>
  <c r="O99" i="33" s="1"/>
  <c r="N94" i="33"/>
  <c r="O94" i="33" s="1"/>
  <c r="N95" i="33"/>
  <c r="O95" i="33" s="1"/>
  <c r="N96" i="33"/>
  <c r="O96" i="33" s="1"/>
  <c r="N97" i="33"/>
  <c r="O97" i="33"/>
  <c r="N98" i="33"/>
  <c r="O98" i="33" s="1"/>
  <c r="N93" i="33"/>
  <c r="O93" i="33" s="1"/>
  <c r="N86" i="33"/>
  <c r="O86" i="33"/>
  <c r="N87" i="33"/>
  <c r="O87" i="33"/>
  <c r="N88" i="33"/>
  <c r="O88" i="33" s="1"/>
  <c r="N89" i="33"/>
  <c r="O89" i="33"/>
  <c r="N90" i="33"/>
  <c r="O90" i="33" s="1"/>
  <c r="N91" i="33"/>
  <c r="O91" i="33" s="1"/>
  <c r="N85" i="33"/>
  <c r="O85" i="33" s="1"/>
  <c r="E84" i="33"/>
  <c r="F84" i="33"/>
  <c r="G84" i="33"/>
  <c r="H84" i="33"/>
  <c r="I84" i="33"/>
  <c r="J84" i="33"/>
  <c r="K84" i="33"/>
  <c r="L84" i="33"/>
  <c r="M84" i="33"/>
  <c r="D84" i="33"/>
  <c r="E77" i="33"/>
  <c r="F77" i="33"/>
  <c r="G77" i="33"/>
  <c r="H77" i="33"/>
  <c r="I77" i="33"/>
  <c r="J77" i="33"/>
  <c r="K77" i="33"/>
  <c r="K100" i="33" s="1"/>
  <c r="L77" i="33"/>
  <c r="L100" i="33" s="1"/>
  <c r="M77" i="33"/>
  <c r="D77" i="33"/>
  <c r="N78" i="33"/>
  <c r="O78" i="33" s="1"/>
  <c r="N79" i="33"/>
  <c r="O79" i="33" s="1"/>
  <c r="N80" i="33"/>
  <c r="O80" i="33"/>
  <c r="N81" i="33"/>
  <c r="O81" i="33" s="1"/>
  <c r="N82" i="33"/>
  <c r="O82" i="33"/>
  <c r="N83" i="33"/>
  <c r="O83" i="33" s="1"/>
  <c r="N75" i="33"/>
  <c r="O75" i="33" s="1"/>
  <c r="N55" i="33"/>
  <c r="O55" i="33" s="1"/>
  <c r="N56" i="33"/>
  <c r="O56" i="33" s="1"/>
  <c r="N57" i="33"/>
  <c r="O57" i="33" s="1"/>
  <c r="N58" i="33"/>
  <c r="O58" i="33" s="1"/>
  <c r="N59" i="33"/>
  <c r="N60" i="33"/>
  <c r="O60" i="33" s="1"/>
  <c r="N61" i="33"/>
  <c r="O61" i="33" s="1"/>
  <c r="N62" i="33"/>
  <c r="O62" i="33" s="1"/>
  <c r="N63" i="33"/>
  <c r="O63" i="33" s="1"/>
  <c r="N64" i="33"/>
  <c r="O64" i="33" s="1"/>
  <c r="N65" i="33"/>
  <c r="O65" i="33"/>
  <c r="N66" i="33"/>
  <c r="O66" i="33" s="1"/>
  <c r="N67" i="33"/>
  <c r="O67" i="33" s="1"/>
  <c r="N68" i="33"/>
  <c r="O68" i="33" s="1"/>
  <c r="N69" i="33"/>
  <c r="O69" i="33"/>
  <c r="N70" i="33"/>
  <c r="O70" i="33" s="1"/>
  <c r="N71" i="33"/>
  <c r="O71" i="33" s="1"/>
  <c r="N72" i="33"/>
  <c r="O72" i="33" s="1"/>
  <c r="N73" i="33"/>
  <c r="O73" i="33" s="1"/>
  <c r="N74" i="33"/>
  <c r="O74" i="33" s="1"/>
  <c r="N76" i="33"/>
  <c r="O76" i="33" s="1"/>
  <c r="N54" i="33"/>
  <c r="O54" i="33" s="1"/>
  <c r="O59" i="33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/>
  <c r="N22" i="33"/>
  <c r="O22" i="33"/>
  <c r="N23" i="33"/>
  <c r="O23" i="33" s="1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 s="1"/>
  <c r="N6" i="33"/>
  <c r="O6" i="33" s="1"/>
  <c r="N52" i="33"/>
  <c r="O52" i="33"/>
  <c r="N50" i="33"/>
  <c r="O50" i="33" s="1"/>
  <c r="N51" i="33"/>
  <c r="O51" i="33"/>
  <c r="N37" i="33"/>
  <c r="O37" i="33"/>
  <c r="N38" i="33"/>
  <c r="O38" i="33" s="1"/>
  <c r="N39" i="33"/>
  <c r="O39" i="33" s="1"/>
  <c r="N40" i="33"/>
  <c r="O40" i="33"/>
  <c r="N41" i="33"/>
  <c r="O41" i="33" s="1"/>
  <c r="N42" i="33"/>
  <c r="O42" i="33" s="1"/>
  <c r="N43" i="33"/>
  <c r="O43" i="33"/>
  <c r="N44" i="33"/>
  <c r="O44" i="33" s="1"/>
  <c r="N45" i="33"/>
  <c r="O45" i="33" s="1"/>
  <c r="N46" i="33"/>
  <c r="O46" i="33"/>
  <c r="N47" i="33"/>
  <c r="O47" i="33" s="1"/>
  <c r="N48" i="33"/>
  <c r="O48" i="33" s="1"/>
  <c r="N49" i="33"/>
  <c r="O49" i="33" s="1"/>
  <c r="N26" i="33"/>
  <c r="O26" i="33" s="1"/>
  <c r="N27" i="33"/>
  <c r="O27" i="33" s="1"/>
  <c r="N28" i="33"/>
  <c r="O28" i="33"/>
  <c r="N29" i="33"/>
  <c r="O29" i="33" s="1"/>
  <c r="N30" i="33"/>
  <c r="O30" i="33" s="1"/>
  <c r="N31" i="33"/>
  <c r="O31" i="33"/>
  <c r="N32" i="33"/>
  <c r="O32" i="33" s="1"/>
  <c r="N33" i="33"/>
  <c r="O33" i="33" s="1"/>
  <c r="N34" i="33"/>
  <c r="O34" i="33"/>
  <c r="N25" i="33"/>
  <c r="O25" i="33" s="1"/>
  <c r="N35" i="33"/>
  <c r="O35" i="33" s="1"/>
  <c r="N36" i="33"/>
  <c r="O36" i="33"/>
  <c r="N14" i="33"/>
  <c r="O14" i="33" s="1"/>
  <c r="F100" i="37"/>
  <c r="K100" i="37"/>
  <c r="J100" i="37"/>
  <c r="N87" i="37"/>
  <c r="O87" i="37" s="1"/>
  <c r="M99" i="38"/>
  <c r="J99" i="38"/>
  <c r="J102" i="39"/>
  <c r="G102" i="39"/>
  <c r="N23" i="39"/>
  <c r="O23" i="39" s="1"/>
  <c r="I102" i="39"/>
  <c r="N81" i="35"/>
  <c r="O81" i="35" s="1"/>
  <c r="G103" i="35"/>
  <c r="L95" i="41"/>
  <c r="M95" i="41"/>
  <c r="J99" i="42"/>
  <c r="M99" i="42"/>
  <c r="D99" i="42"/>
  <c r="L98" i="43"/>
  <c r="J98" i="43"/>
  <c r="J113" i="44"/>
  <c r="N110" i="44"/>
  <c r="O110" i="44" s="1"/>
  <c r="K118" i="45"/>
  <c r="J118" i="45"/>
  <c r="N115" i="45"/>
  <c r="O115" i="45"/>
  <c r="N107" i="45"/>
  <c r="O107" i="45" s="1"/>
  <c r="H118" i="45"/>
  <c r="N97" i="45"/>
  <c r="O97" i="45" s="1"/>
  <c r="I118" i="45"/>
  <c r="G118" i="45"/>
  <c r="N5" i="45"/>
  <c r="O5" i="45"/>
  <c r="D118" i="45"/>
  <c r="N102" i="46"/>
  <c r="O102" i="46" s="1"/>
  <c r="N120" i="46"/>
  <c r="O120" i="46" s="1"/>
  <c r="F123" i="46"/>
  <c r="N113" i="46"/>
  <c r="O113" i="46" s="1"/>
  <c r="D123" i="46"/>
  <c r="H119" i="47"/>
  <c r="N53" i="47"/>
  <c r="O53" i="47" s="1"/>
  <c r="O113" i="49"/>
  <c r="P113" i="49" s="1"/>
  <c r="O102" i="49"/>
  <c r="P102" i="49"/>
  <c r="O55" i="49"/>
  <c r="P55" i="49"/>
  <c r="O21" i="49"/>
  <c r="P21" i="49" s="1"/>
  <c r="D122" i="49"/>
  <c r="N122" i="49"/>
  <c r="L122" i="49"/>
  <c r="E122" i="49"/>
  <c r="G122" i="49"/>
  <c r="I122" i="49"/>
  <c r="O13" i="49"/>
  <c r="P13" i="49" s="1"/>
  <c r="K122" i="49"/>
  <c r="M122" i="49"/>
  <c r="F122" i="49"/>
  <c r="O5" i="49"/>
  <c r="P5" i="49" s="1"/>
  <c r="O123" i="51" l="1"/>
  <c r="P123" i="51" s="1"/>
  <c r="N119" i="47"/>
  <c r="O119" i="47" s="1"/>
  <c r="N95" i="41"/>
  <c r="O95" i="41" s="1"/>
  <c r="N13" i="47"/>
  <c r="O13" i="47" s="1"/>
  <c r="N12" i="35"/>
  <c r="O12" i="35" s="1"/>
  <c r="D113" i="44"/>
  <c r="N70" i="41"/>
  <c r="O70" i="41" s="1"/>
  <c r="L101" i="34"/>
  <c r="L103" i="35"/>
  <c r="L91" i="36"/>
  <c r="N85" i="40"/>
  <c r="O85" i="40" s="1"/>
  <c r="L113" i="44"/>
  <c r="N113" i="44" s="1"/>
  <c r="O113" i="44" s="1"/>
  <c r="N5" i="40"/>
  <c r="O5" i="40" s="1"/>
  <c r="N88" i="34"/>
  <c r="O88" i="34" s="1"/>
  <c r="M113" i="44"/>
  <c r="M101" i="34"/>
  <c r="N68" i="36"/>
  <c r="O68" i="36" s="1"/>
  <c r="N51" i="34"/>
  <c r="O51" i="34" s="1"/>
  <c r="M91" i="36"/>
  <c r="E98" i="43"/>
  <c r="N98" i="43" s="1"/>
  <c r="O98" i="43" s="1"/>
  <c r="N13" i="33"/>
  <c r="O13" i="33" s="1"/>
  <c r="D100" i="37"/>
  <c r="N5" i="39"/>
  <c r="O5" i="39" s="1"/>
  <c r="N5" i="41"/>
  <c r="O5" i="41" s="1"/>
  <c r="N118" i="45"/>
  <c r="O118" i="45" s="1"/>
  <c r="E99" i="38"/>
  <c r="N23" i="38"/>
  <c r="O23" i="38" s="1"/>
  <c r="N13" i="40"/>
  <c r="O13" i="40" s="1"/>
  <c r="E102" i="39"/>
  <c r="N102" i="39" s="1"/>
  <c r="O102" i="39" s="1"/>
  <c r="H100" i="37"/>
  <c r="N77" i="33"/>
  <c r="O77" i="33" s="1"/>
  <c r="N16" i="36"/>
  <c r="O16" i="36" s="1"/>
  <c r="N16" i="41"/>
  <c r="O16" i="41" s="1"/>
  <c r="N13" i="43"/>
  <c r="O13" i="43" s="1"/>
  <c r="N13" i="42"/>
  <c r="O13" i="42" s="1"/>
  <c r="N5" i="36"/>
  <c r="O5" i="36" s="1"/>
  <c r="N92" i="33"/>
  <c r="O92" i="33" s="1"/>
  <c r="N53" i="33"/>
  <c r="O53" i="33" s="1"/>
  <c r="N5" i="47"/>
  <c r="O5" i="47" s="1"/>
  <c r="N5" i="37"/>
  <c r="O5" i="37" s="1"/>
  <c r="N5" i="33"/>
  <c r="O5" i="33" s="1"/>
  <c r="N96" i="38"/>
  <c r="O96" i="38" s="1"/>
  <c r="K99" i="42"/>
  <c r="J123" i="46"/>
  <c r="O120" i="49"/>
  <c r="P120" i="49" s="1"/>
  <c r="K101" i="34"/>
  <c r="N22" i="45"/>
  <c r="O22" i="45" s="1"/>
  <c r="G101" i="34"/>
  <c r="F91" i="36"/>
  <c r="H96" i="40"/>
  <c r="N74" i="42"/>
  <c r="O74" i="42" s="1"/>
  <c r="J100" i="33"/>
  <c r="N95" i="34"/>
  <c r="O95" i="34" s="1"/>
  <c r="H103" i="35"/>
  <c r="N89" i="35"/>
  <c r="O89" i="35" s="1"/>
  <c r="E91" i="36"/>
  <c r="I101" i="34"/>
  <c r="N101" i="34" s="1"/>
  <c r="O101" i="34" s="1"/>
  <c r="F96" i="40"/>
  <c r="N96" i="40" s="1"/>
  <c r="O96" i="40" s="1"/>
  <c r="N5" i="35"/>
  <c r="O5" i="35" s="1"/>
  <c r="H100" i="33"/>
  <c r="J101" i="34"/>
  <c r="J103" i="35"/>
  <c r="N22" i="35"/>
  <c r="O22" i="35" s="1"/>
  <c r="M96" i="40"/>
  <c r="M100" i="33"/>
  <c r="G100" i="33"/>
  <c r="N84" i="33"/>
  <c r="O84" i="33" s="1"/>
  <c r="N24" i="33"/>
  <c r="O24" i="33" s="1"/>
  <c r="N13" i="34"/>
  <c r="O13" i="34" s="1"/>
  <c r="N22" i="34"/>
  <c r="O22" i="34" s="1"/>
  <c r="K91" i="36"/>
  <c r="O132" i="50"/>
  <c r="P132" i="50" s="1"/>
  <c r="N123" i="46"/>
  <c r="O123" i="46" s="1"/>
  <c r="N99" i="42"/>
  <c r="O99" i="42" s="1"/>
  <c r="N5" i="34"/>
  <c r="O5" i="34" s="1"/>
  <c r="N23" i="40"/>
  <c r="O23" i="40" s="1"/>
  <c r="I100" i="33"/>
  <c r="D103" i="35"/>
  <c r="N102" i="44"/>
  <c r="O102" i="44" s="1"/>
  <c r="N56" i="46"/>
  <c r="O56" i="46" s="1"/>
  <c r="E101" i="34"/>
  <c r="M100" i="37"/>
  <c r="E100" i="33"/>
  <c r="H99" i="38"/>
  <c r="N44" i="36"/>
  <c r="O44" i="36" s="1"/>
  <c r="N81" i="34"/>
  <c r="O81" i="34" s="1"/>
  <c r="N16" i="42"/>
  <c r="O16" i="42" s="1"/>
  <c r="G91" i="36"/>
  <c r="N13" i="39"/>
  <c r="O13" i="39" s="1"/>
  <c r="H91" i="36"/>
  <c r="H122" i="49"/>
  <c r="O122" i="49" s="1"/>
  <c r="P122" i="49" s="1"/>
  <c r="N75" i="36"/>
  <c r="O75" i="36" s="1"/>
  <c r="N84" i="36"/>
  <c r="O84" i="36" s="1"/>
  <c r="N13" i="38"/>
  <c r="O13" i="38" s="1"/>
  <c r="N13" i="36"/>
  <c r="O13" i="36" s="1"/>
  <c r="N53" i="40"/>
  <c r="O53" i="40" s="1"/>
  <c r="N99" i="38" l="1"/>
  <c r="O99" i="38" s="1"/>
  <c r="N100" i="37"/>
  <c r="O100" i="37" s="1"/>
  <c r="N91" i="36"/>
  <c r="O91" i="36" s="1"/>
  <c r="N103" i="35"/>
  <c r="O103" i="35" s="1"/>
  <c r="N100" i="33"/>
  <c r="O100" i="33" s="1"/>
</calcChain>
</file>

<file path=xl/sharedStrings.xml><?xml version="1.0" encoding="utf-8"?>
<sst xmlns="http://schemas.openxmlformats.org/spreadsheetml/2006/main" count="2225" uniqueCount="307">
  <si>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</si>
  <si>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</si>
  <si>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</si>
  <si>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</si>
  <si>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</si>
  <si>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</si>
  <si>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</si>
  <si>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</si>
  <si>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</si>
  <si>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</si>
  <si>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</si>
  <si>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</si>
  <si>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</si>
  <si>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</si>
  <si>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</si>
  <si>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</si>
  <si>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</si>
  <si>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</si>
  <si>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</si>
  <si>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Solid Waste</t>
  </si>
  <si>
    <t>Impact Fees - Residential - Public Safety</t>
  </si>
  <si>
    <t>Impact Fees - Residential - Physical Environment</t>
  </si>
  <si>
    <t>Impact Fees - Residential - Transportation</t>
  </si>
  <si>
    <t>Impact Fees - Residential - Economic Environment</t>
  </si>
  <si>
    <t>Impact Fees - Residential - Culture / Recreation</t>
  </si>
  <si>
    <t>Impact Fees - Residential - Other</t>
  </si>
  <si>
    <t>Special Assessments - Capital Improvement</t>
  </si>
  <si>
    <t>Special Assessments - Charges for Public Services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</si>
  <si>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</si>
  <si>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</si>
  <si>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</si>
  <si>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</si>
  <si>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</si>
  <si>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Physical Environment - Sewer / Wastewater</t>
  </si>
  <si>
    <t>Federal Grant - Transportation - Airport Development</t>
  </si>
  <si>
    <t>Federal Grant - Transportation - Other Transportation</t>
  </si>
  <si>
    <t>Federal Grant - Human Services - Public Assistance</t>
  </si>
  <si>
    <t>Federal Grant - Human Services - Other Human Services</t>
  </si>
  <si>
    <t>State Grant - Physical Environment - Garbage / Solid Waste</t>
  </si>
  <si>
    <t>State Grant - Physical Environment - Sewer / Wastewater</t>
  </si>
  <si>
    <t>State Grant - Physical Environment - Other Physical Environment</t>
  </si>
  <si>
    <t>State Grant - Transportation - Airport Development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</si>
  <si>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</si>
  <si>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</si>
  <si>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</si>
  <si>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</si>
  <si>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</si>
  <si>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</si>
  <si>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</si>
  <si>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</si>
  <si>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</si>
  <si>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</si>
  <si>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</si>
  <si>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</si>
  <si>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Economic Environment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</si>
  <si>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</si>
  <si>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</si>
  <si>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</si>
  <si>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</si>
  <si>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</si>
  <si>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</si>
  <si>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</si>
  <si>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</si>
  <si>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</si>
  <si>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</si>
  <si>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</si>
  <si>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</si>
  <si>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</si>
  <si>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Property Appraiser</t>
  </si>
  <si>
    <t>General Gov't (Not Court-Related) - Other General Gov't Charges and Fees</t>
  </si>
  <si>
    <t>Public Safety - Law Enforcement Services</t>
  </si>
  <si>
    <t>Public Safety - Housing for Prisoners</t>
  </si>
  <si>
    <t>Public Safety - Emergency Management Service Fees / Charges</t>
  </si>
  <si>
    <t>Public Safety - Ambulance Fees</t>
  </si>
  <si>
    <t>Public Safety - Other Public Safety Charges and Fees</t>
  </si>
  <si>
    <t>Physical Environment - Garbage / Solid Waste</t>
  </si>
  <si>
    <t>Physical Environment - Conservation and Resource Management</t>
  </si>
  <si>
    <t>Transportation (User Fees) - Airports</t>
  </si>
  <si>
    <t>Transportation (User Fees) - Tolls (Ferry, Road, Bridge, etc.)</t>
  </si>
  <si>
    <t>Transportation (User Fees) - Other Transportation Charges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</si>
  <si>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</si>
  <si>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</si>
  <si>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</si>
  <si>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</si>
  <si>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Total - All Account Codes</t>
  </si>
  <si>
    <t>County Court Criminal - Court Costs</t>
  </si>
  <si>
    <t>Local Fiscal Year Ended September 30, 2009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</si>
  <si>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</si>
  <si>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</si>
  <si>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</si>
  <si>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</si>
  <si>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</si>
  <si>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</si>
  <si>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Interest and Other Earnings - Interest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</si>
  <si>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</si>
  <si>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</si>
  <si>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</si>
  <si>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</si>
  <si>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</si>
  <si>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</si>
  <si>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</si>
  <si>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Intragovernmental Transfers from Constitutional Fee Officers - Clerk to the BOCC</t>
  </si>
  <si>
    <t>Intragovernmental Transfers from Constitutional Fee Officers - Sheriff</t>
  </si>
  <si>
    <t>Intragovernmental Transfers from Constitutional Fee Officers - Tax Collector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</si>
  <si>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</si>
  <si>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</si>
  <si>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</si>
  <si>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</si>
  <si>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</si>
  <si>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</si>
  <si>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</si>
  <si>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</si>
  <si>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</si>
  <si>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</si>
  <si>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Monroe County Government Revenues Reported by Account Code and Fund Type</t>
  </si>
  <si>
    <t>Local Fiscal Year Ended September 30, 2010</t>
  </si>
  <si>
    <t>Federal Grant - Culture / Recreation</t>
  </si>
  <si>
    <t>General Gov't (Not Court-Related) - County Portion of $4 Additional Service Charge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</si>
  <si>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</si>
  <si>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</si>
  <si>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</si>
  <si>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</si>
  <si>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</si>
  <si>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Not Remitted to the State</t>
  </si>
  <si>
    <t>Proceeds - Debt Proceeds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</si>
  <si>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</si>
  <si>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</si>
  <si>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</si>
  <si>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Human Services - Health or Hospitals</t>
  </si>
  <si>
    <t>Federal Grant - Human Services - Child Support Reimbursement</t>
  </si>
  <si>
    <t>Court-Ordered Judgments and Fines - As Decided by Circuit Court Criminal</t>
  </si>
  <si>
    <t>2011 Countywide Population:</t>
  </si>
  <si>
    <t>Local Fiscal Year Ended September 30, 2008</t>
  </si>
  <si>
    <t>Permits and Franchise Fees</t>
  </si>
  <si>
    <t>Federal Grant - Physical Environment - Other Physical Environment</t>
  </si>
  <si>
    <t>Special Assessments - Service Charges</t>
  </si>
  <si>
    <t>Proprietary Non-Operating Sources - Capital Contributions from Other Public Source</t>
  </si>
  <si>
    <t>2008 Countywide Population:</t>
  </si>
  <si>
    <t>Local Fiscal Year Ended September 30, 2012</t>
  </si>
  <si>
    <t>Grants from Other Local Units - Transportation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</si>
  <si>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</si>
  <si>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</si>
  <si>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</si>
  <si>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</si>
  <si>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</si>
  <si>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</si>
  <si>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</si>
  <si>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</si>
  <si>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</si>
  <si>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</si>
  <si>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</si>
  <si>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</si>
  <si>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</si>
  <si>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</si>
  <si>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</si>
  <si>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Fees Remitted to County from Property Appraiser</t>
  </si>
  <si>
    <t>General Government - Other General Government Charges and Fees</t>
  </si>
  <si>
    <t>Physical Environment - Other Physical Environment Charges</t>
  </si>
  <si>
    <t>Transportation - Airports</t>
  </si>
  <si>
    <t>Transportation - Tolls (Ferry, Road, Bridge, etc.)</t>
  </si>
  <si>
    <t>Transportation - Other Transportation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</si>
  <si>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</si>
  <si>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</si>
  <si>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</si>
  <si>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</si>
  <si>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</si>
  <si>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Other Collections Transferred to BOCC</t>
  </si>
  <si>
    <t>Sales - Disposition of Fixed Assets</t>
  </si>
  <si>
    <t>2013 Countywide Population:</t>
  </si>
  <si>
    <t>Local Fiscal Year Ended September 30, 2014</t>
  </si>
  <si>
    <t>State Grant - Court-Related Grants - Article V Clerk of Court Trust Fund</t>
  </si>
  <si>
    <t>State Shared Revenues - Other</t>
  </si>
  <si>
    <t>Grants from Other Local Units - Public Safety</t>
  </si>
  <si>
    <t>Proprietary Non-Operating - Other Grants and Donations</t>
  </si>
  <si>
    <t>2014 Countywide Population:</t>
  </si>
  <si>
    <t>Local Fiscal Year Ended September 30, 2015</t>
  </si>
  <si>
    <t>Grants from Other Local Units - Economic Environment</t>
  </si>
  <si>
    <t>Grants from Other Local Units - Human Services</t>
  </si>
  <si>
    <t>General Government - Fees Remitted to County from Clerk of Circuit Court</t>
  </si>
  <si>
    <t>2015 Countywide Population:</t>
  </si>
  <si>
    <t>Local Fiscal Year Ended September 30, 2007</t>
  </si>
  <si>
    <t>Franchise Fees, Licenses, and Permits</t>
  </si>
  <si>
    <t>Occupational Licenses</t>
  </si>
  <si>
    <t>State Grant - Physical Environment - Stormwater Management</t>
  </si>
  <si>
    <t>State Shared Revenues - Public Safety - Other Public Safety</t>
  </si>
  <si>
    <t>General Gov't (Not Court-Related) - Fees Remitted to County from Clerk of County Court</t>
  </si>
  <si>
    <t>Court-Ordered Judgments and Fines - Other Court-Ordered</t>
  </si>
  <si>
    <t>Special Assessments - Other</t>
  </si>
  <si>
    <t>Impact Fees - Public Safety</t>
  </si>
  <si>
    <t>Impact Fees - Physical Environment</t>
  </si>
  <si>
    <t>Impact Fees - Transportation</t>
  </si>
  <si>
    <t>Impact Fees - Economic Environment</t>
  </si>
  <si>
    <t>Impact Fees - Culture / Recreation</t>
  </si>
  <si>
    <t>Impact Fees - Other</t>
  </si>
  <si>
    <t>Proceeds - Installment Purchases and Capital Lease Proceeds</t>
  </si>
  <si>
    <t>Proprietary Non-Operating - Federal Grants and Donations</t>
  </si>
  <si>
    <t>Proprietary Non-Operating - State Grants and Donations</t>
  </si>
  <si>
    <t>2007 Countywide Population:</t>
  </si>
  <si>
    <t>Local Fiscal Year Ended September 30, 2006</t>
  </si>
  <si>
    <t>Permits, Fees, and Licenses</t>
  </si>
  <si>
    <t>Federal Grant - Other Federal Grants</t>
  </si>
  <si>
    <t>State Shared Revenues - Public Safety</t>
  </si>
  <si>
    <t>Physical Environment - Sewer / Wastewater Utility</t>
  </si>
  <si>
    <t>Economic Environment - Other Economic Environment Charges</t>
  </si>
  <si>
    <t>Court-Ordered Judgments and Fines</t>
  </si>
  <si>
    <t>Proprietary Non-Operating - Capital Contributions from Other Public Source</t>
  </si>
  <si>
    <t>2006 Countywide Population:</t>
  </si>
  <si>
    <t>Local Fiscal Year Ended September 30, 2016</t>
  </si>
  <si>
    <t>2016 Countywide Population:</t>
  </si>
  <si>
    <t>Local Fiscal Year Ended September 30, 2017</t>
  </si>
  <si>
    <t>State Shared Revenues - General Government - Other General Government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</si>
  <si>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</si>
  <si>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</si>
  <si>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</si>
  <si>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</si>
  <si>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</si>
  <si>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</si>
  <si>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</si>
  <si>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</si>
  <si>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</si>
  <si>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</si>
  <si>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</si>
  <si>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</si>
  <si>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</si>
  <si>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</si>
  <si>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</si>
  <si>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</si>
  <si>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Court-Ordered Judgments and Fines - 10% of Fines to Public Records Modernization TF</t>
  </si>
  <si>
    <t>2017 Countywide Population:</t>
  </si>
  <si>
    <t>Local Fiscal Year Ended September 30, 2018</t>
  </si>
  <si>
    <t>Federal Grant - General Government</t>
  </si>
  <si>
    <t>Shared Revenue from Other Local Units</t>
  </si>
  <si>
    <t>Court-Related Revenues - Circuit Court Criminal - Filing Fees</t>
  </si>
  <si>
    <t>Sale of Contraband Property Seized by Law Enforcement</t>
  </si>
  <si>
    <t>2018 Countywide Population:</t>
  </si>
  <si>
    <t>Local Fiscal Year Ended September 30, 2019</t>
  </si>
  <si>
    <t>Impact Fees - Commercial - Culture / Recreation</t>
  </si>
  <si>
    <t>General Government - County Portion ($2) of $4 Additional Service Charge</t>
  </si>
  <si>
    <t>Court-Related Revenues - County Court Criminal - Non-Local Fines and Forfeitures</t>
  </si>
  <si>
    <t>Court-Ordered Judgments and Fines - As Decided by County Court Criminal</t>
  </si>
  <si>
    <t>2019 Countywide Population:</t>
  </si>
  <si>
    <t>Local Fiscal Year Ended September 30, 2020</t>
  </si>
  <si>
    <t>Second Local Option Fuel Tax (1 to 5 Cents)</t>
  </si>
  <si>
    <t>Other Permits, Fees, and Special Assessments</t>
  </si>
  <si>
    <t>2020 Countywide Population:</t>
  </si>
  <si>
    <t>Local Fiscal Year Ended September 30, 2021</t>
  </si>
  <si>
    <t>Federal Grant - Court-Related Grants - Other Court-Related</t>
  </si>
  <si>
    <t>State Grant - Court-Related Grants - Other Court-Related</t>
  </si>
  <si>
    <t>General Government - Administrative Service Fees</t>
  </si>
  <si>
    <t>Culture / Recreation - Cultural Services</t>
  </si>
  <si>
    <t>Culture / Recreation - Other Culture / Recreation Charges</t>
  </si>
  <si>
    <t>Court-Related Revenues - Court Service Reimbursement - Probation / Alternatives</t>
  </si>
  <si>
    <t>State Fines and Forfeits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</si>
  <si>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</si>
  <si>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</si>
  <si>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</si>
  <si>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</si>
  <si>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</si>
  <si>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</si>
  <si>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</si>
  <si>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</si>
  <si>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</si>
  <si>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</si>
  <si>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</si>
  <si>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</si>
  <si>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</si>
  <si>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</si>
  <si>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</si>
  <si>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</si>
  <si>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Court-Related Revenues - Traffic Court - Service Charges</t>
  </si>
  <si>
    <t>Other Charges for Services (Not Court-Related)</t>
  </si>
  <si>
    <t>Local Fiscal Year Ended September 30, 2022</t>
  </si>
  <si>
    <t>Local Communications Services Taxes</t>
  </si>
  <si>
    <t>Other General Taxes</t>
  </si>
  <si>
    <t>State Shared Revenues - General Government - Distribution of Sales and Use Taxes to Counties</t>
  </si>
  <si>
    <t>State Shared Revenues - Transportation - Fuel Tax Refunds and Credits</t>
  </si>
  <si>
    <t>State Shared Revenues - Human Services - Public Welfare</t>
  </si>
  <si>
    <t>State Payments in Lieu of Taxes</t>
  </si>
  <si>
    <t>General Government - County Officer Commission and Fees</t>
  </si>
  <si>
    <t>Public Safety - Fire Protection</t>
  </si>
  <si>
    <t>Public Safety - Protective Inspection Fees</t>
  </si>
  <si>
    <t>Court-Related Revenues - Circuit Court Criminal - Non-Local Fines and Forfeitures</t>
  </si>
  <si>
    <t>Court-Related Revenues - Traffic Court - Filing Fees</t>
  </si>
  <si>
    <t>Court-Related Revenues - Traffic Court - Court Costs</t>
  </si>
  <si>
    <t>Court-Related Revenues - Traffic Court - Non-Local Fines and Forfeitures</t>
  </si>
  <si>
    <t>Court-Ordered Judgments and Fines - Intergovernmental Radio Communication Program</t>
  </si>
  <si>
    <t>Intragovernmental Transfers from Constitutional Fee Officers - County Comptroller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</si>
  <si>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</si>
  <si>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</si>
  <si>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</si>
  <si>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</si>
  <si>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Proprietary Non-Operating Sources - Other Non-Operating Sources</t>
  </si>
  <si>
    <t>2022 Countywide Population:</t>
  </si>
  <si>
    <t>Proceeds - Leases - Financial Agreements</t>
  </si>
  <si>
    <t>Local Fiscal Year Ended September 30, 2023</t>
  </si>
  <si>
    <t>Other Fees and Special Assessments</t>
  </si>
  <si>
    <t>Federal Grant - American Rescue Plan Act Funds</t>
  </si>
  <si>
    <t>State Grant - Human Services - Public Welfare</t>
  </si>
  <si>
    <t>State Shared Revenues - Public Safety - Emergency Management Assistance</t>
  </si>
  <si>
    <t>State Shared Revenues - Human Services - Other Human Services</t>
  </si>
  <si>
    <t>Court-Related Revenues - Restricted Board Revenue - Domestic Violence Surcharge</t>
  </si>
  <si>
    <t>Court-Ordered Judgments and Fines - Other</t>
  </si>
  <si>
    <t>Sales - Sale of Surplus Materials and Scrap</t>
  </si>
  <si>
    <t>Other Miscellaneous Revenues - Settlements - Opioid Settlement Trust Fund</t>
  </si>
  <si>
    <t>Proprietary Non-Operating Sources - Capital Contributions from Federal Government</t>
  </si>
  <si>
    <t>Proprietary Non-Operating Sources - Capital Contributions from State Government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</si>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</sst>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CEC4D-0F16-44BF-9828-F92395EBFC49}">
  <sheetPr>
    <pageSetUpPr fitToPage="1"/>
  </sheetPr>
  <dimension ref="A1:ED127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114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294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107</v>
      </c>
      <c r="B3" s="109"/>
      <c r="C3" s="110"/>
      <c r="D3" s="114" t="s">
        <v>56</v>
      </c>
      <c r="E3" s="115"/>
      <c r="F3" s="115"/>
      <c r="G3" s="115"/>
      <c r="H3" s="116"/>
      <c r="I3" s="114" t="s">
        <v>57</v>
      </c>
      <c r="J3" s="116"/>
      <c r="K3" s="114" t="s">
        <v>59</v>
      </c>
      <c r="L3" s="115"/>
      <c r="M3" s="116"/>
      <c r="N3" s="50"/>
      <c r="O3" s="51"/>
      <c r="P3" s="117" t="s">
        <v>254</v>
      </c>
      <c r="Q3" s="52"/>
      <c r="R3"/>
    </row>
    <row r="4" spans="1:134" ht="32.25" customHeight="1" thickBot="1">
      <c r="A4" s="111"/>
      <c r="B4" s="112"/>
      <c r="C4" s="113"/>
      <c r="D4" s="53" t="s">
        <v>6</v>
      </c>
      <c r="E4" s="53" t="s">
        <v>108</v>
      </c>
      <c r="F4" s="53" t="s">
        <v>109</v>
      </c>
      <c r="G4" s="53" t="s">
        <v>110</v>
      </c>
      <c r="H4" s="53" t="s">
        <v>7</v>
      </c>
      <c r="I4" s="53" t="s">
        <v>8</v>
      </c>
      <c r="J4" s="54" t="s">
        <v>111</v>
      </c>
      <c r="K4" s="54" t="s">
        <v>9</v>
      </c>
      <c r="L4" s="54" t="s">
        <v>10</v>
      </c>
      <c r="M4" s="54" t="s">
        <v>255</v>
      </c>
      <c r="N4" s="54" t="s">
        <v>11</v>
      </c>
      <c r="O4" s="54" t="s">
        <v>256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257</v>
      </c>
      <c r="B5" s="58"/>
      <c r="C5" s="58"/>
      <c r="D5" s="59">
        <f>SUM(D6:D12)</f>
        <v>33545425</v>
      </c>
      <c r="E5" s="59">
        <f>SUM(E6:E12)</f>
        <v>153611248</v>
      </c>
      <c r="F5" s="59">
        <f>SUM(F6:F12)</f>
        <v>0</v>
      </c>
      <c r="G5" s="59">
        <f>SUM(G6:G12)</f>
        <v>32729351</v>
      </c>
      <c r="H5" s="59">
        <f>SUM(H6:H12)</f>
        <v>0</v>
      </c>
      <c r="I5" s="59">
        <f>SUM(I6:I12)</f>
        <v>0</v>
      </c>
      <c r="J5" s="59">
        <f>SUM(J6:J12)</f>
        <v>0</v>
      </c>
      <c r="K5" s="59">
        <f>SUM(K6:K12)</f>
        <v>0</v>
      </c>
      <c r="L5" s="59">
        <f>SUM(L6:L12)</f>
        <v>0</v>
      </c>
      <c r="M5" s="59">
        <f>SUM(M6:M12)</f>
        <v>889260428</v>
      </c>
      <c r="N5" s="59">
        <f>SUM(N6:N12)</f>
        <v>8395062</v>
      </c>
      <c r="O5" s="60">
        <f>SUM(D5:N5)</f>
        <v>1117541514</v>
      </c>
      <c r="P5" s="61">
        <f>(O5/P$125)</f>
        <v>13223.621942705684</v>
      </c>
      <c r="Q5" s="62"/>
    </row>
    <row r="6" spans="1:134">
      <c r="A6" s="64"/>
      <c r="B6" s="65">
        <v>311</v>
      </c>
      <c r="C6" s="66" t="s">
        <v>3</v>
      </c>
      <c r="D6" s="67">
        <v>25338717</v>
      </c>
      <c r="E6" s="67">
        <v>87942825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889260428</v>
      </c>
      <c r="N6" s="67">
        <v>8395062</v>
      </c>
      <c r="O6" s="67">
        <f>SUM(D6:N6)</f>
        <v>1010937032</v>
      </c>
      <c r="P6" s="68">
        <f>(O6/P$125)</f>
        <v>11962.194649217261</v>
      </c>
      <c r="Q6" s="69"/>
    </row>
    <row r="7" spans="1:134">
      <c r="A7" s="64"/>
      <c r="B7" s="65">
        <v>312.13</v>
      </c>
      <c r="C7" s="66" t="s">
        <v>258</v>
      </c>
      <c r="D7" s="67">
        <v>0</v>
      </c>
      <c r="E7" s="67">
        <v>61478869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1" si="0">SUM(D7:N7)</f>
        <v>61478869</v>
      </c>
      <c r="P7" s="68">
        <f>(O7/P$125)</f>
        <v>727.46588018127818</v>
      </c>
      <c r="Q7" s="69"/>
    </row>
    <row r="8" spans="1:134">
      <c r="A8" s="64"/>
      <c r="B8" s="65">
        <v>312.3</v>
      </c>
      <c r="C8" s="66" t="s">
        <v>13</v>
      </c>
      <c r="D8" s="67">
        <v>0</v>
      </c>
      <c r="E8" s="67">
        <v>581097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0"/>
        <v>581097</v>
      </c>
      <c r="P8" s="68">
        <f>(O8/P$125)</f>
        <v>6.8759924743524508</v>
      </c>
      <c r="Q8" s="69"/>
    </row>
    <row r="9" spans="1:134">
      <c r="A9" s="64"/>
      <c r="B9" s="65">
        <v>312.41000000000003</v>
      </c>
      <c r="C9" s="66" t="s">
        <v>259</v>
      </c>
      <c r="D9" s="67">
        <v>0</v>
      </c>
      <c r="E9" s="67">
        <v>2930630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0"/>
        <v>2930630</v>
      </c>
      <c r="P9" s="68">
        <f>(O9/P$125)</f>
        <v>34.677497603862221</v>
      </c>
      <c r="Q9" s="69"/>
    </row>
    <row r="10" spans="1:134">
      <c r="A10" s="64"/>
      <c r="B10" s="65">
        <v>315.2</v>
      </c>
      <c r="C10" s="66" t="s">
        <v>272</v>
      </c>
      <c r="D10" s="67">
        <v>0</v>
      </c>
      <c r="E10" s="67">
        <v>677827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0"/>
        <v>677827</v>
      </c>
      <c r="P10" s="68">
        <f>(O10/P$125)</f>
        <v>8.0205772029676616</v>
      </c>
      <c r="Q10" s="69"/>
    </row>
    <row r="11" spans="1:134">
      <c r="A11" s="64"/>
      <c r="B11" s="65">
        <v>316</v>
      </c>
      <c r="C11" s="66" t="s">
        <v>143</v>
      </c>
      <c r="D11" s="67">
        <v>521849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0"/>
        <v>521849</v>
      </c>
      <c r="P11" s="68">
        <f>(O11/P$125)</f>
        <v>6.1749239743938658</v>
      </c>
      <c r="Q11" s="69"/>
    </row>
    <row r="12" spans="1:134">
      <c r="A12" s="64"/>
      <c r="B12" s="65">
        <v>319.89999999999998</v>
      </c>
      <c r="C12" s="66" t="s">
        <v>273</v>
      </c>
      <c r="D12" s="67">
        <v>7684859</v>
      </c>
      <c r="E12" s="67">
        <v>0</v>
      </c>
      <c r="F12" s="67">
        <v>0</v>
      </c>
      <c r="G12" s="67">
        <v>32729351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>SUM(D12:N12)</f>
        <v>40414210</v>
      </c>
      <c r="P12" s="68">
        <f>(O12/P$125)</f>
        <v>478.21242205156727</v>
      </c>
      <c r="Q12" s="69"/>
    </row>
    <row r="13" spans="1:134" ht="15.75">
      <c r="A13" s="70" t="s">
        <v>18</v>
      </c>
      <c r="B13" s="71"/>
      <c r="C13" s="72"/>
      <c r="D13" s="73">
        <f>SUM(D14:D20)</f>
        <v>0</v>
      </c>
      <c r="E13" s="73">
        <f>SUM(E14:E20)</f>
        <v>7033838</v>
      </c>
      <c r="F13" s="73">
        <f>SUM(F14:F20)</f>
        <v>0</v>
      </c>
      <c r="G13" s="73">
        <f>SUM(G14:G20)</f>
        <v>1946090</v>
      </c>
      <c r="H13" s="73">
        <f>SUM(H14:H20)</f>
        <v>0</v>
      </c>
      <c r="I13" s="73">
        <f>SUM(I14:I20)</f>
        <v>746441</v>
      </c>
      <c r="J13" s="73">
        <f>SUM(J14:J20)</f>
        <v>0</v>
      </c>
      <c r="K13" s="73">
        <f>SUM(K14:K20)</f>
        <v>0</v>
      </c>
      <c r="L13" s="73">
        <f>SUM(L14:L20)</f>
        <v>0</v>
      </c>
      <c r="M13" s="73">
        <f>SUM(M14:M20)</f>
        <v>0</v>
      </c>
      <c r="N13" s="73">
        <f>SUM(N14:N20)</f>
        <v>0</v>
      </c>
      <c r="O13" s="74">
        <f>SUM(D13:N13)</f>
        <v>9726369</v>
      </c>
      <c r="P13" s="75">
        <f>(O13/P$125)</f>
        <v>115.08997645276946</v>
      </c>
      <c r="Q13" s="76"/>
    </row>
    <row r="14" spans="1:134">
      <c r="A14" s="64"/>
      <c r="B14" s="65">
        <v>322</v>
      </c>
      <c r="C14" s="66" t="s">
        <v>262</v>
      </c>
      <c r="D14" s="67">
        <v>0</v>
      </c>
      <c r="E14" s="67">
        <v>6708840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>SUM(D14:N14)</f>
        <v>6708840</v>
      </c>
      <c r="P14" s="68">
        <f>(O14/P$125)</f>
        <v>79.384222172261602</v>
      </c>
      <c r="Q14" s="69"/>
    </row>
    <row r="15" spans="1:134">
      <c r="A15" s="64"/>
      <c r="B15" s="65">
        <v>323.7</v>
      </c>
      <c r="C15" s="66" t="s">
        <v>19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746441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ref="O15:O20" si="1">SUM(D15:N15)</f>
        <v>746441</v>
      </c>
      <c r="P15" s="68">
        <f>(O15/P$125)</f>
        <v>8.83247151258416</v>
      </c>
      <c r="Q15" s="69"/>
    </row>
    <row r="16" spans="1:134">
      <c r="A16" s="64"/>
      <c r="B16" s="65">
        <v>324.11</v>
      </c>
      <c r="C16" s="66" t="s">
        <v>20</v>
      </c>
      <c r="D16" s="67">
        <v>0</v>
      </c>
      <c r="E16" s="67">
        <v>7866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si="1"/>
        <v>7866</v>
      </c>
      <c r="P16" s="68">
        <f>(O16/P$125)</f>
        <v>9.3076640910650682E-2</v>
      </c>
      <c r="Q16" s="69"/>
    </row>
    <row r="17" spans="1:17">
      <c r="A17" s="64"/>
      <c r="B17" s="65">
        <v>324.31</v>
      </c>
      <c r="C17" s="66" t="s">
        <v>22</v>
      </c>
      <c r="D17" s="67">
        <v>0</v>
      </c>
      <c r="E17" s="67">
        <v>55778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si="1"/>
        <v>55778</v>
      </c>
      <c r="P17" s="68">
        <f>(O17/P$125)</f>
        <v>0.66000875625658195</v>
      </c>
      <c r="Q17" s="69"/>
    </row>
    <row r="18" spans="1:17">
      <c r="A18" s="64"/>
      <c r="B18" s="65">
        <v>324.61</v>
      </c>
      <c r="C18" s="66" t="s">
        <v>24</v>
      </c>
      <c r="D18" s="67">
        <v>0</v>
      </c>
      <c r="E18" s="67">
        <v>24690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 t="shared" si="1"/>
        <v>24690</v>
      </c>
      <c r="P18" s="68">
        <f>(O18/P$125)</f>
        <v>0.29215131757995999</v>
      </c>
      <c r="Q18" s="69"/>
    </row>
    <row r="19" spans="1:17">
      <c r="A19" s="64"/>
      <c r="B19" s="65">
        <v>325.10000000000002</v>
      </c>
      <c r="C19" s="66" t="s">
        <v>26</v>
      </c>
      <c r="D19" s="67">
        <v>0</v>
      </c>
      <c r="E19" s="67">
        <v>0</v>
      </c>
      <c r="F19" s="67">
        <v>0</v>
      </c>
      <c r="G19" s="67">
        <v>1946090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si="1"/>
        <v>1946090</v>
      </c>
      <c r="P19" s="68">
        <f>(O19/P$125)</f>
        <v>23.027653204908237</v>
      </c>
      <c r="Q19" s="69"/>
    </row>
    <row r="20" spans="1:17">
      <c r="A20" s="64"/>
      <c r="B20" s="65">
        <v>329.5</v>
      </c>
      <c r="C20" s="66" t="s">
        <v>295</v>
      </c>
      <c r="D20" s="67">
        <v>0</v>
      </c>
      <c r="E20" s="67">
        <v>236664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1"/>
        <v>236664</v>
      </c>
      <c r="P20" s="68">
        <f>(O20/P$125)</f>
        <v>2.8003928482682729</v>
      </c>
      <c r="Q20" s="69"/>
    </row>
    <row r="21" spans="1:17" ht="15.75">
      <c r="A21" s="70" t="s">
        <v>263</v>
      </c>
      <c r="B21" s="71"/>
      <c r="C21" s="72"/>
      <c r="D21" s="73">
        <f>SUM(D22:D50)</f>
        <v>19569255</v>
      </c>
      <c r="E21" s="73">
        <f>SUM(E22:E50)</f>
        <v>79749079</v>
      </c>
      <c r="F21" s="73">
        <f>SUM(F22:F50)</f>
        <v>0</v>
      </c>
      <c r="G21" s="73">
        <f>SUM(G22:G50)</f>
        <v>70970</v>
      </c>
      <c r="H21" s="73">
        <f>SUM(H22:H50)</f>
        <v>0</v>
      </c>
      <c r="I21" s="73">
        <f>SUM(I22:I50)</f>
        <v>5910097</v>
      </c>
      <c r="J21" s="73">
        <f>SUM(J22:J50)</f>
        <v>0</v>
      </c>
      <c r="K21" s="73">
        <f>SUM(K22:K50)</f>
        <v>0</v>
      </c>
      <c r="L21" s="73">
        <f>SUM(L22:L50)</f>
        <v>0</v>
      </c>
      <c r="M21" s="73">
        <f>SUM(M22:M50)</f>
        <v>0</v>
      </c>
      <c r="N21" s="73">
        <f>SUM(N22:N50)</f>
        <v>0</v>
      </c>
      <c r="O21" s="74">
        <f>SUM(D21:N21)</f>
        <v>105299401</v>
      </c>
      <c r="P21" s="75">
        <f>(O21/P$125)</f>
        <v>1245.9845582231899</v>
      </c>
      <c r="Q21" s="76"/>
    </row>
    <row r="22" spans="1:17">
      <c r="A22" s="64"/>
      <c r="B22" s="65">
        <v>331.2</v>
      </c>
      <c r="C22" s="66" t="s">
        <v>28</v>
      </c>
      <c r="D22" s="67">
        <v>0</v>
      </c>
      <c r="E22" s="67">
        <v>31795846</v>
      </c>
      <c r="F22" s="67">
        <v>0</v>
      </c>
      <c r="G22" s="67">
        <v>0</v>
      </c>
      <c r="H22" s="67">
        <v>0</v>
      </c>
      <c r="I22" s="67">
        <v>3220734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>SUM(D22:N22)</f>
        <v>35016580</v>
      </c>
      <c r="P22" s="68">
        <f>(O22/P$125)</f>
        <v>414.3434582480387</v>
      </c>
      <c r="Q22" s="69"/>
    </row>
    <row r="23" spans="1:17">
      <c r="A23" s="64"/>
      <c r="B23" s="65">
        <v>331.39</v>
      </c>
      <c r="C23" s="66" t="s">
        <v>134</v>
      </c>
      <c r="D23" s="67">
        <v>0</v>
      </c>
      <c r="E23" s="67">
        <v>13594053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ref="O23:O46" si="2">SUM(D23:N23)</f>
        <v>13594053</v>
      </c>
      <c r="P23" s="68">
        <f>(O23/P$125)</f>
        <v>160.85542710416397</v>
      </c>
      <c r="Q23" s="69"/>
    </row>
    <row r="24" spans="1:17">
      <c r="A24" s="64"/>
      <c r="B24" s="65">
        <v>331.41</v>
      </c>
      <c r="C24" s="66" t="s">
        <v>34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949162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2"/>
        <v>949162</v>
      </c>
      <c r="P24" s="68">
        <f>(O24/P$125)</f>
        <v>11.231224337660187</v>
      </c>
      <c r="Q24" s="69"/>
    </row>
    <row r="25" spans="1:17">
      <c r="A25" s="64"/>
      <c r="B25" s="65">
        <v>331.49</v>
      </c>
      <c r="C25" s="66" t="s">
        <v>35</v>
      </c>
      <c r="D25" s="67">
        <v>0</v>
      </c>
      <c r="E25" s="67">
        <v>1427255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2"/>
        <v>1427255</v>
      </c>
      <c r="P25" s="68">
        <f>(O25/P$125)</f>
        <v>16.888393226917206</v>
      </c>
      <c r="Q25" s="69"/>
    </row>
    <row r="26" spans="1:17">
      <c r="A26" s="64"/>
      <c r="B26" s="65">
        <v>331.5</v>
      </c>
      <c r="C26" s="66" t="s">
        <v>30</v>
      </c>
      <c r="D26" s="67">
        <v>0</v>
      </c>
      <c r="E26" s="67">
        <v>258398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2"/>
        <v>258398</v>
      </c>
      <c r="P26" s="68">
        <f>(O26/P$125)</f>
        <v>3.0575664706369583</v>
      </c>
      <c r="Q26" s="69"/>
    </row>
    <row r="27" spans="1:17">
      <c r="A27" s="64"/>
      <c r="B27" s="65">
        <v>331.51</v>
      </c>
      <c r="C27" s="66" t="s">
        <v>296</v>
      </c>
      <c r="D27" s="67">
        <v>0</v>
      </c>
      <c r="E27" s="67">
        <v>9083596</v>
      </c>
      <c r="F27" s="67">
        <v>0</v>
      </c>
      <c r="G27" s="67">
        <v>0</v>
      </c>
      <c r="H27" s="67">
        <v>0</v>
      </c>
      <c r="I27" s="67">
        <v>1221206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2"/>
        <v>10304802</v>
      </c>
      <c r="P27" s="68">
        <f>(O27/P$125)</f>
        <v>121.93444640342678</v>
      </c>
      <c r="Q27" s="69"/>
    </row>
    <row r="28" spans="1:17">
      <c r="A28" s="64"/>
      <c r="B28" s="65">
        <v>331.62</v>
      </c>
      <c r="C28" s="66" t="s">
        <v>36</v>
      </c>
      <c r="D28" s="67">
        <v>0</v>
      </c>
      <c r="E28" s="67">
        <v>405725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2"/>
        <v>405725</v>
      </c>
      <c r="P28" s="68">
        <f>(O28/P$125)</f>
        <v>4.8008543266557018</v>
      </c>
      <c r="Q28" s="69"/>
    </row>
    <row r="29" spans="1:17">
      <c r="A29" s="64"/>
      <c r="B29" s="65">
        <v>331.65</v>
      </c>
      <c r="C29" s="66" t="s">
        <v>129</v>
      </c>
      <c r="D29" s="67">
        <v>12181</v>
      </c>
      <c r="E29" s="67">
        <v>225759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2"/>
        <v>237940</v>
      </c>
      <c r="P29" s="68">
        <f>(O29/P$125)</f>
        <v>2.8154914744826116</v>
      </c>
      <c r="Q29" s="69"/>
    </row>
    <row r="30" spans="1:17">
      <c r="A30" s="64"/>
      <c r="B30" s="65">
        <v>331.69</v>
      </c>
      <c r="C30" s="66" t="s">
        <v>37</v>
      </c>
      <c r="D30" s="67">
        <v>0</v>
      </c>
      <c r="E30" s="67">
        <v>18641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2"/>
        <v>18641</v>
      </c>
      <c r="P30" s="68">
        <f>(O30/P$125)</f>
        <v>0.22057483641182804</v>
      </c>
      <c r="Q30" s="69"/>
    </row>
    <row r="31" spans="1:17">
      <c r="A31" s="64"/>
      <c r="B31" s="65">
        <v>333</v>
      </c>
      <c r="C31" s="66" t="s">
        <v>4</v>
      </c>
      <c r="D31" s="67">
        <v>1465818</v>
      </c>
      <c r="E31" s="67">
        <v>168657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2"/>
        <v>1634475</v>
      </c>
      <c r="P31" s="68">
        <f>(O31/P$125)</f>
        <v>19.340381725455856</v>
      </c>
      <c r="Q31" s="69"/>
    </row>
    <row r="32" spans="1:17">
      <c r="A32" s="64"/>
      <c r="B32" s="65">
        <v>334.2</v>
      </c>
      <c r="C32" s="66" t="s">
        <v>32</v>
      </c>
      <c r="D32" s="67">
        <v>0</v>
      </c>
      <c r="E32" s="67">
        <v>149369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2"/>
        <v>149369</v>
      </c>
      <c r="P32" s="68">
        <f>(O32/P$125)</f>
        <v>1.7674503910733514</v>
      </c>
      <c r="Q32" s="69"/>
    </row>
    <row r="33" spans="1:17">
      <c r="A33" s="64"/>
      <c r="B33" s="65">
        <v>334.39</v>
      </c>
      <c r="C33" s="66" t="s">
        <v>40</v>
      </c>
      <c r="D33" s="67">
        <v>0</v>
      </c>
      <c r="E33" s="67">
        <v>10888923</v>
      </c>
      <c r="F33" s="67">
        <v>0</v>
      </c>
      <c r="G33" s="67">
        <v>70970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2"/>
        <v>10959893</v>
      </c>
      <c r="P33" s="68">
        <f>(O33/P$125)</f>
        <v>129.68599353930259</v>
      </c>
      <c r="Q33" s="69"/>
    </row>
    <row r="34" spans="1:17">
      <c r="A34" s="64"/>
      <c r="B34" s="65">
        <v>334.41</v>
      </c>
      <c r="C34" s="66" t="s">
        <v>41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518995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2"/>
        <v>518995</v>
      </c>
      <c r="P34" s="68">
        <f>(O34/P$125)</f>
        <v>6.1411532226574055</v>
      </c>
      <c r="Q34" s="69"/>
    </row>
    <row r="35" spans="1:17">
      <c r="A35" s="64"/>
      <c r="B35" s="65">
        <v>334.49</v>
      </c>
      <c r="C35" s="66" t="s">
        <v>42</v>
      </c>
      <c r="D35" s="67">
        <v>0</v>
      </c>
      <c r="E35" s="67">
        <v>772733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2"/>
        <v>772733</v>
      </c>
      <c r="P35" s="68">
        <f>(O35/P$125)</f>
        <v>9.1435789423861991</v>
      </c>
      <c r="Q35" s="69"/>
    </row>
    <row r="36" spans="1:17">
      <c r="A36" s="64"/>
      <c r="B36" s="65">
        <v>334.5</v>
      </c>
      <c r="C36" s="66" t="s">
        <v>43</v>
      </c>
      <c r="D36" s="67">
        <v>0</v>
      </c>
      <c r="E36" s="67">
        <v>437435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2"/>
        <v>437435</v>
      </c>
      <c r="P36" s="68">
        <f>(O36/P$125)</f>
        <v>5.176071753972856</v>
      </c>
      <c r="Q36" s="69"/>
    </row>
    <row r="37" spans="1:17">
      <c r="A37" s="64"/>
      <c r="B37" s="65">
        <v>334.62</v>
      </c>
      <c r="C37" s="66" t="s">
        <v>297</v>
      </c>
      <c r="D37" s="67">
        <v>0</v>
      </c>
      <c r="E37" s="67">
        <v>86227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2"/>
        <v>86227</v>
      </c>
      <c r="P37" s="68">
        <f>(O37/P$125)</f>
        <v>1.0203050490468697</v>
      </c>
      <c r="Q37" s="69"/>
    </row>
    <row r="38" spans="1:17">
      <c r="A38" s="64"/>
      <c r="B38" s="65">
        <v>334.7</v>
      </c>
      <c r="C38" s="66" t="s">
        <v>45</v>
      </c>
      <c r="D38" s="67">
        <v>0</v>
      </c>
      <c r="E38" s="67">
        <v>302879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2"/>
        <v>302879</v>
      </c>
      <c r="P38" s="68">
        <f>(O38/P$125)</f>
        <v>3.5839003206683153</v>
      </c>
      <c r="Q38" s="69"/>
    </row>
    <row r="39" spans="1:17">
      <c r="A39" s="64"/>
      <c r="B39" s="65">
        <v>334.82</v>
      </c>
      <c r="C39" s="66" t="s">
        <v>264</v>
      </c>
      <c r="D39" s="67">
        <v>0</v>
      </c>
      <c r="E39" s="67">
        <v>1465449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2"/>
        <v>1465449</v>
      </c>
      <c r="P39" s="68">
        <f>(O39/P$125)</f>
        <v>17.340334394339198</v>
      </c>
      <c r="Q39" s="69"/>
    </row>
    <row r="40" spans="1:17">
      <c r="A40" s="64"/>
      <c r="B40" s="65">
        <v>335.12099999999998</v>
      </c>
      <c r="C40" s="66" t="s">
        <v>265</v>
      </c>
      <c r="D40" s="67">
        <v>4524787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2"/>
        <v>4524787</v>
      </c>
      <c r="P40" s="68">
        <f>(O40/P$125)</f>
        <v>53.540805338949959</v>
      </c>
      <c r="Q40" s="69"/>
    </row>
    <row r="41" spans="1:17">
      <c r="A41" s="64"/>
      <c r="B41" s="65">
        <v>335.13</v>
      </c>
      <c r="C41" s="66" t="s">
        <v>145</v>
      </c>
      <c r="D41" s="67">
        <v>29403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2"/>
        <v>29403</v>
      </c>
      <c r="P41" s="68">
        <f>(O41/P$125)</f>
        <v>0.34791920578386243</v>
      </c>
      <c r="Q41" s="69"/>
    </row>
    <row r="42" spans="1:17">
      <c r="A42" s="64"/>
      <c r="B42" s="65">
        <v>335.14</v>
      </c>
      <c r="C42" s="66" t="s">
        <v>146</v>
      </c>
      <c r="D42" s="67">
        <v>14593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2"/>
        <v>14593</v>
      </c>
      <c r="P42" s="68">
        <f>(O42/P$125)</f>
        <v>0.17267574635254582</v>
      </c>
      <c r="Q42" s="69"/>
    </row>
    <row r="43" spans="1:17">
      <c r="A43" s="64"/>
      <c r="B43" s="65">
        <v>335.15</v>
      </c>
      <c r="C43" s="66" t="s">
        <v>147</v>
      </c>
      <c r="D43" s="67">
        <v>138463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2"/>
        <v>138463</v>
      </c>
      <c r="P43" s="68">
        <f>(O43/P$125)</f>
        <v>1.6384021015015797</v>
      </c>
      <c r="Q43" s="69"/>
    </row>
    <row r="44" spans="1:17">
      <c r="A44" s="64"/>
      <c r="B44" s="65">
        <v>335.16</v>
      </c>
      <c r="C44" s="66" t="s">
        <v>274</v>
      </c>
      <c r="D44" s="67">
        <v>223251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2"/>
        <v>223251</v>
      </c>
      <c r="P44" s="68">
        <f>(O44/P$125)</f>
        <v>2.6416797813302408</v>
      </c>
      <c r="Q44" s="69"/>
    </row>
    <row r="45" spans="1:17">
      <c r="A45" s="64"/>
      <c r="B45" s="65">
        <v>335.18</v>
      </c>
      <c r="C45" s="66" t="s">
        <v>266</v>
      </c>
      <c r="D45" s="67">
        <v>13033070</v>
      </c>
      <c r="E45" s="67">
        <v>3675994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2"/>
        <v>16709064</v>
      </c>
      <c r="P45" s="68">
        <f>(O45/P$125)</f>
        <v>197.71466436321899</v>
      </c>
      <c r="Q45" s="69"/>
    </row>
    <row r="46" spans="1:17">
      <c r="A46" s="64"/>
      <c r="B46" s="65">
        <v>335.23</v>
      </c>
      <c r="C46" s="66" t="s">
        <v>298</v>
      </c>
      <c r="D46" s="67">
        <v>0</v>
      </c>
      <c r="E46" s="67">
        <v>42603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2"/>
        <v>42603</v>
      </c>
      <c r="P46" s="68">
        <f>(O46/P$125)</f>
        <v>0.5041118907597828</v>
      </c>
      <c r="Q46" s="69"/>
    </row>
    <row r="47" spans="1:17">
      <c r="A47" s="64"/>
      <c r="B47" s="65">
        <v>335.43</v>
      </c>
      <c r="C47" s="66" t="s">
        <v>267</v>
      </c>
      <c r="D47" s="67">
        <v>0</v>
      </c>
      <c r="E47" s="67">
        <v>2754858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ref="O47:O50" si="3">SUM(D47:N47)</f>
        <v>2754858</v>
      </c>
      <c r="P47" s="68">
        <f>(O47/P$125)</f>
        <v>32.597626344499531</v>
      </c>
      <c r="Q47" s="69"/>
    </row>
    <row r="48" spans="1:17">
      <c r="A48" s="64"/>
      <c r="B48" s="65">
        <v>335.45</v>
      </c>
      <c r="C48" s="66" t="s">
        <v>275</v>
      </c>
      <c r="D48" s="67">
        <v>0</v>
      </c>
      <c r="E48" s="67">
        <v>1126115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3"/>
        <v>1126115</v>
      </c>
      <c r="P48" s="68">
        <f>(O48/P$125)</f>
        <v>13.325070109216552</v>
      </c>
      <c r="Q48" s="69"/>
    </row>
    <row r="49" spans="1:17">
      <c r="A49" s="64"/>
      <c r="B49" s="65">
        <v>335.69</v>
      </c>
      <c r="C49" s="66" t="s">
        <v>299</v>
      </c>
      <c r="D49" s="67">
        <v>0</v>
      </c>
      <c r="E49" s="67">
        <v>1068564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3"/>
        <v>1068564</v>
      </c>
      <c r="P49" s="68">
        <f>(O49/P$125)</f>
        <v>12.644081835500703</v>
      </c>
      <c r="Q49" s="69"/>
    </row>
    <row r="50" spans="1:17">
      <c r="A50" s="64"/>
      <c r="B50" s="65">
        <v>336</v>
      </c>
      <c r="C50" s="66" t="s">
        <v>277</v>
      </c>
      <c r="D50" s="67">
        <v>127689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3"/>
        <v>127689</v>
      </c>
      <c r="P50" s="68">
        <f>(O50/P$125)</f>
        <v>1.5109157387795671</v>
      </c>
      <c r="Q50" s="69"/>
    </row>
    <row r="51" spans="1:17" ht="15.75">
      <c r="A51" s="70" t="s">
        <v>60</v>
      </c>
      <c r="B51" s="71"/>
      <c r="C51" s="72"/>
      <c r="D51" s="73">
        <f>SUM(D52:D89)</f>
        <v>5443430</v>
      </c>
      <c r="E51" s="73">
        <f>SUM(E52:E89)</f>
        <v>31684893</v>
      </c>
      <c r="F51" s="73">
        <f>SUM(F52:F89)</f>
        <v>0</v>
      </c>
      <c r="G51" s="73">
        <f>SUM(G52:G89)</f>
        <v>0</v>
      </c>
      <c r="H51" s="73">
        <f>SUM(H52:H89)</f>
        <v>0</v>
      </c>
      <c r="I51" s="73">
        <f>SUM(I52:I89)</f>
        <v>43257954</v>
      </c>
      <c r="J51" s="73">
        <f>SUM(J52:J89)</f>
        <v>37307364</v>
      </c>
      <c r="K51" s="73">
        <f>SUM(K52:K89)</f>
        <v>0</v>
      </c>
      <c r="L51" s="73">
        <f>SUM(L52:L89)</f>
        <v>0</v>
      </c>
      <c r="M51" s="73">
        <f>SUM(M52:M89)</f>
        <v>82773156</v>
      </c>
      <c r="N51" s="73">
        <f>SUM(N52:N89)</f>
        <v>0</v>
      </c>
      <c r="O51" s="73">
        <f>SUM(D51:N51)</f>
        <v>200466797</v>
      </c>
      <c r="P51" s="75">
        <f>(O51/P$125)</f>
        <v>2372.0793387843005</v>
      </c>
      <c r="Q51" s="76"/>
    </row>
    <row r="52" spans="1:17">
      <c r="A52" s="64"/>
      <c r="B52" s="65">
        <v>341.1</v>
      </c>
      <c r="C52" s="66" t="s">
        <v>150</v>
      </c>
      <c r="D52" s="67">
        <v>725714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>SUM(D52:N52)</f>
        <v>725714</v>
      </c>
      <c r="P52" s="68">
        <f>(O52/P$125)</f>
        <v>8.5872134988344708</v>
      </c>
      <c r="Q52" s="69"/>
    </row>
    <row r="53" spans="1:17">
      <c r="A53" s="64"/>
      <c r="B53" s="65">
        <v>341.15</v>
      </c>
      <c r="C53" s="66" t="s">
        <v>151</v>
      </c>
      <c r="D53" s="67">
        <v>0</v>
      </c>
      <c r="E53" s="67">
        <v>243114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ref="O53:O89" si="4">SUM(D53:N53)</f>
        <v>243114</v>
      </c>
      <c r="P53" s="68">
        <f>(O53/P$125)</f>
        <v>2.8767142738815066</v>
      </c>
      <c r="Q53" s="69"/>
    </row>
    <row r="54" spans="1:17">
      <c r="A54" s="64"/>
      <c r="B54" s="65">
        <v>341.2</v>
      </c>
      <c r="C54" s="66" t="s">
        <v>152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37307364</v>
      </c>
      <c r="K54" s="67">
        <v>0</v>
      </c>
      <c r="L54" s="67">
        <v>0</v>
      </c>
      <c r="M54" s="67">
        <v>0</v>
      </c>
      <c r="N54" s="67">
        <v>0</v>
      </c>
      <c r="O54" s="67">
        <f t="shared" si="4"/>
        <v>37307364</v>
      </c>
      <c r="P54" s="68">
        <f>(O54/P$125)</f>
        <v>441.44979943439313</v>
      </c>
      <c r="Q54" s="69"/>
    </row>
    <row r="55" spans="1:17">
      <c r="A55" s="64"/>
      <c r="B55" s="65">
        <v>341.3</v>
      </c>
      <c r="C55" s="66" t="s">
        <v>248</v>
      </c>
      <c r="D55" s="67">
        <v>9959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4"/>
        <v>9959</v>
      </c>
      <c r="P55" s="68">
        <f>(O55/P$125)</f>
        <v>0.11784264770266592</v>
      </c>
      <c r="Q55" s="69"/>
    </row>
    <row r="56" spans="1:17">
      <c r="A56" s="64"/>
      <c r="B56" s="65">
        <v>341.51</v>
      </c>
      <c r="C56" s="66" t="s">
        <v>153</v>
      </c>
      <c r="D56" s="67">
        <v>3298002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4"/>
        <v>3298002</v>
      </c>
      <c r="P56" s="68">
        <f>(O56/P$125)</f>
        <v>39.02452935120872</v>
      </c>
      <c r="Q56" s="69"/>
    </row>
    <row r="57" spans="1:17">
      <c r="A57" s="64"/>
      <c r="B57" s="65">
        <v>341.56</v>
      </c>
      <c r="C57" s="66" t="s">
        <v>155</v>
      </c>
      <c r="D57" s="67">
        <v>517457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4"/>
        <v>517457</v>
      </c>
      <c r="P57" s="68">
        <f>(O57/P$125)</f>
        <v>6.1229544083018776</v>
      </c>
      <c r="Q57" s="69"/>
    </row>
    <row r="58" spans="1:17">
      <c r="A58" s="64"/>
      <c r="B58" s="65">
        <v>341.9</v>
      </c>
      <c r="C58" s="66" t="s">
        <v>156</v>
      </c>
      <c r="D58" s="67">
        <v>0</v>
      </c>
      <c r="E58" s="67">
        <v>5023200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4"/>
        <v>5023200</v>
      </c>
      <c r="P58" s="68">
        <f>(O58/P$125)</f>
        <v>59.438416300836579</v>
      </c>
      <c r="Q58" s="69"/>
    </row>
    <row r="59" spans="1:17">
      <c r="A59" s="64"/>
      <c r="B59" s="65">
        <v>342.1</v>
      </c>
      <c r="C59" s="66" t="s">
        <v>70</v>
      </c>
      <c r="D59" s="67">
        <v>0</v>
      </c>
      <c r="E59" s="67">
        <v>10267303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4"/>
        <v>10267303</v>
      </c>
      <c r="P59" s="68">
        <f>(O59/P$125)</f>
        <v>121.49072901752434</v>
      </c>
      <c r="Q59" s="69"/>
    </row>
    <row r="60" spans="1:17">
      <c r="A60" s="64"/>
      <c r="B60" s="65">
        <v>342.2</v>
      </c>
      <c r="C60" s="66" t="s">
        <v>279</v>
      </c>
      <c r="D60" s="67">
        <v>0</v>
      </c>
      <c r="E60" s="67">
        <v>11326422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4"/>
        <v>11326422</v>
      </c>
      <c r="P60" s="68">
        <f>(O60/P$125)</f>
        <v>134.02305025381312</v>
      </c>
      <c r="Q60" s="69"/>
    </row>
    <row r="61" spans="1:17">
      <c r="A61" s="64"/>
      <c r="B61" s="65">
        <v>342.3</v>
      </c>
      <c r="C61" s="66" t="s">
        <v>71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1919426</v>
      </c>
      <c r="N61" s="67">
        <v>0</v>
      </c>
      <c r="O61" s="67">
        <f t="shared" si="4"/>
        <v>1919426</v>
      </c>
      <c r="P61" s="68">
        <f>(O61/P$125)</f>
        <v>22.712143981256879</v>
      </c>
      <c r="Q61" s="69"/>
    </row>
    <row r="62" spans="1:17">
      <c r="A62" s="64"/>
      <c r="B62" s="65">
        <v>342.4</v>
      </c>
      <c r="C62" s="66" t="s">
        <v>72</v>
      </c>
      <c r="D62" s="67">
        <v>0</v>
      </c>
      <c r="E62" s="67">
        <v>555116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4"/>
        <v>555116</v>
      </c>
      <c r="P62" s="68">
        <f>(O62/P$125)</f>
        <v>6.5685650388706796</v>
      </c>
      <c r="Q62" s="69"/>
    </row>
    <row r="63" spans="1:17">
      <c r="A63" s="64"/>
      <c r="B63" s="65">
        <v>342.5</v>
      </c>
      <c r="C63" s="66" t="s">
        <v>280</v>
      </c>
      <c r="D63" s="67">
        <v>0</v>
      </c>
      <c r="E63" s="67">
        <v>67658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4"/>
        <v>67658</v>
      </c>
      <c r="P63" s="68">
        <f>(O63/P$125)</f>
        <v>0.80058217273491028</v>
      </c>
      <c r="Q63" s="69"/>
    </row>
    <row r="64" spans="1:17">
      <c r="A64" s="64"/>
      <c r="B64" s="65">
        <v>342.6</v>
      </c>
      <c r="C64" s="66" t="s">
        <v>73</v>
      </c>
      <c r="D64" s="67">
        <v>0</v>
      </c>
      <c r="E64" s="67">
        <v>1173429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4"/>
        <v>1173429</v>
      </c>
      <c r="P64" s="68">
        <f>(O64/P$125)</f>
        <v>13.884926222621907</v>
      </c>
      <c r="Q64" s="69"/>
    </row>
    <row r="65" spans="1:17">
      <c r="A65" s="64"/>
      <c r="B65" s="65">
        <v>342.9</v>
      </c>
      <c r="C65" s="66" t="s">
        <v>74</v>
      </c>
      <c r="D65" s="67">
        <v>33132</v>
      </c>
      <c r="E65" s="67">
        <v>173482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4"/>
        <v>206614</v>
      </c>
      <c r="P65" s="68">
        <f>(O65/P$125)</f>
        <v>2.4448178343647573</v>
      </c>
      <c r="Q65" s="69"/>
    </row>
    <row r="66" spans="1:17">
      <c r="A66" s="64"/>
      <c r="B66" s="65">
        <v>343.4</v>
      </c>
      <c r="C66" s="66" t="s">
        <v>75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  <c r="I66" s="67">
        <v>25062753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4"/>
        <v>25062753</v>
      </c>
      <c r="P66" s="68">
        <f>(O66/P$125)</f>
        <v>296.5620215119925</v>
      </c>
      <c r="Q66" s="69"/>
    </row>
    <row r="67" spans="1:17">
      <c r="A67" s="64"/>
      <c r="B67" s="65">
        <v>344.1</v>
      </c>
      <c r="C67" s="66" t="s">
        <v>158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15971031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4"/>
        <v>15971031</v>
      </c>
      <c r="P67" s="68">
        <f>(O67/P$125)</f>
        <v>188.98168285785283</v>
      </c>
      <c r="Q67" s="69"/>
    </row>
    <row r="68" spans="1:17">
      <c r="A68" s="64"/>
      <c r="B68" s="65">
        <v>344.6</v>
      </c>
      <c r="C68" s="66" t="s">
        <v>159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2224170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4"/>
        <v>2224170</v>
      </c>
      <c r="P68" s="68">
        <f>(O68/P$125)</f>
        <v>26.318112435067626</v>
      </c>
      <c r="Q68" s="69"/>
    </row>
    <row r="69" spans="1:17">
      <c r="A69" s="64"/>
      <c r="B69" s="65">
        <v>344.9</v>
      </c>
      <c r="C69" s="66" t="s">
        <v>160</v>
      </c>
      <c r="D69" s="67">
        <v>157032</v>
      </c>
      <c r="E69" s="67">
        <v>3736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39207922</v>
      </c>
      <c r="N69" s="67">
        <v>0</v>
      </c>
      <c r="O69" s="67">
        <f t="shared" si="4"/>
        <v>39368690</v>
      </c>
      <c r="P69" s="68">
        <f>(O69/P$125)</f>
        <v>465.84101477914118</v>
      </c>
      <c r="Q69" s="69"/>
    </row>
    <row r="70" spans="1:17">
      <c r="A70" s="64"/>
      <c r="B70" s="65">
        <v>346.4</v>
      </c>
      <c r="C70" s="66" t="s">
        <v>80</v>
      </c>
      <c r="D70" s="67">
        <v>23660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4"/>
        <v>23660</v>
      </c>
      <c r="P70" s="68">
        <f>(O70/P$125)</f>
        <v>0.27996355504017228</v>
      </c>
      <c r="Q70" s="69"/>
    </row>
    <row r="71" spans="1:17">
      <c r="A71" s="64"/>
      <c r="B71" s="65">
        <v>347.1</v>
      </c>
      <c r="C71" s="66" t="s">
        <v>82</v>
      </c>
      <c r="D71" s="67">
        <v>4566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4"/>
        <v>4566</v>
      </c>
      <c r="P71" s="68">
        <f>(O71/P$125)</f>
        <v>5.402846966667061E-2</v>
      </c>
      <c r="Q71" s="69"/>
    </row>
    <row r="72" spans="1:17">
      <c r="A72" s="64"/>
      <c r="B72" s="65">
        <v>347.2</v>
      </c>
      <c r="C72" s="66" t="s">
        <v>83</v>
      </c>
      <c r="D72" s="67">
        <v>0</v>
      </c>
      <c r="E72" s="67">
        <v>868746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4"/>
        <v>868746</v>
      </c>
      <c r="P72" s="68">
        <f>(O72/P$125)</f>
        <v>10.279679568340216</v>
      </c>
      <c r="Q72" s="69"/>
    </row>
    <row r="73" spans="1:17">
      <c r="A73" s="64"/>
      <c r="B73" s="65">
        <v>348.12</v>
      </c>
      <c r="C73" s="66" t="s">
        <v>212</v>
      </c>
      <c r="D73" s="67">
        <v>0</v>
      </c>
      <c r="E73" s="67">
        <v>10761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ref="O73:O85" si="5">SUM(D73:N73)</f>
        <v>10761</v>
      </c>
      <c r="P73" s="68">
        <f>(O73/P$125)</f>
        <v>0.12733253659286956</v>
      </c>
      <c r="Q73" s="69"/>
    </row>
    <row r="74" spans="1:17">
      <c r="A74" s="64"/>
      <c r="B74" s="65">
        <v>348.21</v>
      </c>
      <c r="C74" s="66" t="s">
        <v>232</v>
      </c>
      <c r="D74" s="67">
        <v>0</v>
      </c>
      <c r="E74" s="67">
        <v>296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5"/>
        <v>296</v>
      </c>
      <c r="P74" s="68">
        <f>(O74/P$125)</f>
        <v>3.5025026327933644E-3</v>
      </c>
      <c r="Q74" s="69"/>
    </row>
    <row r="75" spans="1:17">
      <c r="A75" s="64"/>
      <c r="B75" s="65">
        <v>348.22</v>
      </c>
      <c r="C75" s="66" t="s">
        <v>214</v>
      </c>
      <c r="D75" s="67">
        <v>0</v>
      </c>
      <c r="E75" s="67">
        <v>3260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5"/>
        <v>3260</v>
      </c>
      <c r="P75" s="68">
        <f>(O75/P$125)</f>
        <v>3.8574860077386378E-2</v>
      </c>
      <c r="Q75" s="69"/>
    </row>
    <row r="76" spans="1:17">
      <c r="A76" s="64"/>
      <c r="B76" s="65">
        <v>348.31</v>
      </c>
      <c r="C76" s="66" t="s">
        <v>216</v>
      </c>
      <c r="D76" s="67">
        <v>0</v>
      </c>
      <c r="E76" s="67">
        <v>253536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5"/>
        <v>253536</v>
      </c>
      <c r="P76" s="68">
        <f>(O76/P$125)</f>
        <v>3.0000354983374944</v>
      </c>
      <c r="Q76" s="69"/>
    </row>
    <row r="77" spans="1:17">
      <c r="A77" s="64"/>
      <c r="B77" s="65">
        <v>348.32</v>
      </c>
      <c r="C77" s="66" t="s">
        <v>217</v>
      </c>
      <c r="D77" s="67">
        <v>0</v>
      </c>
      <c r="E77" s="67">
        <v>12764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si="5"/>
        <v>12764</v>
      </c>
      <c r="P77" s="68">
        <f>(O77/P$125)</f>
        <v>0.15103359326004898</v>
      </c>
      <c r="Q77" s="69"/>
    </row>
    <row r="78" spans="1:17">
      <c r="A78" s="64"/>
      <c r="B78" s="65">
        <v>348.41</v>
      </c>
      <c r="C78" s="66" t="s">
        <v>218</v>
      </c>
      <c r="D78" s="67">
        <v>0</v>
      </c>
      <c r="E78" s="67">
        <v>233146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5"/>
        <v>233146</v>
      </c>
      <c r="P78" s="68">
        <f>(O78/P$125)</f>
        <v>2.7587651311663572</v>
      </c>
      <c r="Q78" s="69"/>
    </row>
    <row r="79" spans="1:17">
      <c r="A79" s="64"/>
      <c r="B79" s="65">
        <v>348.42</v>
      </c>
      <c r="C79" s="66" t="s">
        <v>219</v>
      </c>
      <c r="D79" s="67">
        <v>0</v>
      </c>
      <c r="E79" s="67">
        <v>33373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5"/>
        <v>33373</v>
      </c>
      <c r="P79" s="68">
        <f>(O79/P$125)</f>
        <v>0.39489533906828694</v>
      </c>
      <c r="Q79" s="69"/>
    </row>
    <row r="80" spans="1:17">
      <c r="A80" s="64"/>
      <c r="B80" s="65">
        <v>348.48</v>
      </c>
      <c r="C80" s="66" t="s">
        <v>221</v>
      </c>
      <c r="D80" s="67">
        <v>0</v>
      </c>
      <c r="E80" s="67">
        <v>100073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41645808</v>
      </c>
      <c r="N80" s="67">
        <v>0</v>
      </c>
      <c r="O80" s="67">
        <f t="shared" si="5"/>
        <v>41745881</v>
      </c>
      <c r="P80" s="68">
        <f>(O80/P$125)</f>
        <v>493.96979091479216</v>
      </c>
      <c r="Q80" s="69"/>
    </row>
    <row r="81" spans="1:17">
      <c r="A81" s="64"/>
      <c r="B81" s="65">
        <v>348.52</v>
      </c>
      <c r="C81" s="66" t="s">
        <v>269</v>
      </c>
      <c r="D81" s="67">
        <v>0</v>
      </c>
      <c r="E81" s="67">
        <v>124024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si="5"/>
        <v>124024</v>
      </c>
      <c r="P81" s="68">
        <f>(O81/P$125)</f>
        <v>1.4675486031404197</v>
      </c>
      <c r="Q81" s="69"/>
    </row>
    <row r="82" spans="1:17">
      <c r="A82" s="64"/>
      <c r="B82" s="65">
        <v>348.54</v>
      </c>
      <c r="C82" s="66" t="s">
        <v>284</v>
      </c>
      <c r="D82" s="67">
        <v>0</v>
      </c>
      <c r="E82" s="67">
        <v>1342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si="5"/>
        <v>1342</v>
      </c>
      <c r="P82" s="68">
        <f>(O82/P$125)</f>
        <v>1.5879589639218563E-2</v>
      </c>
      <c r="Q82" s="69"/>
    </row>
    <row r="83" spans="1:17">
      <c r="A83" s="64"/>
      <c r="B83" s="65">
        <v>348.62</v>
      </c>
      <c r="C83" s="66" t="s">
        <v>224</v>
      </c>
      <c r="D83" s="67">
        <v>0</v>
      </c>
      <c r="E83" s="67">
        <v>1746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 t="shared" si="5"/>
        <v>1746</v>
      </c>
      <c r="P83" s="68">
        <f>(O83/P$125)</f>
        <v>2.0660032421814911E-2</v>
      </c>
      <c r="Q83" s="69"/>
    </row>
    <row r="84" spans="1:17">
      <c r="A84" s="64"/>
      <c r="B84" s="65">
        <v>348.71</v>
      </c>
      <c r="C84" s="66" t="s">
        <v>225</v>
      </c>
      <c r="D84" s="67">
        <v>0</v>
      </c>
      <c r="E84" s="67">
        <v>86511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 t="shared" si="5"/>
        <v>86511</v>
      </c>
      <c r="P84" s="68">
        <f>(O84/P$125)</f>
        <v>1.023665558329685</v>
      </c>
      <c r="Q84" s="69"/>
    </row>
    <row r="85" spans="1:17">
      <c r="A85" s="64"/>
      <c r="B85" s="65">
        <v>348.72</v>
      </c>
      <c r="C85" s="66" t="s">
        <v>226</v>
      </c>
      <c r="D85" s="67">
        <v>0</v>
      </c>
      <c r="E85" s="67">
        <v>8030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 t="shared" si="5"/>
        <v>8030</v>
      </c>
      <c r="P85" s="68">
        <f>(O85/P$125)</f>
        <v>9.5017216693684847E-2</v>
      </c>
      <c r="Q85" s="69"/>
    </row>
    <row r="86" spans="1:17">
      <c r="A86" s="64"/>
      <c r="B86" s="65">
        <v>348.88</v>
      </c>
      <c r="C86" s="66" t="s">
        <v>251</v>
      </c>
      <c r="D86" s="67">
        <v>673908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 t="shared" si="4"/>
        <v>673908</v>
      </c>
      <c r="P86" s="68">
        <f>(O86/P$125)</f>
        <v>7.9742045414206437</v>
      </c>
      <c r="Q86" s="69"/>
    </row>
    <row r="87" spans="1:17">
      <c r="A87" s="64"/>
      <c r="B87" s="65">
        <v>348.93200000000002</v>
      </c>
      <c r="C87" s="66" t="s">
        <v>300</v>
      </c>
      <c r="D87" s="67">
        <v>0</v>
      </c>
      <c r="E87" s="67">
        <v>885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ref="O87:O88" si="6">SUM(D87:N87)</f>
        <v>885</v>
      </c>
      <c r="P87" s="68">
        <f>(O87/P$125)</f>
        <v>1.0472009560885565E-2</v>
      </c>
      <c r="Q87" s="69"/>
    </row>
    <row r="88" spans="1:17">
      <c r="A88" s="64"/>
      <c r="B88" s="65">
        <v>348.99</v>
      </c>
      <c r="C88" s="66" t="s">
        <v>166</v>
      </c>
      <c r="D88" s="67">
        <v>0</v>
      </c>
      <c r="E88" s="67">
        <v>1084272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f t="shared" si="6"/>
        <v>1084272</v>
      </c>
      <c r="P88" s="68">
        <f>(O88/P$125)</f>
        <v>12.82995113062205</v>
      </c>
      <c r="Q88" s="69"/>
    </row>
    <row r="89" spans="1:17">
      <c r="A89" s="64"/>
      <c r="B89" s="65">
        <v>349</v>
      </c>
      <c r="C89" s="66" t="s">
        <v>270</v>
      </c>
      <c r="D89" s="67">
        <v>0</v>
      </c>
      <c r="E89" s="67">
        <v>28668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f t="shared" si="4"/>
        <v>28668</v>
      </c>
      <c r="P89" s="68">
        <f>(O89/P$125)</f>
        <v>0.33922211309770328</v>
      </c>
      <c r="Q89" s="69"/>
    </row>
    <row r="90" spans="1:17" ht="15.75">
      <c r="A90" s="70" t="s">
        <v>61</v>
      </c>
      <c r="B90" s="71"/>
      <c r="C90" s="72"/>
      <c r="D90" s="73">
        <f>SUM(D91:D101)</f>
        <v>3980</v>
      </c>
      <c r="E90" s="73">
        <f>SUM(E91:E101)</f>
        <v>6840802</v>
      </c>
      <c r="F90" s="73">
        <f>SUM(F91:F101)</f>
        <v>0</v>
      </c>
      <c r="G90" s="73">
        <f>SUM(G91:G101)</f>
        <v>0</v>
      </c>
      <c r="H90" s="73">
        <f>SUM(H91:H101)</f>
        <v>0</v>
      </c>
      <c r="I90" s="73">
        <f>SUM(I91:I101)</f>
        <v>0</v>
      </c>
      <c r="J90" s="73">
        <f>SUM(J91:J101)</f>
        <v>0</v>
      </c>
      <c r="K90" s="73">
        <f>SUM(K91:K101)</f>
        <v>0</v>
      </c>
      <c r="L90" s="73">
        <f>SUM(L91:L101)</f>
        <v>0</v>
      </c>
      <c r="M90" s="73">
        <f>SUM(M91:M101)</f>
        <v>1573651</v>
      </c>
      <c r="N90" s="73">
        <f>SUM(N91:N101)</f>
        <v>0</v>
      </c>
      <c r="O90" s="73">
        <f>SUM(D90:N90)</f>
        <v>8418433</v>
      </c>
      <c r="P90" s="75">
        <f>(O90/P$125)</f>
        <v>99.613458603022096</v>
      </c>
      <c r="Q90" s="76"/>
    </row>
    <row r="91" spans="1:17">
      <c r="A91" s="77"/>
      <c r="B91" s="78">
        <v>351.1</v>
      </c>
      <c r="C91" s="79" t="s">
        <v>239</v>
      </c>
      <c r="D91" s="67">
        <v>0</v>
      </c>
      <c r="E91" s="67">
        <v>182837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1418597</v>
      </c>
      <c r="N91" s="67">
        <v>0</v>
      </c>
      <c r="O91" s="67">
        <f>SUM(D91:N91)</f>
        <v>1601434</v>
      </c>
      <c r="P91" s="68">
        <f>(O91/P$125)</f>
        <v>18.949414869070299</v>
      </c>
      <c r="Q91" s="69"/>
    </row>
    <row r="92" spans="1:17">
      <c r="A92" s="77"/>
      <c r="B92" s="78">
        <v>351.2</v>
      </c>
      <c r="C92" s="79" t="s">
        <v>130</v>
      </c>
      <c r="D92" s="67">
        <v>0</v>
      </c>
      <c r="E92" s="67">
        <v>13811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f t="shared" ref="O92:O101" si="7">SUM(D92:N92)</f>
        <v>13811</v>
      </c>
      <c r="P92" s="68">
        <f>(O92/P$125)</f>
        <v>0.16342251304563904</v>
      </c>
      <c r="Q92" s="69"/>
    </row>
    <row r="93" spans="1:17">
      <c r="A93" s="77"/>
      <c r="B93" s="78">
        <v>351.3</v>
      </c>
      <c r="C93" s="79" t="s">
        <v>87</v>
      </c>
      <c r="D93" s="67">
        <v>0</v>
      </c>
      <c r="E93" s="67">
        <v>96725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f t="shared" si="7"/>
        <v>96725</v>
      </c>
      <c r="P93" s="68">
        <f>(O93/P$125)</f>
        <v>1.1445255647193857</v>
      </c>
      <c r="Q93" s="69"/>
    </row>
    <row r="94" spans="1:17">
      <c r="A94" s="77"/>
      <c r="B94" s="78">
        <v>351.4</v>
      </c>
      <c r="C94" s="79" t="s">
        <v>88</v>
      </c>
      <c r="D94" s="67">
        <v>0</v>
      </c>
      <c r="E94" s="67">
        <v>2859277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f t="shared" si="7"/>
        <v>2859277</v>
      </c>
      <c r="P94" s="68">
        <f>(O94/P$125)</f>
        <v>33.833193312113217</v>
      </c>
      <c r="Q94" s="69"/>
    </row>
    <row r="95" spans="1:17">
      <c r="A95" s="77"/>
      <c r="B95" s="78">
        <v>351.5</v>
      </c>
      <c r="C95" s="79" t="s">
        <v>89</v>
      </c>
      <c r="D95" s="67">
        <v>3955</v>
      </c>
      <c r="E95" s="67">
        <v>110395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f t="shared" si="7"/>
        <v>114350</v>
      </c>
      <c r="P95" s="68">
        <f>(O95/P$125)</f>
        <v>1.3530782974997337</v>
      </c>
      <c r="Q95" s="69"/>
    </row>
    <row r="96" spans="1:17">
      <c r="A96" s="77"/>
      <c r="B96" s="78">
        <v>351.8</v>
      </c>
      <c r="C96" s="79" t="s">
        <v>227</v>
      </c>
      <c r="D96" s="67">
        <v>0</v>
      </c>
      <c r="E96" s="67">
        <v>189277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f t="shared" si="7"/>
        <v>189277</v>
      </c>
      <c r="P96" s="68">
        <f>(O96/P$125)</f>
        <v>2.2396729419838839</v>
      </c>
      <c r="Q96" s="69"/>
    </row>
    <row r="97" spans="1:17">
      <c r="A97" s="77"/>
      <c r="B97" s="78">
        <v>351.9</v>
      </c>
      <c r="C97" s="79" t="s">
        <v>301</v>
      </c>
      <c r="D97" s="67">
        <v>0</v>
      </c>
      <c r="E97" s="67">
        <v>13515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f t="shared" si="7"/>
        <v>13515</v>
      </c>
      <c r="P97" s="68">
        <f>(O97/P$125)</f>
        <v>0.15992001041284568</v>
      </c>
      <c r="Q97" s="69"/>
    </row>
    <row r="98" spans="1:17">
      <c r="A98" s="77"/>
      <c r="B98" s="78">
        <v>352</v>
      </c>
      <c r="C98" s="79" t="s">
        <v>90</v>
      </c>
      <c r="D98" s="67">
        <v>0</v>
      </c>
      <c r="E98" s="67">
        <v>1702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f t="shared" si="7"/>
        <v>1702</v>
      </c>
      <c r="P98" s="68">
        <f>(O98/P$125)</f>
        <v>2.0139390138561843E-2</v>
      </c>
      <c r="Q98" s="69"/>
    </row>
    <row r="99" spans="1:17">
      <c r="A99" s="77"/>
      <c r="B99" s="78">
        <v>354</v>
      </c>
      <c r="C99" s="79" t="s">
        <v>91</v>
      </c>
      <c r="D99" s="67">
        <v>25</v>
      </c>
      <c r="E99" s="67">
        <v>3335406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f t="shared" si="7"/>
        <v>3335431</v>
      </c>
      <c r="P99" s="68">
        <f>(O99/P$125)</f>
        <v>39.46741844256961</v>
      </c>
      <c r="Q99" s="69"/>
    </row>
    <row r="100" spans="1:17">
      <c r="A100" s="77"/>
      <c r="B100" s="78">
        <v>358.2</v>
      </c>
      <c r="C100" s="79" t="s">
        <v>233</v>
      </c>
      <c r="D100" s="67">
        <v>0</v>
      </c>
      <c r="E100" s="67">
        <v>37857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f t="shared" si="7"/>
        <v>37857</v>
      </c>
      <c r="P100" s="68">
        <f>(O100/P$125)</f>
        <v>0.44795352084344048</v>
      </c>
      <c r="Q100" s="69"/>
    </row>
    <row r="101" spans="1:17">
      <c r="A101" s="77"/>
      <c r="B101" s="78">
        <v>359</v>
      </c>
      <c r="C101" s="79" t="s">
        <v>92</v>
      </c>
      <c r="D101" s="67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155054</v>
      </c>
      <c r="N101" s="67">
        <v>0</v>
      </c>
      <c r="O101" s="67">
        <f t="shared" si="7"/>
        <v>155054</v>
      </c>
      <c r="P101" s="68">
        <f>(O101/P$125)</f>
        <v>1.8347197406254807</v>
      </c>
      <c r="Q101" s="69"/>
    </row>
    <row r="102" spans="1:17" ht="15.75">
      <c r="A102" s="70" t="s">
        <v>5</v>
      </c>
      <c r="B102" s="71"/>
      <c r="C102" s="72"/>
      <c r="D102" s="73">
        <f>SUM(D103:D110)</f>
        <v>3553100</v>
      </c>
      <c r="E102" s="73">
        <f>SUM(E103:E110)</f>
        <v>12305576</v>
      </c>
      <c r="F102" s="73">
        <f>SUM(F103:F110)</f>
        <v>408349</v>
      </c>
      <c r="G102" s="73">
        <f>SUM(G103:G110)</f>
        <v>2478037</v>
      </c>
      <c r="H102" s="73">
        <f>SUM(H103:H110)</f>
        <v>0</v>
      </c>
      <c r="I102" s="73">
        <f>SUM(I103:I110)</f>
        <v>12814425</v>
      </c>
      <c r="J102" s="73">
        <f>SUM(J103:J110)</f>
        <v>2870544</v>
      </c>
      <c r="K102" s="73">
        <f>SUM(K103:K110)</f>
        <v>0</v>
      </c>
      <c r="L102" s="73">
        <f>SUM(L103:L110)</f>
        <v>0</v>
      </c>
      <c r="M102" s="73">
        <f>SUM(M103:M110)</f>
        <v>0</v>
      </c>
      <c r="N102" s="73">
        <f>SUM(N103:N110)</f>
        <v>5581065</v>
      </c>
      <c r="O102" s="73">
        <f>SUM(D102:N102)</f>
        <v>40011096</v>
      </c>
      <c r="P102" s="75">
        <f>(O102/P$125)</f>
        <v>473.44246311131093</v>
      </c>
      <c r="Q102" s="76"/>
    </row>
    <row r="103" spans="1:17">
      <c r="A103" s="64"/>
      <c r="B103" s="65">
        <v>361.1</v>
      </c>
      <c r="C103" s="66" t="s">
        <v>93</v>
      </c>
      <c r="D103" s="67">
        <v>2362872</v>
      </c>
      <c r="E103" s="67">
        <v>9628694</v>
      </c>
      <c r="F103" s="67">
        <v>408349</v>
      </c>
      <c r="G103" s="67">
        <v>1965694</v>
      </c>
      <c r="H103" s="67">
        <v>0</v>
      </c>
      <c r="I103" s="67">
        <v>4790281</v>
      </c>
      <c r="J103" s="67">
        <v>1226775</v>
      </c>
      <c r="K103" s="67">
        <v>0</v>
      </c>
      <c r="L103" s="67">
        <v>0</v>
      </c>
      <c r="M103" s="67">
        <v>0</v>
      </c>
      <c r="N103" s="67">
        <v>1087457</v>
      </c>
      <c r="O103" s="67">
        <f>SUM(D103:N103)</f>
        <v>21470122</v>
      </c>
      <c r="P103" s="68">
        <f>(O103/P$125)</f>
        <v>254.05121226822544</v>
      </c>
      <c r="Q103" s="69"/>
    </row>
    <row r="104" spans="1:17">
      <c r="A104" s="64"/>
      <c r="B104" s="65">
        <v>362</v>
      </c>
      <c r="C104" s="66" t="s">
        <v>94</v>
      </c>
      <c r="D104" s="67">
        <v>541773</v>
      </c>
      <c r="E104" s="67">
        <v>32477</v>
      </c>
      <c r="F104" s="67">
        <v>0</v>
      </c>
      <c r="G104" s="67">
        <v>0</v>
      </c>
      <c r="H104" s="67">
        <v>0</v>
      </c>
      <c r="I104" s="67">
        <v>3947769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f t="shared" ref="O104:O110" si="8">SUM(D104:N104)</f>
        <v>4522019</v>
      </c>
      <c r="P104" s="68">
        <f>(O104/P$125)</f>
        <v>53.508052206221677</v>
      </c>
      <c r="Q104" s="69"/>
    </row>
    <row r="105" spans="1:17">
      <c r="A105" s="64"/>
      <c r="B105" s="65">
        <v>364</v>
      </c>
      <c r="C105" s="66" t="s">
        <v>167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101099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f t="shared" si="8"/>
        <v>101099</v>
      </c>
      <c r="P105" s="68">
        <f>(O105/P$125)</f>
        <v>1.1962821407864066</v>
      </c>
      <c r="Q105" s="69"/>
    </row>
    <row r="106" spans="1:17">
      <c r="A106" s="64"/>
      <c r="B106" s="65">
        <v>365</v>
      </c>
      <c r="C106" s="66" t="s">
        <v>302</v>
      </c>
      <c r="D106" s="67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62172</v>
      </c>
      <c r="K106" s="67">
        <v>0</v>
      </c>
      <c r="L106" s="67">
        <v>0</v>
      </c>
      <c r="M106" s="67">
        <v>0</v>
      </c>
      <c r="N106" s="67">
        <v>0</v>
      </c>
      <c r="O106" s="67">
        <f t="shared" si="8"/>
        <v>62172</v>
      </c>
      <c r="P106" s="68">
        <f>(O106/P$125)</f>
        <v>0.73566754623658459</v>
      </c>
      <c r="Q106" s="69"/>
    </row>
    <row r="107" spans="1:17">
      <c r="A107" s="64"/>
      <c r="B107" s="65">
        <v>366</v>
      </c>
      <c r="C107" s="66" t="s">
        <v>96</v>
      </c>
      <c r="D107" s="67">
        <v>0</v>
      </c>
      <c r="E107" s="67">
        <v>0</v>
      </c>
      <c r="F107" s="67">
        <v>0</v>
      </c>
      <c r="G107" s="67">
        <v>50000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f t="shared" si="8"/>
        <v>50000</v>
      </c>
      <c r="P107" s="68">
        <f>(O107/P$125)</f>
        <v>0.59163895824212231</v>
      </c>
      <c r="Q107" s="69"/>
    </row>
    <row r="108" spans="1:17">
      <c r="A108" s="64"/>
      <c r="B108" s="65">
        <v>368</v>
      </c>
      <c r="C108" s="66" t="s">
        <v>97</v>
      </c>
      <c r="D108" s="67">
        <v>49500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f t="shared" si="8"/>
        <v>49500</v>
      </c>
      <c r="P108" s="68">
        <f>(O108/P$125)</f>
        <v>0.58572256865970107</v>
      </c>
      <c r="Q108" s="69"/>
    </row>
    <row r="109" spans="1:17">
      <c r="A109" s="64"/>
      <c r="B109" s="65">
        <v>369.35</v>
      </c>
      <c r="C109" s="66" t="s">
        <v>303</v>
      </c>
      <c r="D109" s="67">
        <v>0</v>
      </c>
      <c r="E109" s="67">
        <v>78101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f t="shared" si="8"/>
        <v>78101</v>
      </c>
      <c r="P109" s="68">
        <f>(O109/P$125)</f>
        <v>0.92415188555335992</v>
      </c>
      <c r="Q109" s="69"/>
    </row>
    <row r="110" spans="1:17">
      <c r="A110" s="64"/>
      <c r="B110" s="65">
        <v>369.9</v>
      </c>
      <c r="C110" s="66" t="s">
        <v>99</v>
      </c>
      <c r="D110" s="67">
        <v>598955</v>
      </c>
      <c r="E110" s="67">
        <v>2566304</v>
      </c>
      <c r="F110" s="67">
        <v>0</v>
      </c>
      <c r="G110" s="67">
        <v>462343</v>
      </c>
      <c r="H110" s="67">
        <v>0</v>
      </c>
      <c r="I110" s="67">
        <v>3975276</v>
      </c>
      <c r="J110" s="67">
        <v>1581597</v>
      </c>
      <c r="K110" s="67">
        <v>0</v>
      </c>
      <c r="L110" s="67">
        <v>0</v>
      </c>
      <c r="M110" s="67">
        <v>0</v>
      </c>
      <c r="N110" s="67">
        <v>4493608</v>
      </c>
      <c r="O110" s="67">
        <f t="shared" si="8"/>
        <v>13678083</v>
      </c>
      <c r="P110" s="68">
        <f>(O110/P$125)</f>
        <v>161.84973553738567</v>
      </c>
      <c r="Q110" s="69"/>
    </row>
    <row r="111" spans="1:17" ht="15.75">
      <c r="A111" s="70" t="s">
        <v>62</v>
      </c>
      <c r="B111" s="71"/>
      <c r="C111" s="72"/>
      <c r="D111" s="73">
        <f>SUM(D112:D122)</f>
        <v>69820815</v>
      </c>
      <c r="E111" s="73">
        <f>SUM(E112:E122)</f>
        <v>13533546</v>
      </c>
      <c r="F111" s="73">
        <f>SUM(F112:F122)</f>
        <v>18444619</v>
      </c>
      <c r="G111" s="73">
        <f>SUM(G112:G122)</f>
        <v>62388255</v>
      </c>
      <c r="H111" s="73">
        <f>SUM(H112:H122)</f>
        <v>0</v>
      </c>
      <c r="I111" s="73">
        <f>SUM(I112:I122)</f>
        <v>63722043</v>
      </c>
      <c r="J111" s="73">
        <f>SUM(J112:J122)</f>
        <v>0</v>
      </c>
      <c r="K111" s="73">
        <f>SUM(K112:K122)</f>
        <v>0</v>
      </c>
      <c r="L111" s="73">
        <f>SUM(L112:L122)</f>
        <v>0</v>
      </c>
      <c r="M111" s="73">
        <f>SUM(M112:M122)</f>
        <v>0</v>
      </c>
      <c r="N111" s="73">
        <f>SUM(N112:N122)</f>
        <v>0</v>
      </c>
      <c r="O111" s="73">
        <f>SUM(D111:N111)</f>
        <v>227909278</v>
      </c>
      <c r="P111" s="75">
        <f>(O111/P$125)</f>
        <v>2696.8001561926849</v>
      </c>
      <c r="Q111" s="69"/>
    </row>
    <row r="112" spans="1:17">
      <c r="A112" s="64"/>
      <c r="B112" s="65">
        <v>381</v>
      </c>
      <c r="C112" s="66" t="s">
        <v>100</v>
      </c>
      <c r="D112" s="67">
        <v>61307141</v>
      </c>
      <c r="E112" s="67">
        <v>9764508</v>
      </c>
      <c r="F112" s="67">
        <v>18444619</v>
      </c>
      <c r="G112" s="67">
        <v>8930144</v>
      </c>
      <c r="H112" s="67">
        <v>0</v>
      </c>
      <c r="I112" s="67">
        <v>14987462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f>SUM(D112:N112)</f>
        <v>113433874</v>
      </c>
      <c r="P112" s="68">
        <f>(O112/P$125)</f>
        <v>1342.2379808545634</v>
      </c>
      <c r="Q112" s="69"/>
    </row>
    <row r="113" spans="1:120">
      <c r="A113" s="64"/>
      <c r="B113" s="65">
        <v>383.1</v>
      </c>
      <c r="C113" s="66" t="s">
        <v>293</v>
      </c>
      <c r="D113" s="67">
        <v>1816069</v>
      </c>
      <c r="E113" s="67">
        <v>187222</v>
      </c>
      <c r="F113" s="67">
        <v>0</v>
      </c>
      <c r="G113" s="67">
        <v>53453731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f t="shared" ref="O113:O122" si="9">SUM(D113:N113)</f>
        <v>55457022</v>
      </c>
      <c r="P113" s="68">
        <f>(O113/P$125)</f>
        <v>656.21069446580918</v>
      </c>
      <c r="Q113" s="69"/>
    </row>
    <row r="114" spans="1:120">
      <c r="A114" s="64"/>
      <c r="B114" s="65">
        <v>386.1</v>
      </c>
      <c r="C114" s="66" t="s">
        <v>101</v>
      </c>
      <c r="D114" s="67">
        <v>766898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f t="shared" si="9"/>
        <v>766898</v>
      </c>
      <c r="P114" s="68">
        <f>(O114/P$125)</f>
        <v>9.0745346759593417</v>
      </c>
      <c r="Q114" s="69"/>
    </row>
    <row r="115" spans="1:120">
      <c r="A115" s="64"/>
      <c r="B115" s="65">
        <v>386.3</v>
      </c>
      <c r="C115" s="66" t="s">
        <v>286</v>
      </c>
      <c r="D115" s="67">
        <v>21633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f t="shared" si="9"/>
        <v>21633</v>
      </c>
      <c r="P115" s="68">
        <f>(O115/P$125)</f>
        <v>0.25597851167303665</v>
      </c>
      <c r="Q115" s="69"/>
    </row>
    <row r="116" spans="1:120">
      <c r="A116" s="64"/>
      <c r="B116" s="65">
        <v>386.4</v>
      </c>
      <c r="C116" s="66" t="s">
        <v>287</v>
      </c>
      <c r="D116" s="67">
        <v>0</v>
      </c>
      <c r="E116" s="67">
        <v>2580811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f t="shared" si="9"/>
        <v>2580811</v>
      </c>
      <c r="P116" s="68">
        <f>(O116/P$125)</f>
        <v>30.538166629196198</v>
      </c>
      <c r="Q116" s="69"/>
    </row>
    <row r="117" spans="1:120">
      <c r="A117" s="64"/>
      <c r="B117" s="65">
        <v>386.6</v>
      </c>
      <c r="C117" s="66" t="s">
        <v>288</v>
      </c>
      <c r="D117" s="67">
        <v>1313339</v>
      </c>
      <c r="E117" s="67">
        <v>126443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f t="shared" si="9"/>
        <v>1439782</v>
      </c>
      <c r="P117" s="68">
        <f>(O117/P$125)</f>
        <v>17.036622451515186</v>
      </c>
      <c r="Q117" s="69"/>
    </row>
    <row r="118" spans="1:120">
      <c r="A118" s="64"/>
      <c r="B118" s="65">
        <v>386.7</v>
      </c>
      <c r="C118" s="66" t="s">
        <v>289</v>
      </c>
      <c r="D118" s="67">
        <v>3744938</v>
      </c>
      <c r="E118" s="67">
        <v>874562</v>
      </c>
      <c r="F118" s="67">
        <v>0</v>
      </c>
      <c r="G118" s="67">
        <v>4380</v>
      </c>
      <c r="H118" s="67">
        <v>0</v>
      </c>
      <c r="I118" s="67">
        <v>3504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f t="shared" si="9"/>
        <v>4627384</v>
      </c>
      <c r="P118" s="68">
        <f>(O118/P$125)</f>
        <v>54.754812982925301</v>
      </c>
      <c r="Q118" s="69"/>
    </row>
    <row r="119" spans="1:120">
      <c r="A119" s="64"/>
      <c r="B119" s="65">
        <v>386.8</v>
      </c>
      <c r="C119" s="66" t="s">
        <v>290</v>
      </c>
      <c r="D119" s="67">
        <v>850797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f t="shared" si="9"/>
        <v>850797</v>
      </c>
      <c r="P119" s="68">
        <f>(O119/P$125)</f>
        <v>10.06729301511046</v>
      </c>
      <c r="Q119" s="69"/>
    </row>
    <row r="120" spans="1:120">
      <c r="A120" s="64"/>
      <c r="B120" s="65">
        <v>389.5</v>
      </c>
      <c r="C120" s="66" t="s">
        <v>304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20525132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f t="shared" si="9"/>
        <v>20525132</v>
      </c>
      <c r="P120" s="68">
        <f>(O120/P$125)</f>
        <v>242.86935428524097</v>
      </c>
      <c r="Q120" s="69"/>
    </row>
    <row r="121" spans="1:120">
      <c r="A121" s="64"/>
      <c r="B121" s="65">
        <v>389.6</v>
      </c>
      <c r="C121" s="66" t="s">
        <v>305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18927716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f t="shared" si="9"/>
        <v>18927716</v>
      </c>
      <c r="P121" s="68">
        <f>(O121/P$125)</f>
        <v>223.96748352285502</v>
      </c>
      <c r="Q121" s="69"/>
    </row>
    <row r="122" spans="1:120" ht="15.75" thickBot="1">
      <c r="A122" s="64"/>
      <c r="B122" s="65">
        <v>389.7</v>
      </c>
      <c r="C122" s="66" t="s">
        <v>136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9278229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f t="shared" si="9"/>
        <v>9278229</v>
      </c>
      <c r="P122" s="68">
        <f>(O122/P$125)</f>
        <v>109.78723479783697</v>
      </c>
      <c r="Q122" s="69"/>
    </row>
    <row r="123" spans="1:120" ht="16.5" thickBot="1">
      <c r="A123" s="80" t="s">
        <v>84</v>
      </c>
      <c r="B123" s="81"/>
      <c r="C123" s="82"/>
      <c r="D123" s="83">
        <f>SUM(D5,D13,D21,D51,D90,D102,D111)</f>
        <v>131936005</v>
      </c>
      <c r="E123" s="83">
        <f>SUM(E5,E13,E21,E51,E90,E102,E111)</f>
        <v>304758982</v>
      </c>
      <c r="F123" s="83">
        <f>SUM(F5,F13,F21,F51,F90,F102,F111)</f>
        <v>18852968</v>
      </c>
      <c r="G123" s="83">
        <f>SUM(G5,G13,G21,G51,G90,G102,G111)</f>
        <v>99612703</v>
      </c>
      <c r="H123" s="83">
        <f>SUM(H5,H13,H21,H51,H90,H102,H111)</f>
        <v>0</v>
      </c>
      <c r="I123" s="83">
        <f>SUM(I5,I13,I21,I51,I90,I102,I111)</f>
        <v>126450960</v>
      </c>
      <c r="J123" s="83">
        <f>SUM(J5,J13,J21,J51,J90,J102,J111)</f>
        <v>40177908</v>
      </c>
      <c r="K123" s="83">
        <f>SUM(K5,K13,K21,K51,K90,K102,K111)</f>
        <v>0</v>
      </c>
      <c r="L123" s="83">
        <f>SUM(L5,L13,L21,L51,L90,L102,L111)</f>
        <v>0</v>
      </c>
      <c r="M123" s="83">
        <f>SUM(M5,M13,M21,M51,M90,M102,M111)</f>
        <v>973607235</v>
      </c>
      <c r="N123" s="83">
        <f>SUM(N5,N13,N21,N51,N90,N102,N111)</f>
        <v>13976127</v>
      </c>
      <c r="O123" s="83">
        <f>SUM(D123:N123)</f>
        <v>1709372888</v>
      </c>
      <c r="P123" s="84">
        <f>(O123/P$125)</f>
        <v>20226.631894072962</v>
      </c>
      <c r="Q123" s="62"/>
      <c r="R123" s="85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</row>
    <row r="124" spans="1:120">
      <c r="A124" s="86"/>
      <c r="B124" s="87"/>
      <c r="C124" s="87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9"/>
    </row>
    <row r="125" spans="1:120">
      <c r="A125" s="90"/>
      <c r="B125" s="91"/>
      <c r="C125" s="91"/>
      <c r="D125" s="92"/>
      <c r="E125" s="92"/>
      <c r="F125" s="92"/>
      <c r="G125" s="92"/>
      <c r="H125" s="92"/>
      <c r="I125" s="92"/>
      <c r="J125" s="92"/>
      <c r="K125" s="92"/>
      <c r="L125" s="92"/>
      <c r="M125" s="95" t="s">
        <v>306</v>
      </c>
      <c r="N125" s="95"/>
      <c r="O125" s="95"/>
      <c r="P125" s="93">
        <v>84511</v>
      </c>
    </row>
    <row r="126" spans="1:120">
      <c r="A126" s="96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8"/>
    </row>
    <row r="127" spans="1:120" ht="15.75" customHeight="1" thickBot="1">
      <c r="A127" s="99" t="s">
        <v>126</v>
      </c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1"/>
    </row>
  </sheetData>
  <mergeCells count="10">
    <mergeCell ref="M125:O125"/>
    <mergeCell ref="A126:P126"/>
    <mergeCell ref="A127:P1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22787160</v>
      </c>
      <c r="E5" s="27">
        <f t="shared" si="0"/>
        <v>89265533</v>
      </c>
      <c r="F5" s="27">
        <f t="shared" si="0"/>
        <v>0</v>
      </c>
      <c r="G5" s="27">
        <f t="shared" si="0"/>
        <v>18655312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130708005</v>
      </c>
      <c r="O5" s="33">
        <f t="shared" ref="O5:O36" si="1">(N5/O$104)</f>
        <v>1765.2747690562369</v>
      </c>
      <c r="P5" s="6"/>
    </row>
    <row r="6" spans="1:133">
      <c r="A6" s="12"/>
      <c r="B6" s="25">
        <v>311</v>
      </c>
      <c r="C6" s="20" t="s">
        <v>3</v>
      </c>
      <c r="D6" s="47">
        <v>18003524</v>
      </c>
      <c r="E6" s="47">
        <v>55677622</v>
      </c>
      <c r="F6" s="47">
        <v>0</v>
      </c>
      <c r="G6" s="47">
        <v>1342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73682488</v>
      </c>
      <c r="O6" s="48">
        <f t="shared" si="1"/>
        <v>995.11760574793368</v>
      </c>
      <c r="P6" s="9"/>
    </row>
    <row r="7" spans="1:133">
      <c r="A7" s="12"/>
      <c r="B7" s="25">
        <v>312.10000000000002</v>
      </c>
      <c r="C7" s="20" t="s">
        <v>12</v>
      </c>
      <c r="D7" s="47">
        <v>4348864</v>
      </c>
      <c r="E7" s="47">
        <v>30555398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34904262</v>
      </c>
      <c r="O7" s="48">
        <f t="shared" si="1"/>
        <v>471.39892496353519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528181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528181</v>
      </c>
      <c r="O8" s="48">
        <f t="shared" si="1"/>
        <v>7.1333396358921721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1824025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1824025</v>
      </c>
      <c r="O9" s="48">
        <f t="shared" si="1"/>
        <v>24.634339041650911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18653970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18653970</v>
      </c>
      <c r="O10" s="48">
        <f t="shared" si="1"/>
        <v>251.93087893684836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680307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680307</v>
      </c>
      <c r="O11" s="48">
        <f t="shared" si="1"/>
        <v>9.1878747771595268</v>
      </c>
      <c r="P11" s="9"/>
    </row>
    <row r="12" spans="1:133">
      <c r="A12" s="12"/>
      <c r="B12" s="25">
        <v>316</v>
      </c>
      <c r="C12" s="20" t="s">
        <v>143</v>
      </c>
      <c r="D12" s="47">
        <v>434772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434772</v>
      </c>
      <c r="O12" s="48">
        <f t="shared" si="1"/>
        <v>5.8718059532170059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SUM(D14:D22)</f>
        <v>0</v>
      </c>
      <c r="E13" s="32">
        <f t="shared" si="3"/>
        <v>3962823</v>
      </c>
      <c r="F13" s="32">
        <f t="shared" si="3"/>
        <v>0</v>
      </c>
      <c r="G13" s="32">
        <f t="shared" si="3"/>
        <v>397994</v>
      </c>
      <c r="H13" s="32">
        <f t="shared" si="3"/>
        <v>0</v>
      </c>
      <c r="I13" s="32">
        <f t="shared" si="3"/>
        <v>527233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4888050</v>
      </c>
      <c r="O13" s="46">
        <f t="shared" si="1"/>
        <v>66.015477283777216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3412000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3412000</v>
      </c>
      <c r="O14" s="48">
        <f t="shared" si="1"/>
        <v>46.08070876775971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527233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527233</v>
      </c>
      <c r="O15" s="48">
        <f t="shared" si="1"/>
        <v>7.1205364377937439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50057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50057</v>
      </c>
      <c r="O16" s="48">
        <f t="shared" si="1"/>
        <v>0.67604397385338444</v>
      </c>
      <c r="P16" s="9"/>
    </row>
    <row r="17" spans="1:16">
      <c r="A17" s="12"/>
      <c r="B17" s="25">
        <v>324.20999999999998</v>
      </c>
      <c r="C17" s="20" t="s">
        <v>21</v>
      </c>
      <c r="D17" s="47">
        <v>0</v>
      </c>
      <c r="E17" s="47">
        <v>13441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13441</v>
      </c>
      <c r="O17" s="48">
        <f t="shared" si="1"/>
        <v>0.18152720004321754</v>
      </c>
      <c r="P17" s="9"/>
    </row>
    <row r="18" spans="1:16">
      <c r="A18" s="12"/>
      <c r="B18" s="25">
        <v>324.31</v>
      </c>
      <c r="C18" s="20" t="s">
        <v>22</v>
      </c>
      <c r="D18" s="47">
        <v>0</v>
      </c>
      <c r="E18" s="47">
        <v>170854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170854</v>
      </c>
      <c r="O18" s="48">
        <f t="shared" si="1"/>
        <v>2.3074658311274376</v>
      </c>
      <c r="P18" s="9"/>
    </row>
    <row r="19" spans="1:16">
      <c r="A19" s="12"/>
      <c r="B19" s="25">
        <v>324.41000000000003</v>
      </c>
      <c r="C19" s="20" t="s">
        <v>23</v>
      </c>
      <c r="D19" s="47">
        <v>0</v>
      </c>
      <c r="E19" s="47">
        <v>88756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88756</v>
      </c>
      <c r="O19" s="48">
        <f t="shared" si="1"/>
        <v>1.1986926692237048</v>
      </c>
      <c r="P19" s="9"/>
    </row>
    <row r="20" spans="1:16">
      <c r="A20" s="12"/>
      <c r="B20" s="25">
        <v>324.61</v>
      </c>
      <c r="C20" s="20" t="s">
        <v>24</v>
      </c>
      <c r="D20" s="47">
        <v>0</v>
      </c>
      <c r="E20" s="47">
        <v>109665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109665</v>
      </c>
      <c r="O20" s="48">
        <f t="shared" si="1"/>
        <v>1.481078818000108</v>
      </c>
      <c r="P20" s="9"/>
    </row>
    <row r="21" spans="1:16">
      <c r="A21" s="12"/>
      <c r="B21" s="25">
        <v>325.10000000000002</v>
      </c>
      <c r="C21" s="20" t="s">
        <v>26</v>
      </c>
      <c r="D21" s="47">
        <v>0</v>
      </c>
      <c r="E21" s="47">
        <v>42417</v>
      </c>
      <c r="F21" s="47">
        <v>0</v>
      </c>
      <c r="G21" s="47">
        <v>397994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440411</v>
      </c>
      <c r="O21" s="48">
        <f t="shared" si="1"/>
        <v>5.9479633731294905</v>
      </c>
      <c r="P21" s="9"/>
    </row>
    <row r="22" spans="1:16">
      <c r="A22" s="12"/>
      <c r="B22" s="25">
        <v>325.2</v>
      </c>
      <c r="C22" s="20" t="s">
        <v>27</v>
      </c>
      <c r="D22" s="47">
        <v>0</v>
      </c>
      <c r="E22" s="47">
        <v>75633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75633</v>
      </c>
      <c r="O22" s="48">
        <f t="shared" si="1"/>
        <v>1.0214602128464156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SUM(D24:D56)</f>
        <v>8350486</v>
      </c>
      <c r="E23" s="32">
        <f t="shared" si="5"/>
        <v>37697985</v>
      </c>
      <c r="F23" s="32">
        <f t="shared" si="5"/>
        <v>0</v>
      </c>
      <c r="G23" s="32">
        <f t="shared" si="5"/>
        <v>25439903</v>
      </c>
      <c r="H23" s="32">
        <f t="shared" si="5"/>
        <v>0</v>
      </c>
      <c r="I23" s="32">
        <f t="shared" si="5"/>
        <v>2064126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73552500</v>
      </c>
      <c r="O23" s="46">
        <f t="shared" si="1"/>
        <v>993.36205499432765</v>
      </c>
      <c r="P23" s="10"/>
    </row>
    <row r="24" spans="1:16">
      <c r="A24" s="12"/>
      <c r="B24" s="25">
        <v>331.2</v>
      </c>
      <c r="C24" s="20" t="s">
        <v>28</v>
      </c>
      <c r="D24" s="47">
        <v>0</v>
      </c>
      <c r="E24" s="47">
        <v>21881115</v>
      </c>
      <c r="F24" s="47">
        <v>0</v>
      </c>
      <c r="G24" s="47">
        <v>0</v>
      </c>
      <c r="H24" s="47">
        <v>0</v>
      </c>
      <c r="I24" s="47">
        <v>58395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21939510</v>
      </c>
      <c r="O24" s="48">
        <f t="shared" si="1"/>
        <v>296.3036842958241</v>
      </c>
      <c r="P24" s="9"/>
    </row>
    <row r="25" spans="1:16">
      <c r="A25" s="12"/>
      <c r="B25" s="25">
        <v>331.39</v>
      </c>
      <c r="C25" s="20" t="s">
        <v>134</v>
      </c>
      <c r="D25" s="47">
        <v>0</v>
      </c>
      <c r="E25" s="47">
        <v>57891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5" si="6">SUM(D25:M25)</f>
        <v>57891</v>
      </c>
      <c r="O25" s="48">
        <f t="shared" si="1"/>
        <v>0.78184592944735565</v>
      </c>
      <c r="P25" s="9"/>
    </row>
    <row r="26" spans="1:16">
      <c r="A26" s="12"/>
      <c r="B26" s="25">
        <v>331.41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1476040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1476040</v>
      </c>
      <c r="O26" s="48">
        <f t="shared" si="1"/>
        <v>19.934633461185243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1236825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1236825</v>
      </c>
      <c r="O27" s="48">
        <f t="shared" si="1"/>
        <v>16.703919291232239</v>
      </c>
      <c r="P27" s="9"/>
    </row>
    <row r="28" spans="1:16">
      <c r="A28" s="12"/>
      <c r="B28" s="25">
        <v>331.5</v>
      </c>
      <c r="C28" s="20" t="s">
        <v>30</v>
      </c>
      <c r="D28" s="47">
        <v>0</v>
      </c>
      <c r="E28" s="47">
        <v>1631697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1631697</v>
      </c>
      <c r="O28" s="48">
        <f t="shared" si="1"/>
        <v>22.036856463724273</v>
      </c>
      <c r="P28" s="9"/>
    </row>
    <row r="29" spans="1:16">
      <c r="A29" s="12"/>
      <c r="B29" s="25">
        <v>331.61</v>
      </c>
      <c r="C29" s="20" t="s">
        <v>128</v>
      </c>
      <c r="D29" s="47">
        <v>0</v>
      </c>
      <c r="E29" s="47">
        <v>120618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120618</v>
      </c>
      <c r="O29" s="48">
        <f t="shared" si="1"/>
        <v>1.6290043757765653</v>
      </c>
      <c r="P29" s="9"/>
    </row>
    <row r="30" spans="1:16">
      <c r="A30" s="12"/>
      <c r="B30" s="25">
        <v>331.62</v>
      </c>
      <c r="C30" s="20" t="s">
        <v>36</v>
      </c>
      <c r="D30" s="47">
        <v>0</v>
      </c>
      <c r="E30" s="47">
        <v>105862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105862</v>
      </c>
      <c r="O30" s="48">
        <f t="shared" si="1"/>
        <v>1.4297174652909082</v>
      </c>
      <c r="P30" s="9"/>
    </row>
    <row r="31" spans="1:16">
      <c r="A31" s="12"/>
      <c r="B31" s="25">
        <v>331.65</v>
      </c>
      <c r="C31" s="20" t="s">
        <v>129</v>
      </c>
      <c r="D31" s="47">
        <v>55817</v>
      </c>
      <c r="E31" s="47">
        <v>81182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136999</v>
      </c>
      <c r="O31" s="48">
        <f t="shared" si="1"/>
        <v>1.8502376965047809</v>
      </c>
      <c r="P31" s="9"/>
    </row>
    <row r="32" spans="1:16">
      <c r="A32" s="12"/>
      <c r="B32" s="25">
        <v>331.69</v>
      </c>
      <c r="C32" s="20" t="s">
        <v>37</v>
      </c>
      <c r="D32" s="47">
        <v>0</v>
      </c>
      <c r="E32" s="47">
        <v>489356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489356</v>
      </c>
      <c r="O32" s="48">
        <f t="shared" si="1"/>
        <v>6.6089892496353517</v>
      </c>
      <c r="P32" s="9"/>
    </row>
    <row r="33" spans="1:16">
      <c r="A33" s="12"/>
      <c r="B33" s="25">
        <v>333</v>
      </c>
      <c r="C33" s="20" t="s">
        <v>4</v>
      </c>
      <c r="D33" s="47">
        <v>1329822</v>
      </c>
      <c r="E33" s="47">
        <v>195990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1525812</v>
      </c>
      <c r="O33" s="48">
        <f t="shared" si="1"/>
        <v>20.606828372319161</v>
      </c>
      <c r="P33" s="9"/>
    </row>
    <row r="34" spans="1:16">
      <c r="A34" s="12"/>
      <c r="B34" s="25">
        <v>334.1</v>
      </c>
      <c r="C34" s="20" t="s">
        <v>31</v>
      </c>
      <c r="D34" s="47">
        <v>0</v>
      </c>
      <c r="E34" s="47">
        <v>0</v>
      </c>
      <c r="F34" s="47">
        <v>0</v>
      </c>
      <c r="G34" s="47">
        <v>149308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149308</v>
      </c>
      <c r="O34" s="48">
        <f t="shared" si="1"/>
        <v>2.0164766895359514</v>
      </c>
      <c r="P34" s="9"/>
    </row>
    <row r="35" spans="1:16">
      <c r="A35" s="12"/>
      <c r="B35" s="25">
        <v>334.2</v>
      </c>
      <c r="C35" s="20" t="s">
        <v>32</v>
      </c>
      <c r="D35" s="47">
        <v>0</v>
      </c>
      <c r="E35" s="47">
        <v>255866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255866</v>
      </c>
      <c r="O35" s="48">
        <f t="shared" si="1"/>
        <v>3.4555939711522878</v>
      </c>
      <c r="P35" s="9"/>
    </row>
    <row r="36" spans="1:16">
      <c r="A36" s="12"/>
      <c r="B36" s="25">
        <v>334.34</v>
      </c>
      <c r="C36" s="20" t="s">
        <v>38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90909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90909</v>
      </c>
      <c r="O36" s="48">
        <f t="shared" si="1"/>
        <v>1.2277699746096915</v>
      </c>
      <c r="P36" s="9"/>
    </row>
    <row r="37" spans="1:16">
      <c r="A37" s="12"/>
      <c r="B37" s="25">
        <v>334.35</v>
      </c>
      <c r="C37" s="20" t="s">
        <v>39</v>
      </c>
      <c r="D37" s="47">
        <v>0</v>
      </c>
      <c r="E37" s="47">
        <v>0</v>
      </c>
      <c r="F37" s="47">
        <v>0</v>
      </c>
      <c r="G37" s="47">
        <v>25290595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25290595</v>
      </c>
      <c r="O37" s="48">
        <f t="shared" ref="O37:O68" si="7">(N37/O$104)</f>
        <v>341.56170655286047</v>
      </c>
      <c r="P37" s="9"/>
    </row>
    <row r="38" spans="1:16">
      <c r="A38" s="12"/>
      <c r="B38" s="25">
        <v>334.39</v>
      </c>
      <c r="C38" s="20" t="s">
        <v>40</v>
      </c>
      <c r="D38" s="47">
        <v>0</v>
      </c>
      <c r="E38" s="47">
        <v>224414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4" si="8">SUM(D38:M38)</f>
        <v>224414</v>
      </c>
      <c r="O38" s="48">
        <f t="shared" si="7"/>
        <v>3.0308195127221653</v>
      </c>
      <c r="P38" s="9"/>
    </row>
    <row r="39" spans="1:16">
      <c r="A39" s="12"/>
      <c r="B39" s="25">
        <v>334.41</v>
      </c>
      <c r="C39" s="20" t="s">
        <v>41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438782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438782</v>
      </c>
      <c r="O39" s="48">
        <f t="shared" si="7"/>
        <v>5.9259629409540278</v>
      </c>
      <c r="P39" s="9"/>
    </row>
    <row r="40" spans="1:16">
      <c r="A40" s="12"/>
      <c r="B40" s="25">
        <v>334.49</v>
      </c>
      <c r="C40" s="20" t="s">
        <v>42</v>
      </c>
      <c r="D40" s="47">
        <v>0</v>
      </c>
      <c r="E40" s="47">
        <v>394128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394128</v>
      </c>
      <c r="O40" s="48">
        <f t="shared" si="7"/>
        <v>5.3228890929717467</v>
      </c>
      <c r="P40" s="9"/>
    </row>
    <row r="41" spans="1:16">
      <c r="A41" s="12"/>
      <c r="B41" s="25">
        <v>334.5</v>
      </c>
      <c r="C41" s="20" t="s">
        <v>43</v>
      </c>
      <c r="D41" s="47">
        <v>0</v>
      </c>
      <c r="E41" s="47">
        <v>682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682</v>
      </c>
      <c r="O41" s="48">
        <f t="shared" si="7"/>
        <v>9.2107395602614665E-3</v>
      </c>
      <c r="P41" s="9"/>
    </row>
    <row r="42" spans="1:16">
      <c r="A42" s="12"/>
      <c r="B42" s="25">
        <v>334.69</v>
      </c>
      <c r="C42" s="20" t="s">
        <v>44</v>
      </c>
      <c r="D42" s="47">
        <v>0</v>
      </c>
      <c r="E42" s="47">
        <v>569831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569831</v>
      </c>
      <c r="O42" s="48">
        <f t="shared" si="7"/>
        <v>7.6958430122629791</v>
      </c>
      <c r="P42" s="9"/>
    </row>
    <row r="43" spans="1:16">
      <c r="A43" s="12"/>
      <c r="B43" s="25">
        <v>334.7</v>
      </c>
      <c r="C43" s="20" t="s">
        <v>45</v>
      </c>
      <c r="D43" s="47">
        <v>0</v>
      </c>
      <c r="E43" s="47">
        <v>88648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88648</v>
      </c>
      <c r="O43" s="48">
        <f t="shared" si="7"/>
        <v>1.1972340770352763</v>
      </c>
      <c r="P43" s="9"/>
    </row>
    <row r="44" spans="1:16">
      <c r="A44" s="12"/>
      <c r="B44" s="25">
        <v>334.82</v>
      </c>
      <c r="C44" s="20" t="s">
        <v>170</v>
      </c>
      <c r="D44" s="47">
        <v>0</v>
      </c>
      <c r="E44" s="47">
        <v>933603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933603</v>
      </c>
      <c r="O44" s="48">
        <f t="shared" si="7"/>
        <v>12.608759656420506</v>
      </c>
      <c r="P44" s="9"/>
    </row>
    <row r="45" spans="1:16">
      <c r="A45" s="12"/>
      <c r="B45" s="25">
        <v>335.12</v>
      </c>
      <c r="C45" s="20" t="s">
        <v>144</v>
      </c>
      <c r="D45" s="47">
        <v>2225277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2225277</v>
      </c>
      <c r="O45" s="48">
        <f t="shared" si="7"/>
        <v>30.053441197126034</v>
      </c>
      <c r="P45" s="9"/>
    </row>
    <row r="46" spans="1:16">
      <c r="A46" s="12"/>
      <c r="B46" s="25">
        <v>335.13</v>
      </c>
      <c r="C46" s="20" t="s">
        <v>145</v>
      </c>
      <c r="D46" s="47">
        <v>26151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26151</v>
      </c>
      <c r="O46" s="48">
        <f t="shared" si="7"/>
        <v>0.35318189184809035</v>
      </c>
      <c r="P46" s="9"/>
    </row>
    <row r="47" spans="1:16">
      <c r="A47" s="12"/>
      <c r="B47" s="25">
        <v>335.14</v>
      </c>
      <c r="C47" s="20" t="s">
        <v>146</v>
      </c>
      <c r="D47" s="47">
        <v>15480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15480</v>
      </c>
      <c r="O47" s="48">
        <f t="shared" si="7"/>
        <v>0.20906488034141862</v>
      </c>
      <c r="P47" s="9"/>
    </row>
    <row r="48" spans="1:16">
      <c r="A48" s="12"/>
      <c r="B48" s="25">
        <v>335.15</v>
      </c>
      <c r="C48" s="20" t="s">
        <v>147</v>
      </c>
      <c r="D48" s="47">
        <v>97736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97736</v>
      </c>
      <c r="O48" s="48">
        <f t="shared" si="7"/>
        <v>1.3199719085948896</v>
      </c>
      <c r="P48" s="9"/>
    </row>
    <row r="49" spans="1:16">
      <c r="A49" s="12"/>
      <c r="B49" s="25">
        <v>335.16</v>
      </c>
      <c r="C49" s="20" t="s">
        <v>148</v>
      </c>
      <c r="D49" s="47">
        <v>223250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223250</v>
      </c>
      <c r="O49" s="48">
        <f t="shared" si="7"/>
        <v>3.0150991302468801</v>
      </c>
      <c r="P49" s="9"/>
    </row>
    <row r="50" spans="1:16">
      <c r="A50" s="12"/>
      <c r="B50" s="25">
        <v>335.18</v>
      </c>
      <c r="C50" s="20" t="s">
        <v>149</v>
      </c>
      <c r="D50" s="47">
        <v>4376953</v>
      </c>
      <c r="E50" s="47">
        <v>5570667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9947620</v>
      </c>
      <c r="O50" s="48">
        <f t="shared" si="7"/>
        <v>134.34741505051051</v>
      </c>
      <c r="P50" s="9"/>
    </row>
    <row r="51" spans="1:16">
      <c r="A51" s="12"/>
      <c r="B51" s="25">
        <v>335.21</v>
      </c>
      <c r="C51" s="20" t="s">
        <v>52</v>
      </c>
      <c r="D51" s="47">
        <v>0</v>
      </c>
      <c r="E51" s="47">
        <v>30366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30366</v>
      </c>
      <c r="O51" s="48">
        <f t="shared" si="7"/>
        <v>0.41010750364648046</v>
      </c>
      <c r="P51" s="9"/>
    </row>
    <row r="52" spans="1:16">
      <c r="A52" s="12"/>
      <c r="B52" s="25">
        <v>335.49</v>
      </c>
      <c r="C52" s="20" t="s">
        <v>53</v>
      </c>
      <c r="D52" s="47">
        <v>0</v>
      </c>
      <c r="E52" s="47">
        <v>3369867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3369867</v>
      </c>
      <c r="O52" s="48">
        <f t="shared" si="7"/>
        <v>45.511682242990652</v>
      </c>
      <c r="P52" s="9"/>
    </row>
    <row r="53" spans="1:16">
      <c r="A53" s="12"/>
      <c r="B53" s="25">
        <v>335.5</v>
      </c>
      <c r="C53" s="20" t="s">
        <v>54</v>
      </c>
      <c r="D53" s="47">
        <v>0</v>
      </c>
      <c r="E53" s="47">
        <v>365717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365717</v>
      </c>
      <c r="O53" s="48">
        <f t="shared" si="7"/>
        <v>4.9391848090324668</v>
      </c>
      <c r="P53" s="9"/>
    </row>
    <row r="54" spans="1:16">
      <c r="A54" s="12"/>
      <c r="B54" s="25">
        <v>335.9</v>
      </c>
      <c r="C54" s="20" t="s">
        <v>171</v>
      </c>
      <c r="D54" s="47">
        <v>0</v>
      </c>
      <c r="E54" s="47">
        <v>74213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74213</v>
      </c>
      <c r="O54" s="48">
        <f t="shared" si="7"/>
        <v>1.0022824266652262</v>
      </c>
      <c r="P54" s="9"/>
    </row>
    <row r="55" spans="1:16">
      <c r="A55" s="12"/>
      <c r="B55" s="25">
        <v>337.2</v>
      </c>
      <c r="C55" s="20" t="s">
        <v>172</v>
      </c>
      <c r="D55" s="47">
        <v>0</v>
      </c>
      <c r="E55" s="47">
        <v>2151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2151</v>
      </c>
      <c r="O55" s="48">
        <f t="shared" si="7"/>
        <v>2.9050294419534332E-2</v>
      </c>
      <c r="P55" s="9"/>
    </row>
    <row r="56" spans="1:16">
      <c r="A56" s="12"/>
      <c r="B56" s="25">
        <v>337.4</v>
      </c>
      <c r="C56" s="20" t="s">
        <v>139</v>
      </c>
      <c r="D56" s="47">
        <v>0</v>
      </c>
      <c r="E56" s="47">
        <v>17296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17296</v>
      </c>
      <c r="O56" s="48">
        <f t="shared" si="7"/>
        <v>0.23359083788017934</v>
      </c>
      <c r="P56" s="9"/>
    </row>
    <row r="57" spans="1:16" ht="15.75">
      <c r="A57" s="29" t="s">
        <v>60</v>
      </c>
      <c r="B57" s="30"/>
      <c r="C57" s="31"/>
      <c r="D57" s="32">
        <f t="shared" ref="D57:M57" si="9">SUM(D58:D82)</f>
        <v>4231103</v>
      </c>
      <c r="E57" s="32">
        <f t="shared" si="9"/>
        <v>15988068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27529980</v>
      </c>
      <c r="J57" s="32">
        <f t="shared" si="9"/>
        <v>19232527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>SUM(D57:M57)</f>
        <v>66981678</v>
      </c>
      <c r="O57" s="46">
        <f t="shared" si="7"/>
        <v>904.61992869104859</v>
      </c>
      <c r="P57" s="10"/>
    </row>
    <row r="58" spans="1:16">
      <c r="A58" s="12"/>
      <c r="B58" s="25">
        <v>341.1</v>
      </c>
      <c r="C58" s="20" t="s">
        <v>150</v>
      </c>
      <c r="D58" s="47">
        <v>505742</v>
      </c>
      <c r="E58" s="47">
        <v>191796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697538</v>
      </c>
      <c r="O58" s="48">
        <f t="shared" si="7"/>
        <v>9.4205877586300044</v>
      </c>
      <c r="P58" s="9"/>
    </row>
    <row r="59" spans="1:16">
      <c r="A59" s="12"/>
      <c r="B59" s="25">
        <v>341.15</v>
      </c>
      <c r="C59" s="20" t="s">
        <v>151</v>
      </c>
      <c r="D59" s="47">
        <v>0</v>
      </c>
      <c r="E59" s="47">
        <v>246228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82" si="10">SUM(D59:M59)</f>
        <v>246228</v>
      </c>
      <c r="O59" s="48">
        <f t="shared" si="7"/>
        <v>3.3254281238182704</v>
      </c>
      <c r="P59" s="9"/>
    </row>
    <row r="60" spans="1:16">
      <c r="A60" s="12"/>
      <c r="B60" s="25">
        <v>341.2</v>
      </c>
      <c r="C60" s="20" t="s">
        <v>152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19232527</v>
      </c>
      <c r="K60" s="47">
        <v>0</v>
      </c>
      <c r="L60" s="47">
        <v>0</v>
      </c>
      <c r="M60" s="47">
        <v>0</v>
      </c>
      <c r="N60" s="47">
        <f t="shared" si="10"/>
        <v>19232527</v>
      </c>
      <c r="O60" s="48">
        <f t="shared" si="7"/>
        <v>259.74457079574307</v>
      </c>
      <c r="P60" s="9"/>
    </row>
    <row r="61" spans="1:16">
      <c r="A61" s="12"/>
      <c r="B61" s="25">
        <v>341.51</v>
      </c>
      <c r="C61" s="20" t="s">
        <v>153</v>
      </c>
      <c r="D61" s="47">
        <v>2308770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2308770</v>
      </c>
      <c r="O61" s="48">
        <f t="shared" si="7"/>
        <v>31.181054508130302</v>
      </c>
      <c r="P61" s="9"/>
    </row>
    <row r="62" spans="1:16">
      <c r="A62" s="12"/>
      <c r="B62" s="25">
        <v>341.52</v>
      </c>
      <c r="C62" s="20" t="s">
        <v>154</v>
      </c>
      <c r="D62" s="47">
        <v>0</v>
      </c>
      <c r="E62" s="47">
        <v>3428424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3428424</v>
      </c>
      <c r="O62" s="48">
        <f t="shared" si="7"/>
        <v>46.302522824266653</v>
      </c>
      <c r="P62" s="9"/>
    </row>
    <row r="63" spans="1:16">
      <c r="A63" s="12"/>
      <c r="B63" s="25">
        <v>341.56</v>
      </c>
      <c r="C63" s="20" t="s">
        <v>155</v>
      </c>
      <c r="D63" s="47">
        <v>397814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397814</v>
      </c>
      <c r="O63" s="48">
        <f t="shared" si="7"/>
        <v>5.3726703041434822</v>
      </c>
      <c r="P63" s="9"/>
    </row>
    <row r="64" spans="1:16">
      <c r="A64" s="12"/>
      <c r="B64" s="25">
        <v>341.9</v>
      </c>
      <c r="C64" s="20" t="s">
        <v>156</v>
      </c>
      <c r="D64" s="47">
        <v>415181</v>
      </c>
      <c r="E64" s="47">
        <v>2071282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2486463</v>
      </c>
      <c r="O64" s="48">
        <f t="shared" si="7"/>
        <v>33.580884339041653</v>
      </c>
      <c r="P64" s="9"/>
    </row>
    <row r="65" spans="1:16">
      <c r="A65" s="12"/>
      <c r="B65" s="25">
        <v>342.3</v>
      </c>
      <c r="C65" s="20" t="s">
        <v>71</v>
      </c>
      <c r="D65" s="47">
        <v>0</v>
      </c>
      <c r="E65" s="47">
        <v>2203514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2203514</v>
      </c>
      <c r="O65" s="48">
        <f t="shared" si="7"/>
        <v>29.759521365674463</v>
      </c>
      <c r="P65" s="9"/>
    </row>
    <row r="66" spans="1:16">
      <c r="A66" s="12"/>
      <c r="B66" s="25">
        <v>342.6</v>
      </c>
      <c r="C66" s="20" t="s">
        <v>73</v>
      </c>
      <c r="D66" s="47">
        <v>0</v>
      </c>
      <c r="E66" s="47">
        <v>2449250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2449250</v>
      </c>
      <c r="O66" s="48">
        <f t="shared" si="7"/>
        <v>33.078304791745445</v>
      </c>
      <c r="P66" s="9"/>
    </row>
    <row r="67" spans="1:16">
      <c r="A67" s="12"/>
      <c r="B67" s="25">
        <v>342.9</v>
      </c>
      <c r="C67" s="20" t="s">
        <v>74</v>
      </c>
      <c r="D67" s="47">
        <v>0</v>
      </c>
      <c r="E67" s="47">
        <v>3905949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3905949</v>
      </c>
      <c r="O67" s="48">
        <f t="shared" si="7"/>
        <v>52.751728701852954</v>
      </c>
      <c r="P67" s="9"/>
    </row>
    <row r="68" spans="1:16">
      <c r="A68" s="12"/>
      <c r="B68" s="25">
        <v>343.4</v>
      </c>
      <c r="C68" s="20" t="s">
        <v>75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17451365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17451365</v>
      </c>
      <c r="O68" s="48">
        <f t="shared" si="7"/>
        <v>235.68911728161635</v>
      </c>
      <c r="P68" s="9"/>
    </row>
    <row r="69" spans="1:16">
      <c r="A69" s="12"/>
      <c r="B69" s="25">
        <v>344.1</v>
      </c>
      <c r="C69" s="20" t="s">
        <v>158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9084583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9084583</v>
      </c>
      <c r="O69" s="48">
        <f t="shared" ref="O69:O100" si="11">(N69/O$104)</f>
        <v>122.69168332342932</v>
      </c>
      <c r="P69" s="9"/>
    </row>
    <row r="70" spans="1:16">
      <c r="A70" s="12"/>
      <c r="B70" s="25">
        <v>344.6</v>
      </c>
      <c r="C70" s="20" t="s">
        <v>159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994032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994032</v>
      </c>
      <c r="O70" s="48">
        <f t="shared" si="11"/>
        <v>13.424882502295931</v>
      </c>
      <c r="P70" s="9"/>
    </row>
    <row r="71" spans="1:16">
      <c r="A71" s="12"/>
      <c r="B71" s="25">
        <v>344.9</v>
      </c>
      <c r="C71" s="20" t="s">
        <v>160</v>
      </c>
      <c r="D71" s="47">
        <v>62296</v>
      </c>
      <c r="E71" s="47">
        <v>60260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122556</v>
      </c>
      <c r="O71" s="48">
        <f t="shared" si="11"/>
        <v>1.6551780022689211</v>
      </c>
      <c r="P71" s="9"/>
    </row>
    <row r="72" spans="1:16">
      <c r="A72" s="12"/>
      <c r="B72" s="25">
        <v>346.4</v>
      </c>
      <c r="C72" s="20" t="s">
        <v>80</v>
      </c>
      <c r="D72" s="47">
        <v>40482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40482</v>
      </c>
      <c r="O72" s="48">
        <f t="shared" si="11"/>
        <v>0.54672897196261683</v>
      </c>
      <c r="P72" s="9"/>
    </row>
    <row r="73" spans="1:16">
      <c r="A73" s="12"/>
      <c r="B73" s="25">
        <v>346.9</v>
      </c>
      <c r="C73" s="20" t="s">
        <v>81</v>
      </c>
      <c r="D73" s="47">
        <v>325660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325660</v>
      </c>
      <c r="O73" s="48">
        <f t="shared" si="11"/>
        <v>4.398195667440981</v>
      </c>
      <c r="P73" s="9"/>
    </row>
    <row r="74" spans="1:16">
      <c r="A74" s="12"/>
      <c r="B74" s="25">
        <v>347.1</v>
      </c>
      <c r="C74" s="20" t="s">
        <v>82</v>
      </c>
      <c r="D74" s="47">
        <v>5012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5012</v>
      </c>
      <c r="O74" s="48">
        <f t="shared" si="11"/>
        <v>6.7689481929663439E-2</v>
      </c>
      <c r="P74" s="9"/>
    </row>
    <row r="75" spans="1:16">
      <c r="A75" s="12"/>
      <c r="B75" s="25">
        <v>347.2</v>
      </c>
      <c r="C75" s="20" t="s">
        <v>83</v>
      </c>
      <c r="D75" s="47">
        <v>0</v>
      </c>
      <c r="E75" s="47">
        <v>717282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717282</v>
      </c>
      <c r="O75" s="48">
        <f t="shared" si="11"/>
        <v>9.6872400194478967</v>
      </c>
      <c r="P75" s="9"/>
    </row>
    <row r="76" spans="1:16">
      <c r="A76" s="12"/>
      <c r="B76" s="25">
        <v>348.92099999999999</v>
      </c>
      <c r="C76" s="20" t="s">
        <v>161</v>
      </c>
      <c r="D76" s="47">
        <v>0</v>
      </c>
      <c r="E76" s="47">
        <v>26283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26283</v>
      </c>
      <c r="O76" s="48">
        <f t="shared" si="11"/>
        <v>0.35496461563394738</v>
      </c>
      <c r="P76" s="9"/>
    </row>
    <row r="77" spans="1:16">
      <c r="A77" s="12"/>
      <c r="B77" s="25">
        <v>348.92200000000003</v>
      </c>
      <c r="C77" s="20" t="s">
        <v>162</v>
      </c>
      <c r="D77" s="47">
        <v>0</v>
      </c>
      <c r="E77" s="47">
        <v>26283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26283</v>
      </c>
      <c r="O77" s="48">
        <f t="shared" si="11"/>
        <v>0.35496461563394738</v>
      </c>
      <c r="P77" s="9"/>
    </row>
    <row r="78" spans="1:16">
      <c r="A78" s="12"/>
      <c r="B78" s="25">
        <v>348.923</v>
      </c>
      <c r="C78" s="20" t="s">
        <v>163</v>
      </c>
      <c r="D78" s="47">
        <v>0</v>
      </c>
      <c r="E78" s="47">
        <v>26283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26283</v>
      </c>
      <c r="O78" s="48">
        <f t="shared" si="11"/>
        <v>0.35496461563394738</v>
      </c>
      <c r="P78" s="9"/>
    </row>
    <row r="79" spans="1:16">
      <c r="A79" s="12"/>
      <c r="B79" s="25">
        <v>348.92399999999998</v>
      </c>
      <c r="C79" s="20" t="s">
        <v>164</v>
      </c>
      <c r="D79" s="47">
        <v>0</v>
      </c>
      <c r="E79" s="47">
        <v>26283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26283</v>
      </c>
      <c r="O79" s="48">
        <f t="shared" si="11"/>
        <v>0.35496461563394738</v>
      </c>
      <c r="P79" s="9"/>
    </row>
    <row r="80" spans="1:16">
      <c r="A80" s="12"/>
      <c r="B80" s="25">
        <v>348.93</v>
      </c>
      <c r="C80" s="20" t="s">
        <v>165</v>
      </c>
      <c r="D80" s="47">
        <v>0</v>
      </c>
      <c r="E80" s="47">
        <v>523773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523773</v>
      </c>
      <c r="O80" s="48">
        <f t="shared" si="11"/>
        <v>7.0738074658311278</v>
      </c>
      <c r="P80" s="9"/>
    </row>
    <row r="81" spans="1:16">
      <c r="A81" s="12"/>
      <c r="B81" s="25">
        <v>348.99</v>
      </c>
      <c r="C81" s="20" t="s">
        <v>166</v>
      </c>
      <c r="D81" s="47">
        <v>0</v>
      </c>
      <c r="E81" s="47">
        <v>53313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53313</v>
      </c>
      <c r="O81" s="48">
        <f t="shared" si="11"/>
        <v>0.72001782723785857</v>
      </c>
      <c r="P81" s="9"/>
    </row>
    <row r="82" spans="1:16">
      <c r="A82" s="12"/>
      <c r="B82" s="25">
        <v>349</v>
      </c>
      <c r="C82" s="20" t="s">
        <v>1</v>
      </c>
      <c r="D82" s="47">
        <v>170146</v>
      </c>
      <c r="E82" s="47">
        <v>31865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202011</v>
      </c>
      <c r="O82" s="48">
        <f t="shared" si="11"/>
        <v>2.7282561720058345</v>
      </c>
      <c r="P82" s="9"/>
    </row>
    <row r="83" spans="1:16" ht="15.75">
      <c r="A83" s="29" t="s">
        <v>61</v>
      </c>
      <c r="B83" s="30"/>
      <c r="C83" s="31"/>
      <c r="D83" s="32">
        <f t="shared" ref="D83:M83" si="12">SUM(D84:D89)</f>
        <v>12427</v>
      </c>
      <c r="E83" s="32">
        <f t="shared" si="12"/>
        <v>3051366</v>
      </c>
      <c r="F83" s="32">
        <f t="shared" si="12"/>
        <v>0</v>
      </c>
      <c r="G83" s="32">
        <f t="shared" si="12"/>
        <v>0</v>
      </c>
      <c r="H83" s="32">
        <f t="shared" si="12"/>
        <v>0</v>
      </c>
      <c r="I83" s="32">
        <f t="shared" si="12"/>
        <v>531</v>
      </c>
      <c r="J83" s="32">
        <f t="shared" si="12"/>
        <v>0</v>
      </c>
      <c r="K83" s="32">
        <f t="shared" si="12"/>
        <v>0</v>
      </c>
      <c r="L83" s="32">
        <f t="shared" si="12"/>
        <v>0</v>
      </c>
      <c r="M83" s="32">
        <f t="shared" si="12"/>
        <v>0</v>
      </c>
      <c r="N83" s="32">
        <f>SUM(D83:M83)</f>
        <v>3064324</v>
      </c>
      <c r="O83" s="46">
        <f t="shared" si="11"/>
        <v>41.385176381610933</v>
      </c>
      <c r="P83" s="10"/>
    </row>
    <row r="84" spans="1:16">
      <c r="A84" s="13"/>
      <c r="B84" s="40">
        <v>351.3</v>
      </c>
      <c r="C84" s="21" t="s">
        <v>87</v>
      </c>
      <c r="D84" s="47">
        <v>0</v>
      </c>
      <c r="E84" s="47">
        <v>76158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3">SUM(D84:M84)</f>
        <v>76158</v>
      </c>
      <c r="O84" s="48">
        <f t="shared" si="11"/>
        <v>1.0285505915401654</v>
      </c>
      <c r="P84" s="9"/>
    </row>
    <row r="85" spans="1:16">
      <c r="A85" s="13"/>
      <c r="B85" s="40">
        <v>351.4</v>
      </c>
      <c r="C85" s="21" t="s">
        <v>88</v>
      </c>
      <c r="D85" s="47">
        <v>0</v>
      </c>
      <c r="E85" s="47">
        <v>500862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500862</v>
      </c>
      <c r="O85" s="48">
        <f t="shared" si="11"/>
        <v>6.7643833396358923</v>
      </c>
      <c r="P85" s="9"/>
    </row>
    <row r="86" spans="1:16">
      <c r="A86" s="13"/>
      <c r="B86" s="40">
        <v>351.5</v>
      </c>
      <c r="C86" s="21" t="s">
        <v>89</v>
      </c>
      <c r="D86" s="47">
        <v>12324</v>
      </c>
      <c r="E86" s="47">
        <v>118394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130718</v>
      </c>
      <c r="O86" s="48">
        <f t="shared" si="11"/>
        <v>1.7654097563610827</v>
      </c>
      <c r="P86" s="9"/>
    </row>
    <row r="87" spans="1:16">
      <c r="A87" s="13"/>
      <c r="B87" s="40">
        <v>352</v>
      </c>
      <c r="C87" s="21" t="s">
        <v>90</v>
      </c>
      <c r="D87" s="47">
        <v>0</v>
      </c>
      <c r="E87" s="47">
        <v>12099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12099</v>
      </c>
      <c r="O87" s="48">
        <f t="shared" si="11"/>
        <v>0.1634028415536708</v>
      </c>
      <c r="P87" s="9"/>
    </row>
    <row r="88" spans="1:16">
      <c r="A88" s="13"/>
      <c r="B88" s="40">
        <v>354</v>
      </c>
      <c r="C88" s="21" t="s">
        <v>91</v>
      </c>
      <c r="D88" s="47">
        <v>103</v>
      </c>
      <c r="E88" s="47">
        <v>551124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551227</v>
      </c>
      <c r="O88" s="48">
        <f t="shared" si="11"/>
        <v>7.444587002322943</v>
      </c>
      <c r="P88" s="9"/>
    </row>
    <row r="89" spans="1:16">
      <c r="A89" s="13"/>
      <c r="B89" s="40">
        <v>359</v>
      </c>
      <c r="C89" s="21" t="s">
        <v>92</v>
      </c>
      <c r="D89" s="47">
        <v>0</v>
      </c>
      <c r="E89" s="47">
        <v>1792729</v>
      </c>
      <c r="F89" s="47">
        <v>0</v>
      </c>
      <c r="G89" s="47">
        <v>0</v>
      </c>
      <c r="H89" s="47">
        <v>0</v>
      </c>
      <c r="I89" s="47">
        <v>531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1793260</v>
      </c>
      <c r="O89" s="48">
        <f t="shared" si="11"/>
        <v>24.218842850197181</v>
      </c>
      <c r="P89" s="9"/>
    </row>
    <row r="90" spans="1:16" ht="15.75">
      <c r="A90" s="29" t="s">
        <v>5</v>
      </c>
      <c r="B90" s="30"/>
      <c r="C90" s="31"/>
      <c r="D90" s="32">
        <f t="shared" ref="D90:M90" si="14">SUM(D91:D97)</f>
        <v>1858653</v>
      </c>
      <c r="E90" s="32">
        <f t="shared" si="14"/>
        <v>593839</v>
      </c>
      <c r="F90" s="32">
        <f t="shared" si="14"/>
        <v>7986</v>
      </c>
      <c r="G90" s="32">
        <f t="shared" si="14"/>
        <v>1952133</v>
      </c>
      <c r="H90" s="32">
        <f t="shared" si="14"/>
        <v>0</v>
      </c>
      <c r="I90" s="32">
        <f t="shared" si="14"/>
        <v>83923</v>
      </c>
      <c r="J90" s="32">
        <f t="shared" si="14"/>
        <v>333158</v>
      </c>
      <c r="K90" s="32">
        <f t="shared" si="14"/>
        <v>30665</v>
      </c>
      <c r="L90" s="32">
        <f t="shared" si="14"/>
        <v>0</v>
      </c>
      <c r="M90" s="32">
        <f t="shared" si="14"/>
        <v>0</v>
      </c>
      <c r="N90" s="32">
        <f>SUM(D90:M90)</f>
        <v>4860357</v>
      </c>
      <c r="O90" s="46">
        <f t="shared" si="11"/>
        <v>65.641469936794337</v>
      </c>
      <c r="P90" s="10"/>
    </row>
    <row r="91" spans="1:16">
      <c r="A91" s="12"/>
      <c r="B91" s="25">
        <v>361.1</v>
      </c>
      <c r="C91" s="20" t="s">
        <v>93</v>
      </c>
      <c r="D91" s="47">
        <v>151467</v>
      </c>
      <c r="E91" s="47">
        <v>371868</v>
      </c>
      <c r="F91" s="47">
        <v>7986</v>
      </c>
      <c r="G91" s="47">
        <v>1038920</v>
      </c>
      <c r="H91" s="47">
        <v>0</v>
      </c>
      <c r="I91" s="47">
        <v>65637</v>
      </c>
      <c r="J91" s="47">
        <v>71379</v>
      </c>
      <c r="K91" s="47">
        <v>2090</v>
      </c>
      <c r="L91" s="47">
        <v>0</v>
      </c>
      <c r="M91" s="47">
        <v>0</v>
      </c>
      <c r="N91" s="47">
        <f>SUM(D91:M91)</f>
        <v>1709347</v>
      </c>
      <c r="O91" s="48">
        <f t="shared" si="11"/>
        <v>23.085557236237914</v>
      </c>
      <c r="P91" s="9"/>
    </row>
    <row r="92" spans="1:16">
      <c r="A92" s="12"/>
      <c r="B92" s="25">
        <v>362</v>
      </c>
      <c r="C92" s="20" t="s">
        <v>94</v>
      </c>
      <c r="D92" s="47">
        <v>381379</v>
      </c>
      <c r="E92" s="47">
        <v>54334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7" si="15">SUM(D92:M92)</f>
        <v>435713</v>
      </c>
      <c r="O92" s="48">
        <f t="shared" si="11"/>
        <v>5.8845146129328505</v>
      </c>
      <c r="P92" s="9"/>
    </row>
    <row r="93" spans="1:16">
      <c r="A93" s="12"/>
      <c r="B93" s="25">
        <v>364</v>
      </c>
      <c r="C93" s="20" t="s">
        <v>167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6331</v>
      </c>
      <c r="J93" s="47">
        <v>5692</v>
      </c>
      <c r="K93" s="47">
        <v>0</v>
      </c>
      <c r="L93" s="47">
        <v>0</v>
      </c>
      <c r="M93" s="47">
        <v>0</v>
      </c>
      <c r="N93" s="47">
        <f t="shared" si="15"/>
        <v>12023</v>
      </c>
      <c r="O93" s="48">
        <f t="shared" si="11"/>
        <v>0.16237642482848036</v>
      </c>
      <c r="P93" s="9"/>
    </row>
    <row r="94" spans="1:16">
      <c r="A94" s="12"/>
      <c r="B94" s="25">
        <v>366</v>
      </c>
      <c r="C94" s="20" t="s">
        <v>96</v>
      </c>
      <c r="D94" s="47">
        <v>46812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46812</v>
      </c>
      <c r="O94" s="48">
        <f t="shared" si="11"/>
        <v>0.63221868078439847</v>
      </c>
      <c r="P94" s="9"/>
    </row>
    <row r="95" spans="1:16">
      <c r="A95" s="12"/>
      <c r="B95" s="25">
        <v>368</v>
      </c>
      <c r="C95" s="20" t="s">
        <v>97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28575</v>
      </c>
      <c r="L95" s="47">
        <v>0</v>
      </c>
      <c r="M95" s="47">
        <v>0</v>
      </c>
      <c r="N95" s="47">
        <f t="shared" si="15"/>
        <v>28575</v>
      </c>
      <c r="O95" s="48">
        <f t="shared" si="11"/>
        <v>0.38591918318837448</v>
      </c>
      <c r="P95" s="9"/>
    </row>
    <row r="96" spans="1:16">
      <c r="A96" s="12"/>
      <c r="B96" s="25">
        <v>369.3</v>
      </c>
      <c r="C96" s="20" t="s">
        <v>98</v>
      </c>
      <c r="D96" s="47">
        <v>35000</v>
      </c>
      <c r="E96" s="47">
        <v>0</v>
      </c>
      <c r="F96" s="47">
        <v>0</v>
      </c>
      <c r="G96" s="47">
        <v>700000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735000</v>
      </c>
      <c r="O96" s="48">
        <f t="shared" si="11"/>
        <v>9.926530171249528</v>
      </c>
      <c r="P96" s="9"/>
    </row>
    <row r="97" spans="1:119">
      <c r="A97" s="12"/>
      <c r="B97" s="25">
        <v>369.9</v>
      </c>
      <c r="C97" s="20" t="s">
        <v>99</v>
      </c>
      <c r="D97" s="47">
        <v>1243995</v>
      </c>
      <c r="E97" s="47">
        <v>167637</v>
      </c>
      <c r="F97" s="47">
        <v>0</v>
      </c>
      <c r="G97" s="47">
        <v>213213</v>
      </c>
      <c r="H97" s="47">
        <v>0</v>
      </c>
      <c r="I97" s="47">
        <v>11955</v>
      </c>
      <c r="J97" s="47">
        <v>256087</v>
      </c>
      <c r="K97" s="47">
        <v>0</v>
      </c>
      <c r="L97" s="47">
        <v>0</v>
      </c>
      <c r="M97" s="47">
        <v>0</v>
      </c>
      <c r="N97" s="47">
        <f t="shared" si="15"/>
        <v>1892887</v>
      </c>
      <c r="O97" s="48">
        <f t="shared" si="11"/>
        <v>25.564353627572796</v>
      </c>
      <c r="P97" s="9"/>
    </row>
    <row r="98" spans="1:119" ht="15.75">
      <c r="A98" s="29" t="s">
        <v>62</v>
      </c>
      <c r="B98" s="30"/>
      <c r="C98" s="31"/>
      <c r="D98" s="32">
        <f t="shared" ref="D98:M98" si="16">SUM(D99:D101)</f>
        <v>51624378</v>
      </c>
      <c r="E98" s="32">
        <f t="shared" si="16"/>
        <v>7876810</v>
      </c>
      <c r="F98" s="32">
        <f t="shared" si="16"/>
        <v>5750271</v>
      </c>
      <c r="G98" s="32">
        <f t="shared" si="16"/>
        <v>28129603</v>
      </c>
      <c r="H98" s="32">
        <f t="shared" si="16"/>
        <v>0</v>
      </c>
      <c r="I98" s="32">
        <f t="shared" si="16"/>
        <v>897042</v>
      </c>
      <c r="J98" s="32">
        <f t="shared" si="16"/>
        <v>0</v>
      </c>
      <c r="K98" s="32">
        <f t="shared" si="16"/>
        <v>0</v>
      </c>
      <c r="L98" s="32">
        <f t="shared" si="16"/>
        <v>0</v>
      </c>
      <c r="M98" s="32">
        <f t="shared" si="16"/>
        <v>0</v>
      </c>
      <c r="N98" s="32">
        <f>SUM(D98:M98)</f>
        <v>94278104</v>
      </c>
      <c r="O98" s="46">
        <f t="shared" si="11"/>
        <v>1273.2713521689807</v>
      </c>
      <c r="P98" s="9"/>
    </row>
    <row r="99" spans="1:119">
      <c r="A99" s="12"/>
      <c r="B99" s="25">
        <v>381</v>
      </c>
      <c r="C99" s="20" t="s">
        <v>100</v>
      </c>
      <c r="D99" s="47">
        <v>51624378</v>
      </c>
      <c r="E99" s="47">
        <v>7876810</v>
      </c>
      <c r="F99" s="47">
        <v>5750271</v>
      </c>
      <c r="G99" s="47">
        <v>716671</v>
      </c>
      <c r="H99" s="47">
        <v>0</v>
      </c>
      <c r="I99" s="47">
        <v>707042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66675172</v>
      </c>
      <c r="O99" s="48">
        <f t="shared" si="11"/>
        <v>900.480417049322</v>
      </c>
      <c r="P99" s="9"/>
    </row>
    <row r="100" spans="1:119">
      <c r="A100" s="12"/>
      <c r="B100" s="25">
        <v>384</v>
      </c>
      <c r="C100" s="20" t="s">
        <v>124</v>
      </c>
      <c r="D100" s="47">
        <v>0</v>
      </c>
      <c r="E100" s="47">
        <v>0</v>
      </c>
      <c r="F100" s="47">
        <v>0</v>
      </c>
      <c r="G100" s="47">
        <v>27412932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27412932</v>
      </c>
      <c r="O100" s="48">
        <f t="shared" si="11"/>
        <v>370.22489330668253</v>
      </c>
      <c r="P100" s="9"/>
    </row>
    <row r="101" spans="1:119" ht="15.75" thickBot="1">
      <c r="A101" s="12"/>
      <c r="B101" s="25">
        <v>389.4</v>
      </c>
      <c r="C101" s="20" t="s">
        <v>173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190000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190000</v>
      </c>
      <c r="O101" s="48">
        <f>(N101/O$104)</f>
        <v>2.5660418129760685</v>
      </c>
      <c r="P101" s="9"/>
    </row>
    <row r="102" spans="1:119" ht="16.5" thickBot="1">
      <c r="A102" s="14" t="s">
        <v>84</v>
      </c>
      <c r="B102" s="23"/>
      <c r="C102" s="22"/>
      <c r="D102" s="15">
        <f t="shared" ref="D102:M102" si="17">SUM(D5,D13,D23,D57,D83,D90,D98)</f>
        <v>88864207</v>
      </c>
      <c r="E102" s="15">
        <f t="shared" si="17"/>
        <v>158436424</v>
      </c>
      <c r="F102" s="15">
        <f t="shared" si="17"/>
        <v>5758257</v>
      </c>
      <c r="G102" s="15">
        <f t="shared" si="17"/>
        <v>74574945</v>
      </c>
      <c r="H102" s="15">
        <f t="shared" si="17"/>
        <v>0</v>
      </c>
      <c r="I102" s="15">
        <f t="shared" si="17"/>
        <v>31102835</v>
      </c>
      <c r="J102" s="15">
        <f t="shared" si="17"/>
        <v>19565685</v>
      </c>
      <c r="K102" s="15">
        <f t="shared" si="17"/>
        <v>30665</v>
      </c>
      <c r="L102" s="15">
        <f t="shared" si="17"/>
        <v>0</v>
      </c>
      <c r="M102" s="15">
        <f t="shared" si="17"/>
        <v>0</v>
      </c>
      <c r="N102" s="15">
        <f>SUM(D102:M102)</f>
        <v>378333018</v>
      </c>
      <c r="O102" s="38">
        <f>(N102/O$104)</f>
        <v>5109.5702285127763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119" t="s">
        <v>174</v>
      </c>
      <c r="M104" s="119"/>
      <c r="N104" s="119"/>
      <c r="O104" s="44">
        <v>74044</v>
      </c>
    </row>
    <row r="105" spans="1:119">
      <c r="A105" s="120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8"/>
    </row>
    <row r="106" spans="1:119" ht="15.75" customHeight="1" thickBot="1">
      <c r="A106" s="121" t="s">
        <v>126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21061375</v>
      </c>
      <c r="E5" s="27">
        <f t="shared" si="0"/>
        <v>85502239</v>
      </c>
      <c r="F5" s="27">
        <f t="shared" si="0"/>
        <v>0</v>
      </c>
      <c r="G5" s="27">
        <f t="shared" si="0"/>
        <v>17172360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123735974</v>
      </c>
      <c r="O5" s="33">
        <f t="shared" ref="O5:O36" si="1">(N5/O$101)</f>
        <v>1682.1094888526372</v>
      </c>
      <c r="P5" s="6"/>
    </row>
    <row r="6" spans="1:133">
      <c r="A6" s="12"/>
      <c r="B6" s="25">
        <v>311</v>
      </c>
      <c r="C6" s="20" t="s">
        <v>3</v>
      </c>
      <c r="D6" s="47">
        <v>16748811</v>
      </c>
      <c r="E6" s="47">
        <v>55644334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72393145</v>
      </c>
      <c r="O6" s="48">
        <f t="shared" si="1"/>
        <v>984.13737085372486</v>
      </c>
      <c r="P6" s="9"/>
    </row>
    <row r="7" spans="1:133">
      <c r="A7" s="12"/>
      <c r="B7" s="25">
        <v>312.10000000000002</v>
      </c>
      <c r="C7" s="20" t="s">
        <v>12</v>
      </c>
      <c r="D7" s="47">
        <v>3895240</v>
      </c>
      <c r="E7" s="47">
        <v>27192151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31087391</v>
      </c>
      <c r="O7" s="48">
        <f t="shared" si="1"/>
        <v>422.61271071234364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470739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470739</v>
      </c>
      <c r="O8" s="48">
        <f t="shared" si="1"/>
        <v>6.3993882544861336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1553841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1553841</v>
      </c>
      <c r="O9" s="48">
        <f t="shared" si="1"/>
        <v>21.123450244698205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17172360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17172360</v>
      </c>
      <c r="O10" s="48">
        <f t="shared" si="1"/>
        <v>233.44698205546493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641174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641174</v>
      </c>
      <c r="O11" s="48">
        <f t="shared" si="1"/>
        <v>8.7163404023926052</v>
      </c>
      <c r="P11" s="9"/>
    </row>
    <row r="12" spans="1:133">
      <c r="A12" s="12"/>
      <c r="B12" s="25">
        <v>316</v>
      </c>
      <c r="C12" s="20" t="s">
        <v>143</v>
      </c>
      <c r="D12" s="47">
        <v>417324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417324</v>
      </c>
      <c r="O12" s="48">
        <f t="shared" si="1"/>
        <v>5.6732463295269167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SUM(D14:D22)</f>
        <v>0</v>
      </c>
      <c r="E13" s="32">
        <f t="shared" si="3"/>
        <v>2686464</v>
      </c>
      <c r="F13" s="32">
        <f t="shared" si="3"/>
        <v>0</v>
      </c>
      <c r="G13" s="32">
        <f t="shared" si="3"/>
        <v>1258254</v>
      </c>
      <c r="H13" s="32">
        <f t="shared" si="3"/>
        <v>0</v>
      </c>
      <c r="I13" s="32">
        <f t="shared" si="3"/>
        <v>514965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4459683</v>
      </c>
      <c r="O13" s="46">
        <f t="shared" si="1"/>
        <v>60.626468189233279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2380708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2380708</v>
      </c>
      <c r="O14" s="48">
        <f t="shared" si="1"/>
        <v>32.364165307232192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514965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514965</v>
      </c>
      <c r="O15" s="48">
        <f t="shared" si="1"/>
        <v>7.0006117455138659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21251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21251</v>
      </c>
      <c r="O16" s="48">
        <f t="shared" si="1"/>
        <v>0.28889342033713977</v>
      </c>
      <c r="P16" s="9"/>
    </row>
    <row r="17" spans="1:16">
      <c r="A17" s="12"/>
      <c r="B17" s="25">
        <v>324.20999999999998</v>
      </c>
      <c r="C17" s="20" t="s">
        <v>21</v>
      </c>
      <c r="D17" s="47">
        <v>0</v>
      </c>
      <c r="E17" s="47">
        <v>5814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5814</v>
      </c>
      <c r="O17" s="48">
        <f t="shared" si="1"/>
        <v>7.9037520391517124E-2</v>
      </c>
      <c r="P17" s="9"/>
    </row>
    <row r="18" spans="1:16">
      <c r="A18" s="12"/>
      <c r="B18" s="25">
        <v>324.31</v>
      </c>
      <c r="C18" s="20" t="s">
        <v>22</v>
      </c>
      <c r="D18" s="47">
        <v>0</v>
      </c>
      <c r="E18" s="47">
        <v>72354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72354</v>
      </c>
      <c r="O18" s="48">
        <f t="shared" si="1"/>
        <v>0.98360522022838504</v>
      </c>
      <c r="P18" s="9"/>
    </row>
    <row r="19" spans="1:16">
      <c r="A19" s="12"/>
      <c r="B19" s="25">
        <v>324.41000000000003</v>
      </c>
      <c r="C19" s="20" t="s">
        <v>23</v>
      </c>
      <c r="D19" s="47">
        <v>0</v>
      </c>
      <c r="E19" s="47">
        <v>6098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6098</v>
      </c>
      <c r="O19" s="48">
        <f t="shared" si="1"/>
        <v>8.2898314301250678E-2</v>
      </c>
      <c r="P19" s="9"/>
    </row>
    <row r="20" spans="1:16">
      <c r="A20" s="12"/>
      <c r="B20" s="25">
        <v>324.61</v>
      </c>
      <c r="C20" s="20" t="s">
        <v>24</v>
      </c>
      <c r="D20" s="47">
        <v>0</v>
      </c>
      <c r="E20" s="47">
        <v>94153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94153</v>
      </c>
      <c r="O20" s="48">
        <f t="shared" si="1"/>
        <v>1.2799483414899402</v>
      </c>
      <c r="P20" s="9"/>
    </row>
    <row r="21" spans="1:16">
      <c r="A21" s="12"/>
      <c r="B21" s="25">
        <v>325.10000000000002</v>
      </c>
      <c r="C21" s="20" t="s">
        <v>26</v>
      </c>
      <c r="D21" s="47">
        <v>0</v>
      </c>
      <c r="E21" s="47">
        <v>30360</v>
      </c>
      <c r="F21" s="47">
        <v>0</v>
      </c>
      <c r="G21" s="47">
        <v>1258254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1288614</v>
      </c>
      <c r="O21" s="48">
        <f t="shared" si="1"/>
        <v>17.517862969004895</v>
      </c>
      <c r="P21" s="9"/>
    </row>
    <row r="22" spans="1:16">
      <c r="A22" s="12"/>
      <c r="B22" s="25">
        <v>325.2</v>
      </c>
      <c r="C22" s="20" t="s">
        <v>27</v>
      </c>
      <c r="D22" s="47">
        <v>0</v>
      </c>
      <c r="E22" s="47">
        <v>75726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75726</v>
      </c>
      <c r="O22" s="48">
        <f t="shared" si="1"/>
        <v>1.0294453507340946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SUM(D24:D54)</f>
        <v>7849908</v>
      </c>
      <c r="E23" s="32">
        <f t="shared" si="5"/>
        <v>39434987</v>
      </c>
      <c r="F23" s="32">
        <f t="shared" si="5"/>
        <v>0</v>
      </c>
      <c r="G23" s="32">
        <f t="shared" si="5"/>
        <v>4584323</v>
      </c>
      <c r="H23" s="32">
        <f t="shared" si="5"/>
        <v>0</v>
      </c>
      <c r="I23" s="32">
        <f t="shared" si="5"/>
        <v>4344768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56213986</v>
      </c>
      <c r="O23" s="46">
        <f t="shared" si="1"/>
        <v>764.19230560086999</v>
      </c>
      <c r="P23" s="10"/>
    </row>
    <row r="24" spans="1:16">
      <c r="A24" s="12"/>
      <c r="B24" s="25">
        <v>331.2</v>
      </c>
      <c r="C24" s="20" t="s">
        <v>28</v>
      </c>
      <c r="D24" s="47">
        <v>0</v>
      </c>
      <c r="E24" s="47">
        <v>21383511</v>
      </c>
      <c r="F24" s="47">
        <v>0</v>
      </c>
      <c r="G24" s="47">
        <v>0</v>
      </c>
      <c r="H24" s="47">
        <v>0</v>
      </c>
      <c r="I24" s="47">
        <v>66181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21449692</v>
      </c>
      <c r="O24" s="48">
        <f t="shared" si="1"/>
        <v>291.59450788471997</v>
      </c>
      <c r="P24" s="9"/>
    </row>
    <row r="25" spans="1:16">
      <c r="A25" s="12"/>
      <c r="B25" s="25">
        <v>331.35</v>
      </c>
      <c r="C25" s="20" t="s">
        <v>33</v>
      </c>
      <c r="D25" s="47">
        <v>0</v>
      </c>
      <c r="E25" s="47">
        <v>30651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30651</v>
      </c>
      <c r="O25" s="48">
        <f t="shared" si="1"/>
        <v>0.41668026101141925</v>
      </c>
      <c r="P25" s="9"/>
    </row>
    <row r="26" spans="1:16">
      <c r="A26" s="12"/>
      <c r="B26" s="25">
        <v>331.39</v>
      </c>
      <c r="C26" s="20" t="s">
        <v>134</v>
      </c>
      <c r="D26" s="47">
        <v>0</v>
      </c>
      <c r="E26" s="47">
        <v>41956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41956</v>
      </c>
      <c r="O26" s="48">
        <f t="shared" si="1"/>
        <v>0.57036432843936924</v>
      </c>
      <c r="P26" s="9"/>
    </row>
    <row r="27" spans="1:16">
      <c r="A27" s="12"/>
      <c r="B27" s="25">
        <v>331.41</v>
      </c>
      <c r="C27" s="20" t="s">
        <v>34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3299902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3299902</v>
      </c>
      <c r="O27" s="48">
        <f t="shared" si="1"/>
        <v>44.860005437737904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166469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166469</v>
      </c>
      <c r="O28" s="48">
        <f t="shared" si="1"/>
        <v>2.2630369766177272</v>
      </c>
      <c r="P28" s="9"/>
    </row>
    <row r="29" spans="1:16">
      <c r="A29" s="12"/>
      <c r="B29" s="25">
        <v>331.5</v>
      </c>
      <c r="C29" s="20" t="s">
        <v>30</v>
      </c>
      <c r="D29" s="47">
        <v>0</v>
      </c>
      <c r="E29" s="47">
        <v>3334064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3334064</v>
      </c>
      <c r="O29" s="48">
        <f t="shared" si="1"/>
        <v>45.324415443175639</v>
      </c>
      <c r="P29" s="9"/>
    </row>
    <row r="30" spans="1:16">
      <c r="A30" s="12"/>
      <c r="B30" s="25">
        <v>331.61</v>
      </c>
      <c r="C30" s="20" t="s">
        <v>128</v>
      </c>
      <c r="D30" s="47">
        <v>0</v>
      </c>
      <c r="E30" s="47">
        <v>193193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193193</v>
      </c>
      <c r="O30" s="48">
        <f t="shared" si="1"/>
        <v>2.6263322457857532</v>
      </c>
      <c r="P30" s="9"/>
    </row>
    <row r="31" spans="1:16">
      <c r="A31" s="12"/>
      <c r="B31" s="25">
        <v>331.62</v>
      </c>
      <c r="C31" s="20" t="s">
        <v>36</v>
      </c>
      <c r="D31" s="47">
        <v>0</v>
      </c>
      <c r="E31" s="47">
        <v>113296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113296</v>
      </c>
      <c r="O31" s="48">
        <f t="shared" si="1"/>
        <v>1.5401848830886351</v>
      </c>
      <c r="P31" s="9"/>
    </row>
    <row r="32" spans="1:16">
      <c r="A32" s="12"/>
      <c r="B32" s="25">
        <v>331.65</v>
      </c>
      <c r="C32" s="20" t="s">
        <v>129</v>
      </c>
      <c r="D32" s="47">
        <v>75340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75340</v>
      </c>
      <c r="O32" s="48">
        <f t="shared" si="1"/>
        <v>1.0241979336595977</v>
      </c>
      <c r="P32" s="9"/>
    </row>
    <row r="33" spans="1:16">
      <c r="A33" s="12"/>
      <c r="B33" s="25">
        <v>331.69</v>
      </c>
      <c r="C33" s="20" t="s">
        <v>37</v>
      </c>
      <c r="D33" s="47">
        <v>0</v>
      </c>
      <c r="E33" s="47">
        <v>540684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540684</v>
      </c>
      <c r="O33" s="48">
        <f t="shared" si="1"/>
        <v>7.3502446982055467</v>
      </c>
      <c r="P33" s="9"/>
    </row>
    <row r="34" spans="1:16">
      <c r="A34" s="12"/>
      <c r="B34" s="25">
        <v>333</v>
      </c>
      <c r="C34" s="20" t="s">
        <v>4</v>
      </c>
      <c r="D34" s="47">
        <v>1243189</v>
      </c>
      <c r="E34" s="47">
        <v>176735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1419924</v>
      </c>
      <c r="O34" s="48">
        <f t="shared" si="1"/>
        <v>19.302936378466558</v>
      </c>
      <c r="P34" s="9"/>
    </row>
    <row r="35" spans="1:16">
      <c r="A35" s="12"/>
      <c r="B35" s="25">
        <v>334.1</v>
      </c>
      <c r="C35" s="20" t="s">
        <v>31</v>
      </c>
      <c r="D35" s="47">
        <v>51419</v>
      </c>
      <c r="E35" s="47">
        <v>2557034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2608453</v>
      </c>
      <c r="O35" s="48">
        <f t="shared" si="1"/>
        <v>35.460209352909189</v>
      </c>
      <c r="P35" s="9"/>
    </row>
    <row r="36" spans="1:16">
      <c r="A36" s="12"/>
      <c r="B36" s="25">
        <v>334.2</v>
      </c>
      <c r="C36" s="20" t="s">
        <v>32</v>
      </c>
      <c r="D36" s="47">
        <v>0</v>
      </c>
      <c r="E36" s="47">
        <v>83839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83839</v>
      </c>
      <c r="O36" s="48">
        <f t="shared" si="1"/>
        <v>1.1397362697117999</v>
      </c>
      <c r="P36" s="9"/>
    </row>
    <row r="37" spans="1:16">
      <c r="A37" s="12"/>
      <c r="B37" s="25">
        <v>334.34</v>
      </c>
      <c r="C37" s="20" t="s">
        <v>38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70588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70588</v>
      </c>
      <c r="O37" s="48">
        <f t="shared" ref="O37:O68" si="7">(N37/O$101)</f>
        <v>0.95959760739532352</v>
      </c>
      <c r="P37" s="9"/>
    </row>
    <row r="38" spans="1:16">
      <c r="A38" s="12"/>
      <c r="B38" s="25">
        <v>334.35</v>
      </c>
      <c r="C38" s="20" t="s">
        <v>39</v>
      </c>
      <c r="D38" s="47">
        <v>0</v>
      </c>
      <c r="E38" s="47">
        <v>0</v>
      </c>
      <c r="F38" s="47">
        <v>0</v>
      </c>
      <c r="G38" s="47">
        <v>4584323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4584323</v>
      </c>
      <c r="O38" s="48">
        <f t="shared" si="7"/>
        <v>62.320867319195216</v>
      </c>
      <c r="P38" s="9"/>
    </row>
    <row r="39" spans="1:16">
      <c r="A39" s="12"/>
      <c r="B39" s="25">
        <v>334.39</v>
      </c>
      <c r="C39" s="20" t="s">
        <v>40</v>
      </c>
      <c r="D39" s="47">
        <v>0</v>
      </c>
      <c r="E39" s="47">
        <v>155156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3" si="8">SUM(D39:M39)</f>
        <v>155156</v>
      </c>
      <c r="O39" s="48">
        <f t="shared" si="7"/>
        <v>2.1092441544317562</v>
      </c>
      <c r="P39" s="9"/>
    </row>
    <row r="40" spans="1:16">
      <c r="A40" s="12"/>
      <c r="B40" s="25">
        <v>334.41</v>
      </c>
      <c r="C40" s="20" t="s">
        <v>41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908097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908097</v>
      </c>
      <c r="O40" s="48">
        <f t="shared" si="7"/>
        <v>12.344983686786296</v>
      </c>
      <c r="P40" s="9"/>
    </row>
    <row r="41" spans="1:16">
      <c r="A41" s="12"/>
      <c r="B41" s="25">
        <v>334.49</v>
      </c>
      <c r="C41" s="20" t="s">
        <v>42</v>
      </c>
      <c r="D41" s="47">
        <v>0</v>
      </c>
      <c r="E41" s="47">
        <v>1269847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1269847</v>
      </c>
      <c r="O41" s="48">
        <f t="shared" si="7"/>
        <v>17.262737901033169</v>
      </c>
      <c r="P41" s="9"/>
    </row>
    <row r="42" spans="1:16">
      <c r="A42" s="12"/>
      <c r="B42" s="25">
        <v>334.5</v>
      </c>
      <c r="C42" s="20" t="s">
        <v>43</v>
      </c>
      <c r="D42" s="47">
        <v>0</v>
      </c>
      <c r="E42" s="47">
        <v>26711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26711</v>
      </c>
      <c r="O42" s="48">
        <f t="shared" si="7"/>
        <v>0.3631185426862425</v>
      </c>
      <c r="P42" s="9"/>
    </row>
    <row r="43" spans="1:16">
      <c r="A43" s="12"/>
      <c r="B43" s="25">
        <v>334.69</v>
      </c>
      <c r="C43" s="20" t="s">
        <v>44</v>
      </c>
      <c r="D43" s="47">
        <v>0</v>
      </c>
      <c r="E43" s="47">
        <v>431542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431542</v>
      </c>
      <c r="O43" s="48">
        <f t="shared" si="7"/>
        <v>5.8665307232191406</v>
      </c>
      <c r="P43" s="9"/>
    </row>
    <row r="44" spans="1:16">
      <c r="A44" s="12"/>
      <c r="B44" s="25">
        <v>334.7</v>
      </c>
      <c r="C44" s="20" t="s">
        <v>45</v>
      </c>
      <c r="D44" s="47">
        <v>0</v>
      </c>
      <c r="E44" s="47">
        <v>74939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74939</v>
      </c>
      <c r="O44" s="48">
        <f t="shared" si="7"/>
        <v>1.0187466014138118</v>
      </c>
      <c r="P44" s="9"/>
    </row>
    <row r="45" spans="1:16">
      <c r="A45" s="12"/>
      <c r="B45" s="25">
        <v>335.12</v>
      </c>
      <c r="C45" s="20" t="s">
        <v>144</v>
      </c>
      <c r="D45" s="47">
        <v>2082104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2082104</v>
      </c>
      <c r="O45" s="48">
        <f t="shared" si="7"/>
        <v>28.304839586731919</v>
      </c>
      <c r="P45" s="9"/>
    </row>
    <row r="46" spans="1:16">
      <c r="A46" s="12"/>
      <c r="B46" s="25">
        <v>335.13</v>
      </c>
      <c r="C46" s="20" t="s">
        <v>145</v>
      </c>
      <c r="D46" s="47">
        <v>29124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29124</v>
      </c>
      <c r="O46" s="48">
        <f t="shared" si="7"/>
        <v>0.3959216965742251</v>
      </c>
      <c r="P46" s="9"/>
    </row>
    <row r="47" spans="1:16">
      <c r="A47" s="12"/>
      <c r="B47" s="25">
        <v>335.14</v>
      </c>
      <c r="C47" s="20" t="s">
        <v>146</v>
      </c>
      <c r="D47" s="47">
        <v>15882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15882</v>
      </c>
      <c r="O47" s="48">
        <f t="shared" si="7"/>
        <v>0.21590538336052204</v>
      </c>
      <c r="P47" s="9"/>
    </row>
    <row r="48" spans="1:16">
      <c r="A48" s="12"/>
      <c r="B48" s="25">
        <v>335.15</v>
      </c>
      <c r="C48" s="20" t="s">
        <v>147</v>
      </c>
      <c r="D48" s="47">
        <v>93656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93656</v>
      </c>
      <c r="O48" s="48">
        <f t="shared" si="7"/>
        <v>1.2731919521479065</v>
      </c>
      <c r="P48" s="9"/>
    </row>
    <row r="49" spans="1:16">
      <c r="A49" s="12"/>
      <c r="B49" s="25">
        <v>335.16</v>
      </c>
      <c r="C49" s="20" t="s">
        <v>148</v>
      </c>
      <c r="D49" s="47">
        <v>223250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223250</v>
      </c>
      <c r="O49" s="48">
        <f t="shared" si="7"/>
        <v>3.0349374660141382</v>
      </c>
      <c r="P49" s="9"/>
    </row>
    <row r="50" spans="1:16">
      <c r="A50" s="12"/>
      <c r="B50" s="25">
        <v>335.18</v>
      </c>
      <c r="C50" s="20" t="s">
        <v>149</v>
      </c>
      <c r="D50" s="47">
        <v>4035944</v>
      </c>
      <c r="E50" s="47">
        <v>5136656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9172600</v>
      </c>
      <c r="O50" s="48">
        <f t="shared" si="7"/>
        <v>124.69548667754215</v>
      </c>
      <c r="P50" s="9"/>
    </row>
    <row r="51" spans="1:16">
      <c r="A51" s="12"/>
      <c r="B51" s="25">
        <v>335.21</v>
      </c>
      <c r="C51" s="20" t="s">
        <v>52</v>
      </c>
      <c r="D51" s="47">
        <v>0</v>
      </c>
      <c r="E51" s="47">
        <v>28020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28020</v>
      </c>
      <c r="O51" s="48">
        <f t="shared" si="7"/>
        <v>0.38091353996737359</v>
      </c>
      <c r="P51" s="9"/>
    </row>
    <row r="52" spans="1:16">
      <c r="A52" s="12"/>
      <c r="B52" s="25">
        <v>335.49</v>
      </c>
      <c r="C52" s="20" t="s">
        <v>53</v>
      </c>
      <c r="D52" s="47">
        <v>0</v>
      </c>
      <c r="E52" s="47">
        <v>3292092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3292092</v>
      </c>
      <c r="O52" s="48">
        <f t="shared" si="7"/>
        <v>44.75383360522023</v>
      </c>
      <c r="P52" s="9"/>
    </row>
    <row r="53" spans="1:16">
      <c r="A53" s="12"/>
      <c r="B53" s="25">
        <v>335.5</v>
      </c>
      <c r="C53" s="20" t="s">
        <v>54</v>
      </c>
      <c r="D53" s="47">
        <v>0</v>
      </c>
      <c r="E53" s="47">
        <v>379843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379843</v>
      </c>
      <c r="O53" s="48">
        <f t="shared" si="7"/>
        <v>5.1637166938553563</v>
      </c>
      <c r="P53" s="9"/>
    </row>
    <row r="54" spans="1:16">
      <c r="A54" s="12"/>
      <c r="B54" s="25">
        <v>337.4</v>
      </c>
      <c r="C54" s="20" t="s">
        <v>139</v>
      </c>
      <c r="D54" s="47">
        <v>0</v>
      </c>
      <c r="E54" s="47">
        <v>18749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18749</v>
      </c>
      <c r="O54" s="48">
        <f t="shared" si="7"/>
        <v>0.25488036976617728</v>
      </c>
      <c r="P54" s="9"/>
    </row>
    <row r="55" spans="1:16" ht="15.75">
      <c r="A55" s="29" t="s">
        <v>60</v>
      </c>
      <c r="B55" s="30"/>
      <c r="C55" s="31"/>
      <c r="D55" s="32">
        <f t="shared" ref="D55:M55" si="9">SUM(D56:D81)</f>
        <v>4172972</v>
      </c>
      <c r="E55" s="32">
        <f t="shared" si="9"/>
        <v>14957525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26899676</v>
      </c>
      <c r="J55" s="32">
        <f t="shared" si="9"/>
        <v>22304499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>SUM(D55:M55)</f>
        <v>68334672</v>
      </c>
      <c r="O55" s="46">
        <f t="shared" si="7"/>
        <v>928.96508972267532</v>
      </c>
      <c r="P55" s="10"/>
    </row>
    <row r="56" spans="1:16">
      <c r="A56" s="12"/>
      <c r="B56" s="25">
        <v>341.1</v>
      </c>
      <c r="C56" s="20" t="s">
        <v>150</v>
      </c>
      <c r="D56" s="47">
        <v>564031</v>
      </c>
      <c r="E56" s="47">
        <v>221883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785914</v>
      </c>
      <c r="O56" s="48">
        <f t="shared" si="7"/>
        <v>10.683985861881457</v>
      </c>
      <c r="P56" s="9"/>
    </row>
    <row r="57" spans="1:16">
      <c r="A57" s="12"/>
      <c r="B57" s="25">
        <v>341.15</v>
      </c>
      <c r="C57" s="20" t="s">
        <v>151</v>
      </c>
      <c r="D57" s="47">
        <v>0</v>
      </c>
      <c r="E57" s="47">
        <v>283598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81" si="10">SUM(D57:M57)</f>
        <v>283598</v>
      </c>
      <c r="O57" s="48">
        <f t="shared" si="7"/>
        <v>3.8553289831430124</v>
      </c>
      <c r="P57" s="9"/>
    </row>
    <row r="58" spans="1:16">
      <c r="A58" s="12"/>
      <c r="B58" s="25">
        <v>341.2</v>
      </c>
      <c r="C58" s="20" t="s">
        <v>152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22304499</v>
      </c>
      <c r="K58" s="47">
        <v>0</v>
      </c>
      <c r="L58" s="47">
        <v>0</v>
      </c>
      <c r="M58" s="47">
        <v>0</v>
      </c>
      <c r="N58" s="47">
        <f t="shared" si="10"/>
        <v>22304499</v>
      </c>
      <c r="O58" s="48">
        <f t="shared" si="7"/>
        <v>303.21504893964112</v>
      </c>
      <c r="P58" s="9"/>
    </row>
    <row r="59" spans="1:16">
      <c r="A59" s="12"/>
      <c r="B59" s="25">
        <v>341.51</v>
      </c>
      <c r="C59" s="20" t="s">
        <v>153</v>
      </c>
      <c r="D59" s="47">
        <v>2230950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2230950</v>
      </c>
      <c r="O59" s="48">
        <f t="shared" si="7"/>
        <v>30.328303425774877</v>
      </c>
      <c r="P59" s="9"/>
    </row>
    <row r="60" spans="1:16">
      <c r="A60" s="12"/>
      <c r="B60" s="25">
        <v>341.52</v>
      </c>
      <c r="C60" s="20" t="s">
        <v>154</v>
      </c>
      <c r="D60" s="47">
        <v>0</v>
      </c>
      <c r="E60" s="47">
        <v>3251549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3251549</v>
      </c>
      <c r="O60" s="48">
        <f t="shared" si="7"/>
        <v>44.202678085916261</v>
      </c>
      <c r="P60" s="9"/>
    </row>
    <row r="61" spans="1:16">
      <c r="A61" s="12"/>
      <c r="B61" s="25">
        <v>341.56</v>
      </c>
      <c r="C61" s="20" t="s">
        <v>155</v>
      </c>
      <c r="D61" s="47">
        <v>357551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357551</v>
      </c>
      <c r="O61" s="48">
        <f t="shared" si="7"/>
        <v>4.8606715606307773</v>
      </c>
      <c r="P61" s="9"/>
    </row>
    <row r="62" spans="1:16">
      <c r="A62" s="12"/>
      <c r="B62" s="25">
        <v>341.9</v>
      </c>
      <c r="C62" s="20" t="s">
        <v>156</v>
      </c>
      <c r="D62" s="47">
        <v>372464</v>
      </c>
      <c r="E62" s="47">
        <v>753216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1125680</v>
      </c>
      <c r="O62" s="48">
        <f t="shared" si="7"/>
        <v>15.302882001087548</v>
      </c>
      <c r="P62" s="9"/>
    </row>
    <row r="63" spans="1:16">
      <c r="A63" s="12"/>
      <c r="B63" s="25">
        <v>342.3</v>
      </c>
      <c r="C63" s="20" t="s">
        <v>71</v>
      </c>
      <c r="D63" s="47">
        <v>0</v>
      </c>
      <c r="E63" s="47">
        <v>2292169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2292169</v>
      </c>
      <c r="O63" s="48">
        <f t="shared" si="7"/>
        <v>31.160535617183253</v>
      </c>
      <c r="P63" s="9"/>
    </row>
    <row r="64" spans="1:16">
      <c r="A64" s="12"/>
      <c r="B64" s="25">
        <v>342.6</v>
      </c>
      <c r="C64" s="20" t="s">
        <v>73</v>
      </c>
      <c r="D64" s="47">
        <v>0</v>
      </c>
      <c r="E64" s="47">
        <v>2447744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2447744</v>
      </c>
      <c r="O64" s="48">
        <f t="shared" si="7"/>
        <v>33.275475802066339</v>
      </c>
      <c r="P64" s="9"/>
    </row>
    <row r="65" spans="1:16">
      <c r="A65" s="12"/>
      <c r="B65" s="25">
        <v>342.9</v>
      </c>
      <c r="C65" s="20" t="s">
        <v>74</v>
      </c>
      <c r="D65" s="47">
        <v>0</v>
      </c>
      <c r="E65" s="47">
        <v>3895889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3895889</v>
      </c>
      <c r="O65" s="48">
        <f t="shared" si="7"/>
        <v>52.962058183795541</v>
      </c>
      <c r="P65" s="9"/>
    </row>
    <row r="66" spans="1:16">
      <c r="A66" s="12"/>
      <c r="B66" s="25">
        <v>343.4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17362182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17362182</v>
      </c>
      <c r="O66" s="48">
        <f t="shared" si="7"/>
        <v>236.02748776508972</v>
      </c>
      <c r="P66" s="9"/>
    </row>
    <row r="67" spans="1:16">
      <c r="A67" s="12"/>
      <c r="B67" s="25">
        <v>343.9</v>
      </c>
      <c r="C67" s="20" t="s">
        <v>157</v>
      </c>
      <c r="D67" s="47">
        <v>0</v>
      </c>
      <c r="E67" s="47">
        <v>139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139</v>
      </c>
      <c r="O67" s="48">
        <f t="shared" si="7"/>
        <v>1.8896139206090266E-3</v>
      </c>
      <c r="P67" s="9"/>
    </row>
    <row r="68" spans="1:16">
      <c r="A68" s="12"/>
      <c r="B68" s="25">
        <v>344.1</v>
      </c>
      <c r="C68" s="20" t="s">
        <v>158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8576036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8576036</v>
      </c>
      <c r="O68" s="48">
        <f t="shared" si="7"/>
        <v>116.58558999456226</v>
      </c>
      <c r="P68" s="9"/>
    </row>
    <row r="69" spans="1:16">
      <c r="A69" s="12"/>
      <c r="B69" s="25">
        <v>344.6</v>
      </c>
      <c r="C69" s="20" t="s">
        <v>159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961258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961258</v>
      </c>
      <c r="O69" s="48">
        <f t="shared" ref="O69:O99" si="11">(N69/O$101)</f>
        <v>13.067672648178357</v>
      </c>
      <c r="P69" s="9"/>
    </row>
    <row r="70" spans="1:16">
      <c r="A70" s="12"/>
      <c r="B70" s="25">
        <v>344.9</v>
      </c>
      <c r="C70" s="20" t="s">
        <v>160</v>
      </c>
      <c r="D70" s="47">
        <v>48727</v>
      </c>
      <c r="E70" s="47">
        <v>64590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113317</v>
      </c>
      <c r="O70" s="48">
        <f t="shared" si="11"/>
        <v>1.5404703643284394</v>
      </c>
      <c r="P70" s="9"/>
    </row>
    <row r="71" spans="1:16">
      <c r="A71" s="12"/>
      <c r="B71" s="25">
        <v>346.4</v>
      </c>
      <c r="C71" s="20" t="s">
        <v>80</v>
      </c>
      <c r="D71" s="47">
        <v>38160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38160</v>
      </c>
      <c r="O71" s="48">
        <f t="shared" si="11"/>
        <v>0.51876019575856447</v>
      </c>
      <c r="P71" s="9"/>
    </row>
    <row r="72" spans="1:16">
      <c r="A72" s="12"/>
      <c r="B72" s="25">
        <v>346.9</v>
      </c>
      <c r="C72" s="20" t="s">
        <v>81</v>
      </c>
      <c r="D72" s="47">
        <v>401671</v>
      </c>
      <c r="E72" s="47">
        <v>6576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408247</v>
      </c>
      <c r="O72" s="48">
        <f t="shared" si="11"/>
        <v>5.5498504622077212</v>
      </c>
      <c r="P72" s="9"/>
    </row>
    <row r="73" spans="1:16">
      <c r="A73" s="12"/>
      <c r="B73" s="25">
        <v>347.1</v>
      </c>
      <c r="C73" s="20" t="s">
        <v>82</v>
      </c>
      <c r="D73" s="47">
        <v>5651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5651</v>
      </c>
      <c r="O73" s="48">
        <f t="shared" si="11"/>
        <v>7.6821642196846118E-2</v>
      </c>
      <c r="P73" s="9"/>
    </row>
    <row r="74" spans="1:16">
      <c r="A74" s="12"/>
      <c r="B74" s="25">
        <v>347.2</v>
      </c>
      <c r="C74" s="20" t="s">
        <v>83</v>
      </c>
      <c r="D74" s="47">
        <v>0</v>
      </c>
      <c r="E74" s="47">
        <v>715655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715655</v>
      </c>
      <c r="O74" s="48">
        <f t="shared" si="11"/>
        <v>9.7288607939097336</v>
      </c>
      <c r="P74" s="9"/>
    </row>
    <row r="75" spans="1:16">
      <c r="A75" s="12"/>
      <c r="B75" s="25">
        <v>348.92099999999999</v>
      </c>
      <c r="C75" s="20" t="s">
        <v>161</v>
      </c>
      <c r="D75" s="47">
        <v>0</v>
      </c>
      <c r="E75" s="47">
        <v>26105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26105</v>
      </c>
      <c r="O75" s="48">
        <f t="shared" si="11"/>
        <v>0.35488036976617726</v>
      </c>
      <c r="P75" s="9"/>
    </row>
    <row r="76" spans="1:16">
      <c r="A76" s="12"/>
      <c r="B76" s="25">
        <v>348.92200000000003</v>
      </c>
      <c r="C76" s="20" t="s">
        <v>162</v>
      </c>
      <c r="D76" s="47">
        <v>0</v>
      </c>
      <c r="E76" s="47">
        <v>26105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26105</v>
      </c>
      <c r="O76" s="48">
        <f t="shared" si="11"/>
        <v>0.35488036976617726</v>
      </c>
      <c r="P76" s="9"/>
    </row>
    <row r="77" spans="1:16">
      <c r="A77" s="12"/>
      <c r="B77" s="25">
        <v>348.923</v>
      </c>
      <c r="C77" s="20" t="s">
        <v>163</v>
      </c>
      <c r="D77" s="47">
        <v>0</v>
      </c>
      <c r="E77" s="47">
        <v>26105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26105</v>
      </c>
      <c r="O77" s="48">
        <f t="shared" si="11"/>
        <v>0.35488036976617726</v>
      </c>
      <c r="P77" s="9"/>
    </row>
    <row r="78" spans="1:16">
      <c r="A78" s="12"/>
      <c r="B78" s="25">
        <v>348.92399999999998</v>
      </c>
      <c r="C78" s="20" t="s">
        <v>164</v>
      </c>
      <c r="D78" s="47">
        <v>0</v>
      </c>
      <c r="E78" s="47">
        <v>26105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26105</v>
      </c>
      <c r="O78" s="48">
        <f t="shared" si="11"/>
        <v>0.35488036976617726</v>
      </c>
      <c r="P78" s="9"/>
    </row>
    <row r="79" spans="1:16">
      <c r="A79" s="12"/>
      <c r="B79" s="25">
        <v>348.93</v>
      </c>
      <c r="C79" s="20" t="s">
        <v>165</v>
      </c>
      <c r="D79" s="47">
        <v>0</v>
      </c>
      <c r="E79" s="47">
        <v>525292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525292</v>
      </c>
      <c r="O79" s="48">
        <f t="shared" si="11"/>
        <v>7.1410005437737905</v>
      </c>
      <c r="P79" s="9"/>
    </row>
    <row r="80" spans="1:16">
      <c r="A80" s="12"/>
      <c r="B80" s="25">
        <v>348.99</v>
      </c>
      <c r="C80" s="20" t="s">
        <v>166</v>
      </c>
      <c r="D80" s="47">
        <v>0</v>
      </c>
      <c r="E80" s="47">
        <v>41348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41348</v>
      </c>
      <c r="O80" s="48">
        <f t="shared" si="11"/>
        <v>0.56209896682979876</v>
      </c>
      <c r="P80" s="9"/>
    </row>
    <row r="81" spans="1:16">
      <c r="A81" s="12"/>
      <c r="B81" s="25">
        <v>349</v>
      </c>
      <c r="C81" s="20" t="s">
        <v>1</v>
      </c>
      <c r="D81" s="47">
        <v>153767</v>
      </c>
      <c r="E81" s="47">
        <v>353457</v>
      </c>
      <c r="F81" s="47">
        <v>0</v>
      </c>
      <c r="G81" s="47">
        <v>0</v>
      </c>
      <c r="H81" s="47">
        <v>0</v>
      </c>
      <c r="I81" s="47">
        <v>200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507424</v>
      </c>
      <c r="O81" s="48">
        <f t="shared" si="11"/>
        <v>6.8980967917346385</v>
      </c>
      <c r="P81" s="9"/>
    </row>
    <row r="82" spans="1:16" ht="15.75">
      <c r="A82" s="29" t="s">
        <v>61</v>
      </c>
      <c r="B82" s="30"/>
      <c r="C82" s="31"/>
      <c r="D82" s="32">
        <f t="shared" ref="D82:M82" si="12">SUM(D83:D88)</f>
        <v>15047</v>
      </c>
      <c r="E82" s="32">
        <f t="shared" si="12"/>
        <v>1613609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648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>SUM(D82:M82)</f>
        <v>1629304</v>
      </c>
      <c r="O82" s="46">
        <f t="shared" si="11"/>
        <v>22.149320282762371</v>
      </c>
      <c r="P82" s="10"/>
    </row>
    <row r="83" spans="1:16">
      <c r="A83" s="13"/>
      <c r="B83" s="40">
        <v>351.3</v>
      </c>
      <c r="C83" s="21" t="s">
        <v>87</v>
      </c>
      <c r="D83" s="47">
        <v>0</v>
      </c>
      <c r="E83" s="47">
        <v>75858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8" si="13">SUM(D83:M83)</f>
        <v>75858</v>
      </c>
      <c r="O83" s="48">
        <f t="shared" si="11"/>
        <v>1.0312398042414355</v>
      </c>
      <c r="P83" s="9"/>
    </row>
    <row r="84" spans="1:16">
      <c r="A84" s="13"/>
      <c r="B84" s="40">
        <v>351.4</v>
      </c>
      <c r="C84" s="21" t="s">
        <v>88</v>
      </c>
      <c r="D84" s="47">
        <v>0</v>
      </c>
      <c r="E84" s="47">
        <v>128478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128478</v>
      </c>
      <c r="O84" s="48">
        <f t="shared" si="11"/>
        <v>1.7465742251223491</v>
      </c>
      <c r="P84" s="9"/>
    </row>
    <row r="85" spans="1:16">
      <c r="A85" s="13"/>
      <c r="B85" s="40">
        <v>351.5</v>
      </c>
      <c r="C85" s="21" t="s">
        <v>89</v>
      </c>
      <c r="D85" s="47">
        <v>14799</v>
      </c>
      <c r="E85" s="47">
        <v>94509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109308</v>
      </c>
      <c r="O85" s="48">
        <f t="shared" si="11"/>
        <v>1.4859706362153344</v>
      </c>
      <c r="P85" s="9"/>
    </row>
    <row r="86" spans="1:16">
      <c r="A86" s="13"/>
      <c r="B86" s="40">
        <v>352</v>
      </c>
      <c r="C86" s="21" t="s">
        <v>90</v>
      </c>
      <c r="D86" s="47">
        <v>0</v>
      </c>
      <c r="E86" s="47">
        <v>14364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14364</v>
      </c>
      <c r="O86" s="48">
        <f t="shared" si="11"/>
        <v>0.19526916802610114</v>
      </c>
      <c r="P86" s="9"/>
    </row>
    <row r="87" spans="1:16">
      <c r="A87" s="13"/>
      <c r="B87" s="40">
        <v>354</v>
      </c>
      <c r="C87" s="21" t="s">
        <v>91</v>
      </c>
      <c r="D87" s="47">
        <v>248</v>
      </c>
      <c r="E87" s="47">
        <v>565515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565763</v>
      </c>
      <c r="O87" s="48">
        <f t="shared" si="11"/>
        <v>7.6911772702555741</v>
      </c>
      <c r="P87" s="9"/>
    </row>
    <row r="88" spans="1:16">
      <c r="A88" s="13"/>
      <c r="B88" s="40">
        <v>359</v>
      </c>
      <c r="C88" s="21" t="s">
        <v>92</v>
      </c>
      <c r="D88" s="47">
        <v>0</v>
      </c>
      <c r="E88" s="47">
        <v>734885</v>
      </c>
      <c r="F88" s="47">
        <v>0</v>
      </c>
      <c r="G88" s="47">
        <v>0</v>
      </c>
      <c r="H88" s="47">
        <v>0</v>
      </c>
      <c r="I88" s="47">
        <v>648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735533</v>
      </c>
      <c r="O88" s="48">
        <f t="shared" si="11"/>
        <v>9.9990891789015777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SUM(D90:D95)</f>
        <v>1714294</v>
      </c>
      <c r="E89" s="32">
        <f t="shared" si="14"/>
        <v>1066249</v>
      </c>
      <c r="F89" s="32">
        <f t="shared" si="14"/>
        <v>9880</v>
      </c>
      <c r="G89" s="32">
        <f t="shared" si="14"/>
        <v>704233</v>
      </c>
      <c r="H89" s="32">
        <f t="shared" si="14"/>
        <v>0</v>
      </c>
      <c r="I89" s="32">
        <f t="shared" si="14"/>
        <v>148433</v>
      </c>
      <c r="J89" s="32">
        <f t="shared" si="14"/>
        <v>1110302</v>
      </c>
      <c r="K89" s="32">
        <f t="shared" si="14"/>
        <v>39132</v>
      </c>
      <c r="L89" s="32">
        <f t="shared" si="14"/>
        <v>0</v>
      </c>
      <c r="M89" s="32">
        <f t="shared" si="14"/>
        <v>0</v>
      </c>
      <c r="N89" s="32">
        <f t="shared" ref="N89:N99" si="15">SUM(D89:M89)</f>
        <v>4792523</v>
      </c>
      <c r="O89" s="46">
        <f t="shared" si="11"/>
        <v>65.151209896682985</v>
      </c>
      <c r="P89" s="10"/>
    </row>
    <row r="90" spans="1:16">
      <c r="A90" s="12"/>
      <c r="B90" s="25">
        <v>361.1</v>
      </c>
      <c r="C90" s="20" t="s">
        <v>93</v>
      </c>
      <c r="D90" s="47">
        <v>181992</v>
      </c>
      <c r="E90" s="47">
        <v>591086</v>
      </c>
      <c r="F90" s="47">
        <v>9880</v>
      </c>
      <c r="G90" s="47">
        <v>487850</v>
      </c>
      <c r="H90" s="47">
        <v>0</v>
      </c>
      <c r="I90" s="47">
        <v>90463</v>
      </c>
      <c r="J90" s="47">
        <v>76986</v>
      </c>
      <c r="K90" s="47">
        <v>2344</v>
      </c>
      <c r="L90" s="47">
        <v>0</v>
      </c>
      <c r="M90" s="47">
        <v>0</v>
      </c>
      <c r="N90" s="47">
        <f t="shared" si="15"/>
        <v>1440601</v>
      </c>
      <c r="O90" s="48">
        <f t="shared" si="11"/>
        <v>19.584026644915713</v>
      </c>
      <c r="P90" s="9"/>
    </row>
    <row r="91" spans="1:16">
      <c r="A91" s="12"/>
      <c r="B91" s="25">
        <v>362</v>
      </c>
      <c r="C91" s="20" t="s">
        <v>94</v>
      </c>
      <c r="D91" s="47">
        <v>471396</v>
      </c>
      <c r="E91" s="47">
        <v>47630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519026</v>
      </c>
      <c r="O91" s="48">
        <f t="shared" si="11"/>
        <v>7.0558183795541058</v>
      </c>
      <c r="P91" s="9"/>
    </row>
    <row r="92" spans="1:16">
      <c r="A92" s="12"/>
      <c r="B92" s="25">
        <v>364</v>
      </c>
      <c r="C92" s="20" t="s">
        <v>167</v>
      </c>
      <c r="D92" s="47">
        <v>453869</v>
      </c>
      <c r="E92" s="47">
        <v>3075</v>
      </c>
      <c r="F92" s="47">
        <v>0</v>
      </c>
      <c r="G92" s="47">
        <v>0</v>
      </c>
      <c r="H92" s="47">
        <v>0</v>
      </c>
      <c r="I92" s="47">
        <v>0</v>
      </c>
      <c r="J92" s="47">
        <v>700</v>
      </c>
      <c r="K92" s="47">
        <v>0</v>
      </c>
      <c r="L92" s="47">
        <v>0</v>
      </c>
      <c r="M92" s="47">
        <v>0</v>
      </c>
      <c r="N92" s="47">
        <f t="shared" si="15"/>
        <v>457644</v>
      </c>
      <c r="O92" s="48">
        <f t="shared" si="11"/>
        <v>6.2213703099510607</v>
      </c>
      <c r="P92" s="9"/>
    </row>
    <row r="93" spans="1:16">
      <c r="A93" s="12"/>
      <c r="B93" s="25">
        <v>366</v>
      </c>
      <c r="C93" s="20" t="s">
        <v>96</v>
      </c>
      <c r="D93" s="47">
        <v>56311</v>
      </c>
      <c r="E93" s="47">
        <v>10000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66311</v>
      </c>
      <c r="O93" s="48">
        <f t="shared" si="11"/>
        <v>0.90145459488852642</v>
      </c>
      <c r="P93" s="9"/>
    </row>
    <row r="94" spans="1:16">
      <c r="A94" s="12"/>
      <c r="B94" s="25">
        <v>368</v>
      </c>
      <c r="C94" s="20" t="s">
        <v>97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36788</v>
      </c>
      <c r="L94" s="47">
        <v>0</v>
      </c>
      <c r="M94" s="47">
        <v>0</v>
      </c>
      <c r="N94" s="47">
        <f t="shared" si="15"/>
        <v>36788</v>
      </c>
      <c r="O94" s="48">
        <f t="shared" si="11"/>
        <v>0.50010875475802063</v>
      </c>
      <c r="P94" s="9"/>
    </row>
    <row r="95" spans="1:16">
      <c r="A95" s="12"/>
      <c r="B95" s="25">
        <v>369.9</v>
      </c>
      <c r="C95" s="20" t="s">
        <v>99</v>
      </c>
      <c r="D95" s="47">
        <v>550726</v>
      </c>
      <c r="E95" s="47">
        <v>414458</v>
      </c>
      <c r="F95" s="47">
        <v>0</v>
      </c>
      <c r="G95" s="47">
        <v>216383</v>
      </c>
      <c r="H95" s="47">
        <v>0</v>
      </c>
      <c r="I95" s="47">
        <v>57970</v>
      </c>
      <c r="J95" s="47">
        <v>1032616</v>
      </c>
      <c r="K95" s="47">
        <v>0</v>
      </c>
      <c r="L95" s="47">
        <v>0</v>
      </c>
      <c r="M95" s="47">
        <v>0</v>
      </c>
      <c r="N95" s="47">
        <f t="shared" si="15"/>
        <v>2272153</v>
      </c>
      <c r="O95" s="48">
        <f t="shared" si="11"/>
        <v>30.888431212615551</v>
      </c>
      <c r="P95" s="9"/>
    </row>
    <row r="96" spans="1:16" ht="15.75">
      <c r="A96" s="29" t="s">
        <v>62</v>
      </c>
      <c r="B96" s="30"/>
      <c r="C96" s="31"/>
      <c r="D96" s="32">
        <f t="shared" ref="D96:M96" si="16">SUM(D97:D98)</f>
        <v>48411991</v>
      </c>
      <c r="E96" s="32">
        <f t="shared" si="16"/>
        <v>6868072</v>
      </c>
      <c r="F96" s="32">
        <f t="shared" si="16"/>
        <v>6271340</v>
      </c>
      <c r="G96" s="32">
        <f t="shared" si="16"/>
        <v>28787862</v>
      </c>
      <c r="H96" s="32">
        <f t="shared" si="16"/>
        <v>0</v>
      </c>
      <c r="I96" s="32">
        <f t="shared" si="16"/>
        <v>54592</v>
      </c>
      <c r="J96" s="32">
        <f t="shared" si="16"/>
        <v>0</v>
      </c>
      <c r="K96" s="32">
        <f t="shared" si="16"/>
        <v>0</v>
      </c>
      <c r="L96" s="32">
        <f t="shared" si="16"/>
        <v>0</v>
      </c>
      <c r="M96" s="32">
        <f t="shared" si="16"/>
        <v>0</v>
      </c>
      <c r="N96" s="32">
        <f t="shared" si="15"/>
        <v>90393857</v>
      </c>
      <c r="O96" s="46">
        <f t="shared" si="11"/>
        <v>1228.8452555736812</v>
      </c>
      <c r="P96" s="9"/>
    </row>
    <row r="97" spans="1:119">
      <c r="A97" s="12"/>
      <c r="B97" s="25">
        <v>381</v>
      </c>
      <c r="C97" s="20" t="s">
        <v>100</v>
      </c>
      <c r="D97" s="47">
        <v>48411991</v>
      </c>
      <c r="E97" s="47">
        <v>6868072</v>
      </c>
      <c r="F97" s="47">
        <v>6271340</v>
      </c>
      <c r="G97" s="47">
        <v>23326521</v>
      </c>
      <c r="H97" s="47">
        <v>0</v>
      </c>
      <c r="I97" s="47">
        <v>54592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84932516</v>
      </c>
      <c r="O97" s="48">
        <f t="shared" si="11"/>
        <v>1154.6019032082654</v>
      </c>
      <c r="P97" s="9"/>
    </row>
    <row r="98" spans="1:119" ht="15.75" thickBot="1">
      <c r="A98" s="12"/>
      <c r="B98" s="25">
        <v>384</v>
      </c>
      <c r="C98" s="20" t="s">
        <v>124</v>
      </c>
      <c r="D98" s="47">
        <v>0</v>
      </c>
      <c r="E98" s="47">
        <v>0</v>
      </c>
      <c r="F98" s="47">
        <v>0</v>
      </c>
      <c r="G98" s="47">
        <v>5461341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5461341</v>
      </c>
      <c r="O98" s="48">
        <f t="shared" si="11"/>
        <v>74.243352365415987</v>
      </c>
      <c r="P98" s="9"/>
    </row>
    <row r="99" spans="1:119" ht="16.5" thickBot="1">
      <c r="A99" s="14" t="s">
        <v>84</v>
      </c>
      <c r="B99" s="23"/>
      <c r="C99" s="22"/>
      <c r="D99" s="15">
        <f t="shared" ref="D99:M99" si="17">SUM(D5,D13,D23,D55,D82,D89,D96)</f>
        <v>83225587</v>
      </c>
      <c r="E99" s="15">
        <f t="shared" si="17"/>
        <v>152129145</v>
      </c>
      <c r="F99" s="15">
        <f t="shared" si="17"/>
        <v>6281220</v>
      </c>
      <c r="G99" s="15">
        <f t="shared" si="17"/>
        <v>52507032</v>
      </c>
      <c r="H99" s="15">
        <f t="shared" si="17"/>
        <v>0</v>
      </c>
      <c r="I99" s="15">
        <f t="shared" si="17"/>
        <v>31963082</v>
      </c>
      <c r="J99" s="15">
        <f t="shared" si="17"/>
        <v>23414801</v>
      </c>
      <c r="K99" s="15">
        <f t="shared" si="17"/>
        <v>39132</v>
      </c>
      <c r="L99" s="15">
        <f t="shared" si="17"/>
        <v>0</v>
      </c>
      <c r="M99" s="15">
        <f t="shared" si="17"/>
        <v>0</v>
      </c>
      <c r="N99" s="15">
        <f t="shared" si="15"/>
        <v>349559999</v>
      </c>
      <c r="O99" s="38">
        <f t="shared" si="11"/>
        <v>4752.0391381185427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168</v>
      </c>
      <c r="M101" s="119"/>
      <c r="N101" s="119"/>
      <c r="O101" s="44">
        <v>73560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126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23908460</v>
      </c>
      <c r="E5" s="27">
        <f t="shared" si="0"/>
        <v>82878131</v>
      </c>
      <c r="F5" s="27">
        <f t="shared" si="0"/>
        <v>0</v>
      </c>
      <c r="G5" s="27">
        <f t="shared" si="0"/>
        <v>16319428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123106019</v>
      </c>
      <c r="O5" s="33">
        <f t="shared" ref="O5:O36" si="1">(N5/O$102)</f>
        <v>1688.7666021921341</v>
      </c>
      <c r="P5" s="6"/>
    </row>
    <row r="6" spans="1:133">
      <c r="A6" s="12"/>
      <c r="B6" s="25">
        <v>311</v>
      </c>
      <c r="C6" s="20" t="s">
        <v>3</v>
      </c>
      <c r="D6" s="47">
        <v>19898442</v>
      </c>
      <c r="E6" s="47">
        <v>54745308</v>
      </c>
      <c r="F6" s="47">
        <v>0</v>
      </c>
      <c r="G6" s="47">
        <v>978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74644728</v>
      </c>
      <c r="O6" s="48">
        <f t="shared" si="1"/>
        <v>1023.9753076258282</v>
      </c>
      <c r="P6" s="9"/>
    </row>
    <row r="7" spans="1:133">
      <c r="A7" s="12"/>
      <c r="B7" s="25">
        <v>312.10000000000002</v>
      </c>
      <c r="C7" s="20" t="s">
        <v>12</v>
      </c>
      <c r="D7" s="47">
        <v>3602942</v>
      </c>
      <c r="E7" s="47">
        <v>25147988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28750930</v>
      </c>
      <c r="O7" s="48">
        <f t="shared" si="1"/>
        <v>394.40484519253192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524108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524108</v>
      </c>
      <c r="O8" s="48">
        <f t="shared" si="1"/>
        <v>7.1897060235674992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1807383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1807383</v>
      </c>
      <c r="O9" s="48">
        <f t="shared" si="1"/>
        <v>24.793654059837852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16318450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16318450</v>
      </c>
      <c r="O10" s="48">
        <f t="shared" si="1"/>
        <v>223.85626294634895</v>
      </c>
      <c r="P10" s="9"/>
    </row>
    <row r="11" spans="1:133">
      <c r="A11" s="12"/>
      <c r="B11" s="25">
        <v>315</v>
      </c>
      <c r="C11" s="20" t="s">
        <v>16</v>
      </c>
      <c r="D11" s="47">
        <v>0</v>
      </c>
      <c r="E11" s="47">
        <v>653344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653344</v>
      </c>
      <c r="O11" s="48">
        <f t="shared" si="1"/>
        <v>8.9625636171584571</v>
      </c>
      <c r="P11" s="9"/>
    </row>
    <row r="12" spans="1:133">
      <c r="A12" s="12"/>
      <c r="B12" s="25">
        <v>316</v>
      </c>
      <c r="C12" s="20" t="s">
        <v>17</v>
      </c>
      <c r="D12" s="47">
        <v>407076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407076</v>
      </c>
      <c r="O12" s="48">
        <f t="shared" si="1"/>
        <v>5.584262726861188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SUM(D14:D22)</f>
        <v>0</v>
      </c>
      <c r="E13" s="32">
        <f t="shared" si="3"/>
        <v>2417908</v>
      </c>
      <c r="F13" s="32">
        <f t="shared" si="3"/>
        <v>0</v>
      </c>
      <c r="G13" s="32">
        <f t="shared" si="3"/>
        <v>3055002</v>
      </c>
      <c r="H13" s="32">
        <f t="shared" si="3"/>
        <v>0</v>
      </c>
      <c r="I13" s="32">
        <f t="shared" si="3"/>
        <v>507601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5980511</v>
      </c>
      <c r="O13" s="46">
        <f t="shared" si="1"/>
        <v>82.040564083569976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2124488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2124488</v>
      </c>
      <c r="O14" s="48">
        <f t="shared" si="1"/>
        <v>29.143695899694087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507601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507601</v>
      </c>
      <c r="O15" s="48">
        <f t="shared" si="1"/>
        <v>6.9632632344266572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23911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23911</v>
      </c>
      <c r="O16" s="48">
        <f t="shared" si="1"/>
        <v>0.32801075490075038</v>
      </c>
      <c r="P16" s="9"/>
    </row>
    <row r="17" spans="1:16">
      <c r="A17" s="12"/>
      <c r="B17" s="25">
        <v>324.20999999999998</v>
      </c>
      <c r="C17" s="20" t="s">
        <v>21</v>
      </c>
      <c r="D17" s="47">
        <v>0</v>
      </c>
      <c r="E17" s="47">
        <v>6407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6407</v>
      </c>
      <c r="O17" s="48">
        <f t="shared" si="1"/>
        <v>8.7891134065873761E-2</v>
      </c>
      <c r="P17" s="9"/>
    </row>
    <row r="18" spans="1:16">
      <c r="A18" s="12"/>
      <c r="B18" s="25">
        <v>324.31</v>
      </c>
      <c r="C18" s="20" t="s">
        <v>22</v>
      </c>
      <c r="D18" s="47">
        <v>0</v>
      </c>
      <c r="E18" s="47">
        <v>75214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75214</v>
      </c>
      <c r="O18" s="48">
        <f t="shared" si="1"/>
        <v>1.0317845727533368</v>
      </c>
      <c r="P18" s="9"/>
    </row>
    <row r="19" spans="1:16">
      <c r="A19" s="12"/>
      <c r="B19" s="25">
        <v>324.41000000000003</v>
      </c>
      <c r="C19" s="20" t="s">
        <v>23</v>
      </c>
      <c r="D19" s="47">
        <v>0</v>
      </c>
      <c r="E19" s="47">
        <v>12688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12688</v>
      </c>
      <c r="O19" s="48">
        <f t="shared" si="1"/>
        <v>0.17405380193972317</v>
      </c>
      <c r="P19" s="9"/>
    </row>
    <row r="20" spans="1:16">
      <c r="A20" s="12"/>
      <c r="B20" s="25">
        <v>324.61</v>
      </c>
      <c r="C20" s="20" t="s">
        <v>24</v>
      </c>
      <c r="D20" s="47">
        <v>0</v>
      </c>
      <c r="E20" s="47">
        <v>47630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47630</v>
      </c>
      <c r="O20" s="48">
        <f t="shared" si="1"/>
        <v>0.65338765655651121</v>
      </c>
      <c r="P20" s="9"/>
    </row>
    <row r="21" spans="1:16">
      <c r="A21" s="12"/>
      <c r="B21" s="25">
        <v>325.10000000000002</v>
      </c>
      <c r="C21" s="20" t="s">
        <v>26</v>
      </c>
      <c r="D21" s="47">
        <v>0</v>
      </c>
      <c r="E21" s="47">
        <v>51774</v>
      </c>
      <c r="F21" s="47">
        <v>0</v>
      </c>
      <c r="G21" s="47">
        <v>3055002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3106776</v>
      </c>
      <c r="O21" s="48">
        <f t="shared" si="1"/>
        <v>42.618708588830813</v>
      </c>
      <c r="P21" s="9"/>
    </row>
    <row r="22" spans="1:16">
      <c r="A22" s="12"/>
      <c r="B22" s="25">
        <v>325.2</v>
      </c>
      <c r="C22" s="20" t="s">
        <v>27</v>
      </c>
      <c r="D22" s="47">
        <v>0</v>
      </c>
      <c r="E22" s="47">
        <v>75796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75796</v>
      </c>
      <c r="O22" s="48">
        <f t="shared" si="1"/>
        <v>1.0397684404022114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SUM(D24:D50)</f>
        <v>7486167</v>
      </c>
      <c r="E23" s="32">
        <f t="shared" si="5"/>
        <v>43784376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1978221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53248764</v>
      </c>
      <c r="O23" s="46">
        <f t="shared" si="1"/>
        <v>730.46578048479364</v>
      </c>
      <c r="P23" s="10"/>
    </row>
    <row r="24" spans="1:16">
      <c r="A24" s="12"/>
      <c r="B24" s="25">
        <v>331.2</v>
      </c>
      <c r="C24" s="20" t="s">
        <v>28</v>
      </c>
      <c r="D24" s="47">
        <v>0</v>
      </c>
      <c r="E24" s="47">
        <v>24064822</v>
      </c>
      <c r="F24" s="47">
        <v>0</v>
      </c>
      <c r="G24" s="47">
        <v>0</v>
      </c>
      <c r="H24" s="47">
        <v>0</v>
      </c>
      <c r="I24" s="47">
        <v>38933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24103755</v>
      </c>
      <c r="O24" s="48">
        <f t="shared" si="1"/>
        <v>330.65496522490639</v>
      </c>
      <c r="P24" s="9"/>
    </row>
    <row r="25" spans="1:16">
      <c r="A25" s="12"/>
      <c r="B25" s="25">
        <v>331.35</v>
      </c>
      <c r="C25" s="20" t="s">
        <v>33</v>
      </c>
      <c r="D25" s="47">
        <v>0</v>
      </c>
      <c r="E25" s="47">
        <v>1267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4" si="6">SUM(D25:M25)</f>
        <v>1267</v>
      </c>
      <c r="O25" s="48">
        <f t="shared" si="1"/>
        <v>1.7380687819800539E-2</v>
      </c>
      <c r="P25" s="9"/>
    </row>
    <row r="26" spans="1:16">
      <c r="A26" s="12"/>
      <c r="B26" s="25">
        <v>331.41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1700396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1700396</v>
      </c>
      <c r="O26" s="48">
        <f t="shared" si="1"/>
        <v>23.326007928995708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375192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375192</v>
      </c>
      <c r="O27" s="48">
        <f t="shared" si="1"/>
        <v>5.1468784723651178</v>
      </c>
      <c r="P27" s="9"/>
    </row>
    <row r="28" spans="1:16">
      <c r="A28" s="12"/>
      <c r="B28" s="25">
        <v>331.5</v>
      </c>
      <c r="C28" s="20" t="s">
        <v>30</v>
      </c>
      <c r="D28" s="47">
        <v>0</v>
      </c>
      <c r="E28" s="47">
        <v>1784775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1784775</v>
      </c>
      <c r="O28" s="48">
        <f t="shared" si="1"/>
        <v>24.483517840240339</v>
      </c>
      <c r="P28" s="9"/>
    </row>
    <row r="29" spans="1:16">
      <c r="A29" s="12"/>
      <c r="B29" s="25">
        <v>331.62</v>
      </c>
      <c r="C29" s="20" t="s">
        <v>36</v>
      </c>
      <c r="D29" s="47">
        <v>0</v>
      </c>
      <c r="E29" s="47">
        <v>36997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36997</v>
      </c>
      <c r="O29" s="48">
        <f t="shared" si="1"/>
        <v>0.50752431512956642</v>
      </c>
      <c r="P29" s="9"/>
    </row>
    <row r="30" spans="1:16">
      <c r="A30" s="12"/>
      <c r="B30" s="25">
        <v>331.65</v>
      </c>
      <c r="C30" s="20" t="s">
        <v>129</v>
      </c>
      <c r="D30" s="47">
        <v>61751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61751</v>
      </c>
      <c r="O30" s="48">
        <f t="shared" si="1"/>
        <v>0.84709933193409881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698503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698503</v>
      </c>
      <c r="O31" s="48">
        <f t="shared" si="1"/>
        <v>9.5820541311713789</v>
      </c>
      <c r="P31" s="9"/>
    </row>
    <row r="32" spans="1:16">
      <c r="A32" s="12"/>
      <c r="B32" s="25">
        <v>333</v>
      </c>
      <c r="C32" s="20" t="s">
        <v>4</v>
      </c>
      <c r="D32" s="47">
        <v>1280733</v>
      </c>
      <c r="E32" s="47">
        <v>178676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1459409</v>
      </c>
      <c r="O32" s="48">
        <f t="shared" si="1"/>
        <v>20.020151720921302</v>
      </c>
      <c r="P32" s="9"/>
    </row>
    <row r="33" spans="1:16">
      <c r="A33" s="12"/>
      <c r="B33" s="25">
        <v>334.1</v>
      </c>
      <c r="C33" s="20" t="s">
        <v>31</v>
      </c>
      <c r="D33" s="47">
        <v>0</v>
      </c>
      <c r="E33" s="47">
        <v>3334507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3334507</v>
      </c>
      <c r="O33" s="48">
        <f t="shared" si="1"/>
        <v>45.742719179115738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105936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105936</v>
      </c>
      <c r="O34" s="48">
        <f t="shared" si="1"/>
        <v>1.4532285279229598</v>
      </c>
      <c r="P34" s="9"/>
    </row>
    <row r="35" spans="1:16">
      <c r="A35" s="12"/>
      <c r="B35" s="25">
        <v>334.34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141176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141176</v>
      </c>
      <c r="O35" s="48">
        <f t="shared" si="1"/>
        <v>1.936650342263742</v>
      </c>
      <c r="P35" s="9"/>
    </row>
    <row r="36" spans="1:16">
      <c r="A36" s="12"/>
      <c r="B36" s="25">
        <v>334.39</v>
      </c>
      <c r="C36" s="20" t="s">
        <v>40</v>
      </c>
      <c r="D36" s="47">
        <v>0</v>
      </c>
      <c r="E36" s="47">
        <v>228117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9" si="7">SUM(D36:M36)</f>
        <v>228117</v>
      </c>
      <c r="O36" s="48">
        <f t="shared" si="1"/>
        <v>3.1293057327462037</v>
      </c>
      <c r="P36" s="9"/>
    </row>
    <row r="37" spans="1:16">
      <c r="A37" s="12"/>
      <c r="B37" s="25">
        <v>334.41</v>
      </c>
      <c r="C37" s="20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97716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97716</v>
      </c>
      <c r="O37" s="48">
        <f t="shared" ref="O37:O68" si="8">(N37/O$102)</f>
        <v>1.3404666858718466</v>
      </c>
      <c r="P37" s="9"/>
    </row>
    <row r="38" spans="1:16">
      <c r="A38" s="12"/>
      <c r="B38" s="25">
        <v>334.49</v>
      </c>
      <c r="C38" s="20" t="s">
        <v>42</v>
      </c>
      <c r="D38" s="47">
        <v>0</v>
      </c>
      <c r="E38" s="47">
        <v>697138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697138</v>
      </c>
      <c r="O38" s="48">
        <f t="shared" si="8"/>
        <v>9.5633290807577822</v>
      </c>
      <c r="P38" s="9"/>
    </row>
    <row r="39" spans="1:16">
      <c r="A39" s="12"/>
      <c r="B39" s="25">
        <v>334.5</v>
      </c>
      <c r="C39" s="20" t="s">
        <v>43</v>
      </c>
      <c r="D39" s="47">
        <v>0</v>
      </c>
      <c r="E39" s="47">
        <v>3607385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3607385</v>
      </c>
      <c r="O39" s="48">
        <f t="shared" si="8"/>
        <v>49.486055667585774</v>
      </c>
      <c r="P39" s="9"/>
    </row>
    <row r="40" spans="1:16">
      <c r="A40" s="12"/>
      <c r="B40" s="25">
        <v>334.69</v>
      </c>
      <c r="C40" s="20" t="s">
        <v>44</v>
      </c>
      <c r="D40" s="47">
        <v>0</v>
      </c>
      <c r="E40" s="47">
        <v>414708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414708</v>
      </c>
      <c r="O40" s="48">
        <f t="shared" si="8"/>
        <v>5.6889583933495205</v>
      </c>
      <c r="P40" s="9"/>
    </row>
    <row r="41" spans="1:16">
      <c r="A41" s="12"/>
      <c r="B41" s="25">
        <v>334.7</v>
      </c>
      <c r="C41" s="20" t="s">
        <v>45</v>
      </c>
      <c r="D41" s="47">
        <v>0</v>
      </c>
      <c r="E41" s="47">
        <v>45437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45437</v>
      </c>
      <c r="O41" s="48">
        <f t="shared" si="8"/>
        <v>0.62330411402389674</v>
      </c>
      <c r="P41" s="9"/>
    </row>
    <row r="42" spans="1:16">
      <c r="A42" s="12"/>
      <c r="B42" s="25">
        <v>335.12</v>
      </c>
      <c r="C42" s="20" t="s">
        <v>46</v>
      </c>
      <c r="D42" s="47">
        <v>1929920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1929920</v>
      </c>
      <c r="O42" s="48">
        <f t="shared" si="8"/>
        <v>26.474614867552848</v>
      </c>
      <c r="P42" s="9"/>
    </row>
    <row r="43" spans="1:16">
      <c r="A43" s="12"/>
      <c r="B43" s="25">
        <v>335.13</v>
      </c>
      <c r="C43" s="20" t="s">
        <v>47</v>
      </c>
      <c r="D43" s="47">
        <v>23154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23154</v>
      </c>
      <c r="O43" s="48">
        <f t="shared" si="8"/>
        <v>0.31762623976295323</v>
      </c>
      <c r="P43" s="9"/>
    </row>
    <row r="44" spans="1:16">
      <c r="A44" s="12"/>
      <c r="B44" s="25">
        <v>335.14</v>
      </c>
      <c r="C44" s="20" t="s">
        <v>48</v>
      </c>
      <c r="D44" s="47">
        <v>15814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15814</v>
      </c>
      <c r="O44" s="48">
        <f t="shared" si="8"/>
        <v>0.21693622508470856</v>
      </c>
      <c r="P44" s="9"/>
    </row>
    <row r="45" spans="1:16">
      <c r="A45" s="12"/>
      <c r="B45" s="25">
        <v>335.15</v>
      </c>
      <c r="C45" s="20" t="s">
        <v>49</v>
      </c>
      <c r="D45" s="47">
        <v>98997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98997</v>
      </c>
      <c r="O45" s="48">
        <f t="shared" si="8"/>
        <v>1.3580394254907608</v>
      </c>
      <c r="P45" s="9"/>
    </row>
    <row r="46" spans="1:16">
      <c r="A46" s="12"/>
      <c r="B46" s="25">
        <v>335.16</v>
      </c>
      <c r="C46" s="20" t="s">
        <v>50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3.0625402965828497</v>
      </c>
      <c r="P46" s="9"/>
    </row>
    <row r="47" spans="1:16">
      <c r="A47" s="12"/>
      <c r="B47" s="25">
        <v>335.18</v>
      </c>
      <c r="C47" s="20" t="s">
        <v>51</v>
      </c>
      <c r="D47" s="47">
        <v>3852548</v>
      </c>
      <c r="E47" s="47">
        <v>4903243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8755791</v>
      </c>
      <c r="O47" s="48">
        <f t="shared" si="8"/>
        <v>120.11181530104119</v>
      </c>
      <c r="P47" s="9"/>
    </row>
    <row r="48" spans="1:16">
      <c r="A48" s="12"/>
      <c r="B48" s="25">
        <v>335.21</v>
      </c>
      <c r="C48" s="20" t="s">
        <v>52</v>
      </c>
      <c r="D48" s="47">
        <v>0</v>
      </c>
      <c r="E48" s="47">
        <v>24170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24170</v>
      </c>
      <c r="O48" s="48">
        <f t="shared" si="8"/>
        <v>0.33156371318435601</v>
      </c>
      <c r="P48" s="9"/>
    </row>
    <row r="49" spans="1:16">
      <c r="A49" s="12"/>
      <c r="B49" s="25">
        <v>335.49</v>
      </c>
      <c r="C49" s="20" t="s">
        <v>53</v>
      </c>
      <c r="D49" s="47">
        <v>0</v>
      </c>
      <c r="E49" s="47">
        <v>3279227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3279227</v>
      </c>
      <c r="O49" s="48">
        <f t="shared" si="8"/>
        <v>44.984388932329175</v>
      </c>
      <c r="P49" s="9"/>
    </row>
    <row r="50" spans="1:16">
      <c r="A50" s="12"/>
      <c r="B50" s="25">
        <v>337.4</v>
      </c>
      <c r="C50" s="20" t="s">
        <v>139</v>
      </c>
      <c r="D50" s="47">
        <v>0</v>
      </c>
      <c r="E50" s="47">
        <v>4276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4276</v>
      </c>
      <c r="O50" s="48">
        <f t="shared" si="8"/>
        <v>5.865810664362045E-2</v>
      </c>
      <c r="P50" s="9"/>
    </row>
    <row r="51" spans="1:16" ht="15.75">
      <c r="A51" s="29" t="s">
        <v>60</v>
      </c>
      <c r="B51" s="30"/>
      <c r="C51" s="31"/>
      <c r="D51" s="32">
        <f t="shared" ref="D51:M51" si="9">SUM(D52:D79)</f>
        <v>4177607</v>
      </c>
      <c r="E51" s="32">
        <f t="shared" si="9"/>
        <v>14917294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26573560</v>
      </c>
      <c r="J51" s="32">
        <f t="shared" si="9"/>
        <v>22053251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67721712</v>
      </c>
      <c r="O51" s="46">
        <f t="shared" si="8"/>
        <v>929.00547347627469</v>
      </c>
      <c r="P51" s="10"/>
    </row>
    <row r="52" spans="1:16">
      <c r="A52" s="12"/>
      <c r="B52" s="25">
        <v>341.1</v>
      </c>
      <c r="C52" s="20" t="s">
        <v>63</v>
      </c>
      <c r="D52" s="47">
        <v>486920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486920</v>
      </c>
      <c r="O52" s="48">
        <f t="shared" si="8"/>
        <v>6.6795615731785949</v>
      </c>
      <c r="P52" s="9"/>
    </row>
    <row r="53" spans="1:16">
      <c r="A53" s="12"/>
      <c r="B53" s="25">
        <v>341.16</v>
      </c>
      <c r="C53" s="20" t="s">
        <v>117</v>
      </c>
      <c r="D53" s="47">
        <v>0</v>
      </c>
      <c r="E53" s="47">
        <v>187305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79" si="10">SUM(D53:M53)</f>
        <v>187305</v>
      </c>
      <c r="O53" s="48">
        <f t="shared" si="8"/>
        <v>2.5694473023581219</v>
      </c>
      <c r="P53" s="9"/>
    </row>
    <row r="54" spans="1:16">
      <c r="A54" s="12"/>
      <c r="B54" s="25">
        <v>341.2</v>
      </c>
      <c r="C54" s="20" t="s">
        <v>64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22053251</v>
      </c>
      <c r="K54" s="47">
        <v>0</v>
      </c>
      <c r="L54" s="47">
        <v>0</v>
      </c>
      <c r="M54" s="47">
        <v>0</v>
      </c>
      <c r="N54" s="47">
        <f t="shared" si="10"/>
        <v>22053251</v>
      </c>
      <c r="O54" s="48">
        <f t="shared" si="8"/>
        <v>302.52618077561493</v>
      </c>
      <c r="P54" s="9"/>
    </row>
    <row r="55" spans="1:16">
      <c r="A55" s="12"/>
      <c r="B55" s="25">
        <v>341.51</v>
      </c>
      <c r="C55" s="20" t="s">
        <v>65</v>
      </c>
      <c r="D55" s="47">
        <v>2211591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2211591</v>
      </c>
      <c r="O55" s="48">
        <f t="shared" si="8"/>
        <v>30.338573603852009</v>
      </c>
      <c r="P55" s="9"/>
    </row>
    <row r="56" spans="1:16">
      <c r="A56" s="12"/>
      <c r="B56" s="25">
        <v>341.52</v>
      </c>
      <c r="C56" s="20" t="s">
        <v>66</v>
      </c>
      <c r="D56" s="47">
        <v>0</v>
      </c>
      <c r="E56" s="47">
        <v>4046848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4046848</v>
      </c>
      <c r="O56" s="48">
        <f t="shared" si="8"/>
        <v>55.514602795725473</v>
      </c>
      <c r="P56" s="9"/>
    </row>
    <row r="57" spans="1:16">
      <c r="A57" s="12"/>
      <c r="B57" s="25">
        <v>341.53</v>
      </c>
      <c r="C57" s="20" t="s">
        <v>67</v>
      </c>
      <c r="D57" s="47">
        <v>0</v>
      </c>
      <c r="E57" s="47">
        <v>316192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316192</v>
      </c>
      <c r="O57" s="48">
        <f t="shared" si="8"/>
        <v>4.3375173189568841</v>
      </c>
      <c r="P57" s="9"/>
    </row>
    <row r="58" spans="1:16">
      <c r="A58" s="12"/>
      <c r="B58" s="25">
        <v>341.56</v>
      </c>
      <c r="C58" s="20" t="s">
        <v>68</v>
      </c>
      <c r="D58" s="47">
        <v>396649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396649</v>
      </c>
      <c r="O58" s="48">
        <f t="shared" si="8"/>
        <v>5.4412252904783465</v>
      </c>
      <c r="P58" s="9"/>
    </row>
    <row r="59" spans="1:16">
      <c r="A59" s="12"/>
      <c r="B59" s="25">
        <v>341.9</v>
      </c>
      <c r="C59" s="20" t="s">
        <v>69</v>
      </c>
      <c r="D59" s="47">
        <v>333285</v>
      </c>
      <c r="E59" s="47">
        <v>655384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988669</v>
      </c>
      <c r="O59" s="48">
        <f t="shared" si="8"/>
        <v>13.562547155575675</v>
      </c>
      <c r="P59" s="9"/>
    </row>
    <row r="60" spans="1:16">
      <c r="A60" s="12"/>
      <c r="B60" s="25">
        <v>342.1</v>
      </c>
      <c r="C60" s="20" t="s">
        <v>70</v>
      </c>
      <c r="D60" s="47">
        <v>0</v>
      </c>
      <c r="E60" s="47">
        <v>3065706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3065706</v>
      </c>
      <c r="O60" s="48">
        <f t="shared" si="8"/>
        <v>42.055310918144777</v>
      </c>
      <c r="P60" s="9"/>
    </row>
    <row r="61" spans="1:16">
      <c r="A61" s="12"/>
      <c r="B61" s="25">
        <v>342.3</v>
      </c>
      <c r="C61" s="20" t="s">
        <v>71</v>
      </c>
      <c r="D61" s="47">
        <v>0</v>
      </c>
      <c r="E61" s="47">
        <v>2865970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2865970</v>
      </c>
      <c r="O61" s="48">
        <f t="shared" si="8"/>
        <v>39.315335336159237</v>
      </c>
      <c r="P61" s="9"/>
    </row>
    <row r="62" spans="1:16">
      <c r="A62" s="12"/>
      <c r="B62" s="25">
        <v>342.6</v>
      </c>
      <c r="C62" s="20" t="s">
        <v>73</v>
      </c>
      <c r="D62" s="47">
        <v>0</v>
      </c>
      <c r="E62" s="47">
        <v>2071236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2071236</v>
      </c>
      <c r="O62" s="48">
        <f t="shared" si="8"/>
        <v>28.413185727807729</v>
      </c>
      <c r="P62" s="9"/>
    </row>
    <row r="63" spans="1:16">
      <c r="A63" s="12"/>
      <c r="B63" s="25">
        <v>342.9</v>
      </c>
      <c r="C63" s="20" t="s">
        <v>74</v>
      </c>
      <c r="D63" s="47">
        <v>0</v>
      </c>
      <c r="E63" s="47">
        <v>115186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115186</v>
      </c>
      <c r="O63" s="48">
        <f t="shared" si="8"/>
        <v>1.5801198951945896</v>
      </c>
      <c r="P63" s="9"/>
    </row>
    <row r="64" spans="1:16">
      <c r="A64" s="12"/>
      <c r="B64" s="25">
        <v>343.4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17399104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17399104</v>
      </c>
      <c r="O64" s="48">
        <f t="shared" si="8"/>
        <v>238.68065901203067</v>
      </c>
      <c r="P64" s="9"/>
    </row>
    <row r="65" spans="1:16">
      <c r="A65" s="12"/>
      <c r="B65" s="25">
        <v>343.7</v>
      </c>
      <c r="C65" s="20" t="s">
        <v>76</v>
      </c>
      <c r="D65" s="47">
        <v>0</v>
      </c>
      <c r="E65" s="47">
        <v>1300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1300</v>
      </c>
      <c r="O65" s="48">
        <f t="shared" si="8"/>
        <v>1.7833381346283112E-2</v>
      </c>
      <c r="P65" s="9"/>
    </row>
    <row r="66" spans="1:16">
      <c r="A66" s="12"/>
      <c r="B66" s="25">
        <v>344.1</v>
      </c>
      <c r="C66" s="20" t="s">
        <v>77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8245463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8245463</v>
      </c>
      <c r="O66" s="48">
        <f t="shared" si="8"/>
        <v>113.1111431197443</v>
      </c>
      <c r="P66" s="9"/>
    </row>
    <row r="67" spans="1:16">
      <c r="A67" s="12"/>
      <c r="B67" s="25">
        <v>344.6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928993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928993</v>
      </c>
      <c r="O67" s="48">
        <f t="shared" si="8"/>
        <v>12.743912643867375</v>
      </c>
      <c r="P67" s="9"/>
    </row>
    <row r="68" spans="1:16">
      <c r="A68" s="12"/>
      <c r="B68" s="25">
        <v>344.9</v>
      </c>
      <c r="C68" s="20" t="s">
        <v>79</v>
      </c>
      <c r="D68" s="47">
        <v>70711</v>
      </c>
      <c r="E68" s="47">
        <v>106615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177326</v>
      </c>
      <c r="O68" s="48">
        <f t="shared" si="8"/>
        <v>2.4325555235469225</v>
      </c>
      <c r="P68" s="9"/>
    </row>
    <row r="69" spans="1:16">
      <c r="A69" s="12"/>
      <c r="B69" s="25">
        <v>346.4</v>
      </c>
      <c r="C69" s="20" t="s">
        <v>80</v>
      </c>
      <c r="D69" s="47">
        <v>40978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40978</v>
      </c>
      <c r="O69" s="48">
        <f t="shared" ref="O69:O100" si="11">(N69/O$102)</f>
        <v>0.5621356160061457</v>
      </c>
      <c r="P69" s="9"/>
    </row>
    <row r="70" spans="1:16">
      <c r="A70" s="12"/>
      <c r="B70" s="25">
        <v>346.9</v>
      </c>
      <c r="C70" s="20" t="s">
        <v>81</v>
      </c>
      <c r="D70" s="47">
        <v>481490</v>
      </c>
      <c r="E70" s="47">
        <v>10341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491831</v>
      </c>
      <c r="O70" s="48">
        <f t="shared" si="11"/>
        <v>6.7469306007105914</v>
      </c>
      <c r="P70" s="9"/>
    </row>
    <row r="71" spans="1:16">
      <c r="A71" s="12"/>
      <c r="B71" s="25">
        <v>347.1</v>
      </c>
      <c r="C71" s="20" t="s">
        <v>82</v>
      </c>
      <c r="D71" s="47">
        <v>5663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5663</v>
      </c>
      <c r="O71" s="48">
        <f t="shared" si="11"/>
        <v>7.7684952741539429E-2</v>
      </c>
      <c r="P71" s="9"/>
    </row>
    <row r="72" spans="1:16">
      <c r="A72" s="12"/>
      <c r="B72" s="25">
        <v>347.2</v>
      </c>
      <c r="C72" s="20" t="s">
        <v>83</v>
      </c>
      <c r="D72" s="47">
        <v>0</v>
      </c>
      <c r="E72" s="47">
        <v>702686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702686</v>
      </c>
      <c r="O72" s="48">
        <f t="shared" si="11"/>
        <v>9.6394364651494566</v>
      </c>
      <c r="P72" s="9"/>
    </row>
    <row r="73" spans="1:16">
      <c r="A73" s="12"/>
      <c r="B73" s="25">
        <v>348.92099999999999</v>
      </c>
      <c r="C73" s="20" t="s">
        <v>118</v>
      </c>
      <c r="D73" s="47">
        <v>0</v>
      </c>
      <c r="E73" s="47">
        <v>28204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28204</v>
      </c>
      <c r="O73" s="48">
        <f t="shared" si="11"/>
        <v>0.38690206730043758</v>
      </c>
      <c r="P73" s="9"/>
    </row>
    <row r="74" spans="1:16">
      <c r="A74" s="12"/>
      <c r="B74" s="25">
        <v>348.92200000000003</v>
      </c>
      <c r="C74" s="20" t="s">
        <v>119</v>
      </c>
      <c r="D74" s="47">
        <v>0</v>
      </c>
      <c r="E74" s="47">
        <v>28204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28204</v>
      </c>
      <c r="O74" s="48">
        <f t="shared" si="11"/>
        <v>0.38690206730043758</v>
      </c>
      <c r="P74" s="9"/>
    </row>
    <row r="75" spans="1:16">
      <c r="A75" s="12"/>
      <c r="B75" s="25">
        <v>348.923</v>
      </c>
      <c r="C75" s="20" t="s">
        <v>120</v>
      </c>
      <c r="D75" s="47">
        <v>0</v>
      </c>
      <c r="E75" s="47">
        <v>28204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28204</v>
      </c>
      <c r="O75" s="48">
        <f t="shared" si="11"/>
        <v>0.38690206730043758</v>
      </c>
      <c r="P75" s="9"/>
    </row>
    <row r="76" spans="1:16">
      <c r="A76" s="12"/>
      <c r="B76" s="25">
        <v>348.92399999999998</v>
      </c>
      <c r="C76" s="20" t="s">
        <v>121</v>
      </c>
      <c r="D76" s="47">
        <v>0</v>
      </c>
      <c r="E76" s="47">
        <v>28204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28204</v>
      </c>
      <c r="O76" s="48">
        <f t="shared" si="11"/>
        <v>0.38690206730043758</v>
      </c>
      <c r="P76" s="9"/>
    </row>
    <row r="77" spans="1:16">
      <c r="A77" s="12"/>
      <c r="B77" s="25">
        <v>348.93</v>
      </c>
      <c r="C77" s="20" t="s">
        <v>122</v>
      </c>
      <c r="D77" s="47">
        <v>0</v>
      </c>
      <c r="E77" s="47">
        <v>594359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594359</v>
      </c>
      <c r="O77" s="48">
        <f t="shared" si="11"/>
        <v>8.1534082335349876</v>
      </c>
      <c r="P77" s="9"/>
    </row>
    <row r="78" spans="1:16">
      <c r="A78" s="12"/>
      <c r="B78" s="25">
        <v>348.99</v>
      </c>
      <c r="C78" s="20" t="s">
        <v>123</v>
      </c>
      <c r="D78" s="47">
        <v>0</v>
      </c>
      <c r="E78" s="47">
        <v>43016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43016</v>
      </c>
      <c r="O78" s="48">
        <f t="shared" si="11"/>
        <v>0.59009287076285721</v>
      </c>
      <c r="P78" s="9"/>
    </row>
    <row r="79" spans="1:16">
      <c r="A79" s="12"/>
      <c r="B79" s="25">
        <v>349</v>
      </c>
      <c r="C79" s="20" t="s">
        <v>1</v>
      </c>
      <c r="D79" s="47">
        <v>150320</v>
      </c>
      <c r="E79" s="47">
        <v>22334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172654</v>
      </c>
      <c r="O79" s="48">
        <f t="shared" si="11"/>
        <v>2.368465094585511</v>
      </c>
      <c r="P79" s="9"/>
    </row>
    <row r="80" spans="1:16" ht="15.75">
      <c r="A80" s="29" t="s">
        <v>61</v>
      </c>
      <c r="B80" s="30"/>
      <c r="C80" s="31"/>
      <c r="D80" s="32">
        <f t="shared" ref="D80:M80" si="12">SUM(D81:D86)</f>
        <v>10006</v>
      </c>
      <c r="E80" s="32">
        <f t="shared" si="12"/>
        <v>1205355</v>
      </c>
      <c r="F80" s="32">
        <f t="shared" si="12"/>
        <v>0</v>
      </c>
      <c r="G80" s="32">
        <f t="shared" si="12"/>
        <v>0</v>
      </c>
      <c r="H80" s="32">
        <f t="shared" si="12"/>
        <v>0</v>
      </c>
      <c r="I80" s="32">
        <f t="shared" si="12"/>
        <v>788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>SUM(D80:M80)</f>
        <v>1216149</v>
      </c>
      <c r="O80" s="46">
        <f t="shared" si="11"/>
        <v>16.683114531462198</v>
      </c>
      <c r="P80" s="10"/>
    </row>
    <row r="81" spans="1:16">
      <c r="A81" s="13"/>
      <c r="B81" s="40">
        <v>351.3</v>
      </c>
      <c r="C81" s="21" t="s">
        <v>87</v>
      </c>
      <c r="D81" s="47">
        <v>0</v>
      </c>
      <c r="E81" s="47">
        <v>87132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6" si="13">SUM(D81:M81)</f>
        <v>87132</v>
      </c>
      <c r="O81" s="48">
        <f t="shared" si="11"/>
        <v>1.1952755257418002</v>
      </c>
      <c r="P81" s="9"/>
    </row>
    <row r="82" spans="1:16">
      <c r="A82" s="13"/>
      <c r="B82" s="40">
        <v>351.4</v>
      </c>
      <c r="C82" s="21" t="s">
        <v>88</v>
      </c>
      <c r="D82" s="47">
        <v>0</v>
      </c>
      <c r="E82" s="47">
        <v>240275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240275</v>
      </c>
      <c r="O82" s="48">
        <f t="shared" si="11"/>
        <v>3.2960890022909037</v>
      </c>
      <c r="P82" s="9"/>
    </row>
    <row r="83" spans="1:16">
      <c r="A83" s="13"/>
      <c r="B83" s="40">
        <v>351.5</v>
      </c>
      <c r="C83" s="21" t="s">
        <v>89</v>
      </c>
      <c r="D83" s="47">
        <v>10006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10006</v>
      </c>
      <c r="O83" s="48">
        <f t="shared" si="11"/>
        <v>0.13726216442377601</v>
      </c>
      <c r="P83" s="9"/>
    </row>
    <row r="84" spans="1:16">
      <c r="A84" s="13"/>
      <c r="B84" s="40">
        <v>352</v>
      </c>
      <c r="C84" s="21" t="s">
        <v>90</v>
      </c>
      <c r="D84" s="47">
        <v>0</v>
      </c>
      <c r="E84" s="47">
        <v>15506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15506</v>
      </c>
      <c r="O84" s="48">
        <f t="shared" si="11"/>
        <v>0.21271108550420456</v>
      </c>
      <c r="P84" s="9"/>
    </row>
    <row r="85" spans="1:16">
      <c r="A85" s="13"/>
      <c r="B85" s="40">
        <v>354</v>
      </c>
      <c r="C85" s="21" t="s">
        <v>91</v>
      </c>
      <c r="D85" s="47">
        <v>0</v>
      </c>
      <c r="E85" s="47">
        <v>356562</v>
      </c>
      <c r="F85" s="47">
        <v>0</v>
      </c>
      <c r="G85" s="47">
        <v>0</v>
      </c>
      <c r="H85" s="47">
        <v>0</v>
      </c>
      <c r="I85" s="47">
        <v>788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357350</v>
      </c>
      <c r="O85" s="48">
        <f t="shared" si="11"/>
        <v>4.9021221723802073</v>
      </c>
      <c r="P85" s="9"/>
    </row>
    <row r="86" spans="1:16">
      <c r="A86" s="13"/>
      <c r="B86" s="40">
        <v>359</v>
      </c>
      <c r="C86" s="21" t="s">
        <v>92</v>
      </c>
      <c r="D86" s="47">
        <v>0</v>
      </c>
      <c r="E86" s="47">
        <v>505880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505880</v>
      </c>
      <c r="O86" s="48">
        <f t="shared" si="11"/>
        <v>6.9396545811213084</v>
      </c>
      <c r="P86" s="9"/>
    </row>
    <row r="87" spans="1:16" ht="15.75">
      <c r="A87" s="29" t="s">
        <v>5</v>
      </c>
      <c r="B87" s="30"/>
      <c r="C87" s="31"/>
      <c r="D87" s="32">
        <f t="shared" ref="D87:M87" si="14">SUM(D88:D94)</f>
        <v>1370708</v>
      </c>
      <c r="E87" s="32">
        <f t="shared" si="14"/>
        <v>1384279</v>
      </c>
      <c r="F87" s="32">
        <f t="shared" si="14"/>
        <v>15475</v>
      </c>
      <c r="G87" s="32">
        <f t="shared" si="14"/>
        <v>147344</v>
      </c>
      <c r="H87" s="32">
        <f t="shared" si="14"/>
        <v>0</v>
      </c>
      <c r="I87" s="32">
        <f t="shared" si="14"/>
        <v>166320</v>
      </c>
      <c r="J87" s="32">
        <f t="shared" si="14"/>
        <v>1876850</v>
      </c>
      <c r="K87" s="32">
        <f t="shared" si="14"/>
        <v>31430</v>
      </c>
      <c r="L87" s="32">
        <f t="shared" si="14"/>
        <v>0</v>
      </c>
      <c r="M87" s="32">
        <f t="shared" si="14"/>
        <v>0</v>
      </c>
      <c r="N87" s="32">
        <f>SUM(D87:M87)</f>
        <v>4992406</v>
      </c>
      <c r="O87" s="46">
        <f t="shared" si="11"/>
        <v>68.485753871901451</v>
      </c>
      <c r="P87" s="10"/>
    </row>
    <row r="88" spans="1:16">
      <c r="A88" s="12"/>
      <c r="B88" s="25">
        <v>361.1</v>
      </c>
      <c r="C88" s="20" t="s">
        <v>93</v>
      </c>
      <c r="D88" s="47">
        <v>225884</v>
      </c>
      <c r="E88" s="47">
        <v>760084</v>
      </c>
      <c r="F88" s="47">
        <v>15475</v>
      </c>
      <c r="G88" s="47">
        <v>138184</v>
      </c>
      <c r="H88" s="47">
        <v>0</v>
      </c>
      <c r="I88" s="47">
        <v>154535</v>
      </c>
      <c r="J88" s="47">
        <v>114023</v>
      </c>
      <c r="K88" s="47">
        <v>3285</v>
      </c>
      <c r="L88" s="47">
        <v>0</v>
      </c>
      <c r="M88" s="47">
        <v>0</v>
      </c>
      <c r="N88" s="47">
        <f>SUM(D88:M88)</f>
        <v>1411470</v>
      </c>
      <c r="O88" s="48">
        <f t="shared" si="11"/>
        <v>19.362525206798633</v>
      </c>
      <c r="P88" s="9"/>
    </row>
    <row r="89" spans="1:16">
      <c r="A89" s="12"/>
      <c r="B89" s="25">
        <v>362</v>
      </c>
      <c r="C89" s="20" t="s">
        <v>94</v>
      </c>
      <c r="D89" s="47">
        <v>449754</v>
      </c>
      <c r="E89" s="47">
        <v>47019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94" si="15">SUM(D89:M89)</f>
        <v>496773</v>
      </c>
      <c r="O89" s="48">
        <f t="shared" si="11"/>
        <v>6.8147248857977694</v>
      </c>
      <c r="P89" s="9"/>
    </row>
    <row r="90" spans="1:16">
      <c r="A90" s="12"/>
      <c r="B90" s="25">
        <v>364</v>
      </c>
      <c r="C90" s="20" t="s">
        <v>95</v>
      </c>
      <c r="D90" s="47">
        <v>3553</v>
      </c>
      <c r="E90" s="47">
        <v>21523</v>
      </c>
      <c r="F90" s="47">
        <v>0</v>
      </c>
      <c r="G90" s="47">
        <v>0</v>
      </c>
      <c r="H90" s="47">
        <v>0</v>
      </c>
      <c r="I90" s="47">
        <v>-203</v>
      </c>
      <c r="J90" s="47">
        <v>4299</v>
      </c>
      <c r="K90" s="47">
        <v>0</v>
      </c>
      <c r="L90" s="47">
        <v>0</v>
      </c>
      <c r="M90" s="47">
        <v>0</v>
      </c>
      <c r="N90" s="47">
        <f t="shared" si="15"/>
        <v>29172</v>
      </c>
      <c r="O90" s="48">
        <f t="shared" si="11"/>
        <v>0.40018107741059306</v>
      </c>
      <c r="P90" s="9"/>
    </row>
    <row r="91" spans="1:16">
      <c r="A91" s="12"/>
      <c r="B91" s="25">
        <v>366</v>
      </c>
      <c r="C91" s="20" t="s">
        <v>96</v>
      </c>
      <c r="D91" s="47">
        <v>218551</v>
      </c>
      <c r="E91" s="47">
        <v>285637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504188</v>
      </c>
      <c r="O91" s="48">
        <f t="shared" si="11"/>
        <v>6.9164437493998383</v>
      </c>
      <c r="P91" s="9"/>
    </row>
    <row r="92" spans="1:16">
      <c r="A92" s="12"/>
      <c r="B92" s="25">
        <v>368</v>
      </c>
      <c r="C92" s="20" t="s">
        <v>97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28145</v>
      </c>
      <c r="L92" s="47">
        <v>0</v>
      </c>
      <c r="M92" s="47">
        <v>0</v>
      </c>
      <c r="N92" s="47">
        <f t="shared" si="15"/>
        <v>28145</v>
      </c>
      <c r="O92" s="48">
        <f t="shared" si="11"/>
        <v>0.3860927061470294</v>
      </c>
      <c r="P92" s="9"/>
    </row>
    <row r="93" spans="1:16">
      <c r="A93" s="12"/>
      <c r="B93" s="25">
        <v>369.3</v>
      </c>
      <c r="C93" s="20" t="s">
        <v>98</v>
      </c>
      <c r="D93" s="47">
        <v>3373</v>
      </c>
      <c r="E93" s="47">
        <v>40346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43719</v>
      </c>
      <c r="O93" s="48">
        <f t="shared" si="11"/>
        <v>0.5997366146755011</v>
      </c>
      <c r="P93" s="9"/>
    </row>
    <row r="94" spans="1:16">
      <c r="A94" s="12"/>
      <c r="B94" s="25">
        <v>369.9</v>
      </c>
      <c r="C94" s="20" t="s">
        <v>99</v>
      </c>
      <c r="D94" s="47">
        <v>469593</v>
      </c>
      <c r="E94" s="47">
        <v>229670</v>
      </c>
      <c r="F94" s="47">
        <v>0</v>
      </c>
      <c r="G94" s="47">
        <v>9160</v>
      </c>
      <c r="H94" s="47">
        <v>0</v>
      </c>
      <c r="I94" s="47">
        <v>11988</v>
      </c>
      <c r="J94" s="47">
        <v>1758528</v>
      </c>
      <c r="K94" s="47">
        <v>0</v>
      </c>
      <c r="L94" s="47">
        <v>0</v>
      </c>
      <c r="M94" s="47">
        <v>0</v>
      </c>
      <c r="N94" s="47">
        <f t="shared" si="15"/>
        <v>2478939</v>
      </c>
      <c r="O94" s="48">
        <f t="shared" si="11"/>
        <v>34.006049631672084</v>
      </c>
      <c r="P94" s="9"/>
    </row>
    <row r="95" spans="1:16" ht="15.75">
      <c r="A95" s="29" t="s">
        <v>62</v>
      </c>
      <c r="B95" s="30"/>
      <c r="C95" s="31"/>
      <c r="D95" s="32">
        <f t="shared" ref="D95:M95" si="16">SUM(D96:D99)</f>
        <v>46840489</v>
      </c>
      <c r="E95" s="32">
        <f t="shared" si="16"/>
        <v>6403311</v>
      </c>
      <c r="F95" s="32">
        <f t="shared" si="16"/>
        <v>8394187</v>
      </c>
      <c r="G95" s="32">
        <f t="shared" si="16"/>
        <v>4360258</v>
      </c>
      <c r="H95" s="32">
        <f t="shared" si="16"/>
        <v>0</v>
      </c>
      <c r="I95" s="32">
        <f t="shared" si="16"/>
        <v>1119956</v>
      </c>
      <c r="J95" s="32">
        <f t="shared" si="16"/>
        <v>0</v>
      </c>
      <c r="K95" s="32">
        <f t="shared" si="16"/>
        <v>0</v>
      </c>
      <c r="L95" s="32">
        <f t="shared" si="16"/>
        <v>0</v>
      </c>
      <c r="M95" s="32">
        <f t="shared" si="16"/>
        <v>0</v>
      </c>
      <c r="N95" s="32">
        <f t="shared" ref="N95:N100" si="17">SUM(D95:M95)</f>
        <v>67118201</v>
      </c>
      <c r="O95" s="46">
        <f t="shared" si="11"/>
        <v>920.72651823806189</v>
      </c>
      <c r="P95" s="9"/>
    </row>
    <row r="96" spans="1:16">
      <c r="A96" s="12"/>
      <c r="B96" s="25">
        <v>381</v>
      </c>
      <c r="C96" s="20" t="s">
        <v>100</v>
      </c>
      <c r="D96" s="47">
        <v>46840489</v>
      </c>
      <c r="E96" s="47">
        <v>6403311</v>
      </c>
      <c r="F96" s="47">
        <v>8394187</v>
      </c>
      <c r="G96" s="47">
        <v>4360258</v>
      </c>
      <c r="H96" s="47">
        <v>0</v>
      </c>
      <c r="I96" s="47">
        <v>807716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66805961</v>
      </c>
      <c r="O96" s="48">
        <f t="shared" si="11"/>
        <v>916.44321439839769</v>
      </c>
      <c r="P96" s="9"/>
    </row>
    <row r="97" spans="1:119">
      <c r="A97" s="12"/>
      <c r="B97" s="25">
        <v>389.2</v>
      </c>
      <c r="C97" s="20" t="s">
        <v>104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47621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47621</v>
      </c>
      <c r="O97" s="48">
        <f t="shared" si="11"/>
        <v>0.65326419468565233</v>
      </c>
      <c r="P97" s="9"/>
    </row>
    <row r="98" spans="1:119">
      <c r="A98" s="12"/>
      <c r="B98" s="25">
        <v>389.3</v>
      </c>
      <c r="C98" s="20" t="s">
        <v>105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214619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214619</v>
      </c>
      <c r="O98" s="48">
        <f t="shared" si="11"/>
        <v>2.9441403624291809</v>
      </c>
      <c r="P98" s="9"/>
    </row>
    <row r="99" spans="1:119" ht="15.75" thickBot="1">
      <c r="A99" s="12"/>
      <c r="B99" s="25">
        <v>389.4</v>
      </c>
      <c r="C99" s="20" t="s">
        <v>106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50000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50000</v>
      </c>
      <c r="O99" s="48">
        <f t="shared" si="11"/>
        <v>0.68589928254935051</v>
      </c>
      <c r="P99" s="9"/>
    </row>
    <row r="100" spans="1:119" ht="16.5" thickBot="1">
      <c r="A100" s="14" t="s">
        <v>84</v>
      </c>
      <c r="B100" s="23"/>
      <c r="C100" s="22"/>
      <c r="D100" s="15">
        <f t="shared" ref="D100:M100" si="18">SUM(D5,D13,D23,D51,D80,D87,D95)</f>
        <v>83793437</v>
      </c>
      <c r="E100" s="15">
        <f t="shared" si="18"/>
        <v>152990654</v>
      </c>
      <c r="F100" s="15">
        <f t="shared" si="18"/>
        <v>8409662</v>
      </c>
      <c r="G100" s="15">
        <f t="shared" si="18"/>
        <v>23882032</v>
      </c>
      <c r="H100" s="15">
        <f t="shared" si="18"/>
        <v>0</v>
      </c>
      <c r="I100" s="15">
        <f t="shared" si="18"/>
        <v>30346446</v>
      </c>
      <c r="J100" s="15">
        <f t="shared" si="18"/>
        <v>23930101</v>
      </c>
      <c r="K100" s="15">
        <f t="shared" si="18"/>
        <v>31430</v>
      </c>
      <c r="L100" s="15">
        <f t="shared" si="18"/>
        <v>0</v>
      </c>
      <c r="M100" s="15">
        <f t="shared" si="18"/>
        <v>0</v>
      </c>
      <c r="N100" s="15">
        <f t="shared" si="17"/>
        <v>323383762</v>
      </c>
      <c r="O100" s="38">
        <f t="shared" si="11"/>
        <v>4436.1738068781979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119" t="s">
        <v>140</v>
      </c>
      <c r="M102" s="119"/>
      <c r="N102" s="119"/>
      <c r="O102" s="44">
        <v>72897</v>
      </c>
    </row>
    <row r="103" spans="1:119">
      <c r="A103" s="120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8"/>
    </row>
    <row r="104" spans="1:119" ht="15.75" customHeight="1" thickBot="1">
      <c r="A104" s="121" t="s">
        <v>126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24541686</v>
      </c>
      <c r="E5" s="27">
        <f t="shared" si="0"/>
        <v>82707392</v>
      </c>
      <c r="F5" s="27">
        <f t="shared" si="0"/>
        <v>0</v>
      </c>
      <c r="G5" s="27">
        <f t="shared" si="0"/>
        <v>15375460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122624538</v>
      </c>
      <c r="O5" s="33">
        <f t="shared" ref="O5:O36" si="2">(N5/O$105)</f>
        <v>1687.4162377872574</v>
      </c>
      <c r="P5" s="6"/>
    </row>
    <row r="6" spans="1:133">
      <c r="A6" s="12"/>
      <c r="B6" s="25">
        <v>311</v>
      </c>
      <c r="C6" s="20" t="s">
        <v>3</v>
      </c>
      <c r="D6" s="47">
        <v>20903140</v>
      </c>
      <c r="E6" s="47">
        <v>58217627</v>
      </c>
      <c r="F6" s="47">
        <v>0</v>
      </c>
      <c r="G6" s="47">
        <v>462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79121229</v>
      </c>
      <c r="O6" s="48">
        <f t="shared" si="2"/>
        <v>1088.7743085179579</v>
      </c>
      <c r="P6" s="9"/>
    </row>
    <row r="7" spans="1:133">
      <c r="A7" s="12"/>
      <c r="B7" s="25">
        <v>312.10000000000002</v>
      </c>
      <c r="C7" s="20" t="s">
        <v>12</v>
      </c>
      <c r="D7" s="47">
        <v>3221050</v>
      </c>
      <c r="E7" s="47">
        <v>22409538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25630588</v>
      </c>
      <c r="O7" s="48">
        <f t="shared" si="2"/>
        <v>352.69833493876428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479072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479072</v>
      </c>
      <c r="O8" s="48">
        <f t="shared" si="2"/>
        <v>6.5924315398376221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1601155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1601155</v>
      </c>
      <c r="O9" s="48">
        <f t="shared" si="2"/>
        <v>22.033232420531167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15374998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15374998</v>
      </c>
      <c r="O10" s="48">
        <f t="shared" si="2"/>
        <v>211.57283610843538</v>
      </c>
      <c r="P10" s="9"/>
    </row>
    <row r="11" spans="1:133">
      <c r="A11" s="12"/>
      <c r="B11" s="25">
        <v>316</v>
      </c>
      <c r="C11" s="20" t="s">
        <v>17</v>
      </c>
      <c r="D11" s="47">
        <v>417496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417496</v>
      </c>
      <c r="O11" s="48">
        <f t="shared" si="2"/>
        <v>5.7450942617311131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SUM(D13:D21)</f>
        <v>0</v>
      </c>
      <c r="E12" s="32">
        <f t="shared" si="3"/>
        <v>2519814</v>
      </c>
      <c r="F12" s="32">
        <f t="shared" si="3"/>
        <v>0</v>
      </c>
      <c r="G12" s="32">
        <f t="shared" si="3"/>
        <v>782115</v>
      </c>
      <c r="H12" s="32">
        <f t="shared" si="3"/>
        <v>0</v>
      </c>
      <c r="I12" s="32">
        <f t="shared" si="3"/>
        <v>476366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3778295</v>
      </c>
      <c r="O12" s="46">
        <f t="shared" si="2"/>
        <v>51.992500344020918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2219372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2219372</v>
      </c>
      <c r="O13" s="48">
        <f t="shared" si="2"/>
        <v>30.540415577267098</v>
      </c>
      <c r="P13" s="9"/>
    </row>
    <row r="14" spans="1:133">
      <c r="A14" s="12"/>
      <c r="B14" s="25">
        <v>323.7</v>
      </c>
      <c r="C14" s="20" t="s">
        <v>19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476366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1" si="4">SUM(D14:M14)</f>
        <v>476366</v>
      </c>
      <c r="O14" s="48">
        <f t="shared" si="2"/>
        <v>6.5551947158387227</v>
      </c>
      <c r="P14" s="9"/>
    </row>
    <row r="15" spans="1:133">
      <c r="A15" s="12"/>
      <c r="B15" s="25">
        <v>324.11</v>
      </c>
      <c r="C15" s="20" t="s">
        <v>20</v>
      </c>
      <c r="D15" s="47">
        <v>0</v>
      </c>
      <c r="E15" s="47">
        <v>20287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20287</v>
      </c>
      <c r="O15" s="48">
        <f t="shared" si="2"/>
        <v>0.27916609329847253</v>
      </c>
      <c r="P15" s="9"/>
    </row>
    <row r="16" spans="1:133">
      <c r="A16" s="12"/>
      <c r="B16" s="25">
        <v>324.20999999999998</v>
      </c>
      <c r="C16" s="20" t="s">
        <v>21</v>
      </c>
      <c r="D16" s="47">
        <v>0</v>
      </c>
      <c r="E16" s="47">
        <v>5128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5128</v>
      </c>
      <c r="O16" s="48">
        <f t="shared" si="2"/>
        <v>7.0565570386679516E-2</v>
      </c>
      <c r="P16" s="9"/>
    </row>
    <row r="17" spans="1:16">
      <c r="A17" s="12"/>
      <c r="B17" s="25">
        <v>324.31</v>
      </c>
      <c r="C17" s="20" t="s">
        <v>22</v>
      </c>
      <c r="D17" s="47">
        <v>0</v>
      </c>
      <c r="E17" s="47">
        <v>68031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68031</v>
      </c>
      <c r="O17" s="48">
        <f t="shared" si="2"/>
        <v>0.93616347873950734</v>
      </c>
      <c r="P17" s="9"/>
    </row>
    <row r="18" spans="1:16">
      <c r="A18" s="12"/>
      <c r="B18" s="25">
        <v>324.41000000000003</v>
      </c>
      <c r="C18" s="20" t="s">
        <v>23</v>
      </c>
      <c r="D18" s="47">
        <v>0</v>
      </c>
      <c r="E18" s="47">
        <v>6128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6128</v>
      </c>
      <c r="O18" s="48">
        <f t="shared" si="2"/>
        <v>8.4326407045548363E-2</v>
      </c>
      <c r="P18" s="9"/>
    </row>
    <row r="19" spans="1:16">
      <c r="A19" s="12"/>
      <c r="B19" s="25">
        <v>324.61</v>
      </c>
      <c r="C19" s="20" t="s">
        <v>24</v>
      </c>
      <c r="D19" s="47">
        <v>0</v>
      </c>
      <c r="E19" s="47">
        <v>64096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64096</v>
      </c>
      <c r="O19" s="48">
        <f t="shared" si="2"/>
        <v>0.88201458648685838</v>
      </c>
      <c r="P19" s="9"/>
    </row>
    <row r="20" spans="1:16">
      <c r="A20" s="12"/>
      <c r="B20" s="25">
        <v>325.10000000000002</v>
      </c>
      <c r="C20" s="20" t="s">
        <v>26</v>
      </c>
      <c r="D20" s="47">
        <v>0</v>
      </c>
      <c r="E20" s="47">
        <v>61107</v>
      </c>
      <c r="F20" s="47">
        <v>0</v>
      </c>
      <c r="G20" s="47">
        <v>782115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843222</v>
      </c>
      <c r="O20" s="48">
        <f t="shared" si="2"/>
        <v>11.603440209164717</v>
      </c>
      <c r="P20" s="9"/>
    </row>
    <row r="21" spans="1:16">
      <c r="A21" s="12"/>
      <c r="B21" s="25">
        <v>325.2</v>
      </c>
      <c r="C21" s="20" t="s">
        <v>27</v>
      </c>
      <c r="D21" s="47">
        <v>0</v>
      </c>
      <c r="E21" s="47">
        <v>75665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75665</v>
      </c>
      <c r="O21" s="48">
        <f t="shared" si="2"/>
        <v>1.0412137057933122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SUM(D23:D50)</f>
        <v>7540633</v>
      </c>
      <c r="E22" s="32">
        <f t="shared" si="5"/>
        <v>43813569</v>
      </c>
      <c r="F22" s="32">
        <f t="shared" si="5"/>
        <v>0</v>
      </c>
      <c r="G22" s="32">
        <f t="shared" si="5"/>
        <v>9188</v>
      </c>
      <c r="H22" s="32">
        <f t="shared" si="5"/>
        <v>0</v>
      </c>
      <c r="I22" s="32">
        <f t="shared" si="5"/>
        <v>3387431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54750821</v>
      </c>
      <c r="O22" s="46">
        <f t="shared" si="2"/>
        <v>753.41710471996703</v>
      </c>
      <c r="P22" s="10"/>
    </row>
    <row r="23" spans="1:16">
      <c r="A23" s="12"/>
      <c r="B23" s="25">
        <v>331.2</v>
      </c>
      <c r="C23" s="20" t="s">
        <v>28</v>
      </c>
      <c r="D23" s="47">
        <v>0</v>
      </c>
      <c r="E23" s="47">
        <v>22676101</v>
      </c>
      <c r="F23" s="47">
        <v>0</v>
      </c>
      <c r="G23" s="47">
        <v>0</v>
      </c>
      <c r="H23" s="47">
        <v>0</v>
      </c>
      <c r="I23" s="47">
        <v>48661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22724762</v>
      </c>
      <c r="O23" s="48">
        <f t="shared" si="2"/>
        <v>312.71173799367</v>
      </c>
      <c r="P23" s="9"/>
    </row>
    <row r="24" spans="1:16">
      <c r="A24" s="12"/>
      <c r="B24" s="25">
        <v>331.35</v>
      </c>
      <c r="C24" s="20" t="s">
        <v>33</v>
      </c>
      <c r="D24" s="47">
        <v>0</v>
      </c>
      <c r="E24" s="47">
        <v>7715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4" si="6">SUM(D24:M24)</f>
        <v>7715</v>
      </c>
      <c r="O24" s="48">
        <f t="shared" si="2"/>
        <v>0.10616485482317325</v>
      </c>
      <c r="P24" s="9"/>
    </row>
    <row r="25" spans="1:16">
      <c r="A25" s="12"/>
      <c r="B25" s="25">
        <v>331.41</v>
      </c>
      <c r="C25" s="20" t="s">
        <v>34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1931175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1931175</v>
      </c>
      <c r="O25" s="48">
        <f t="shared" si="2"/>
        <v>26.574583734691068</v>
      </c>
      <c r="P25" s="9"/>
    </row>
    <row r="26" spans="1:16">
      <c r="A26" s="12"/>
      <c r="B26" s="25">
        <v>331.49</v>
      </c>
      <c r="C26" s="20" t="s">
        <v>35</v>
      </c>
      <c r="D26" s="47">
        <v>0</v>
      </c>
      <c r="E26" s="47">
        <v>784393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784393</v>
      </c>
      <c r="O26" s="48">
        <f t="shared" si="2"/>
        <v>10.793903949360121</v>
      </c>
      <c r="P26" s="9"/>
    </row>
    <row r="27" spans="1:16">
      <c r="A27" s="12"/>
      <c r="B27" s="25">
        <v>331.5</v>
      </c>
      <c r="C27" s="20" t="s">
        <v>30</v>
      </c>
      <c r="D27" s="47">
        <v>0</v>
      </c>
      <c r="E27" s="47">
        <v>2892951</v>
      </c>
      <c r="F27" s="47">
        <v>0</v>
      </c>
      <c r="G27" s="47">
        <v>0</v>
      </c>
      <c r="H27" s="47">
        <v>0</v>
      </c>
      <c r="I27" s="47">
        <v>-269222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2623729</v>
      </c>
      <c r="O27" s="48">
        <f t="shared" si="2"/>
        <v>36.10470620613733</v>
      </c>
      <c r="P27" s="9"/>
    </row>
    <row r="28" spans="1:16">
      <c r="A28" s="12"/>
      <c r="B28" s="25">
        <v>331.61</v>
      </c>
      <c r="C28" s="20" t="s">
        <v>128</v>
      </c>
      <c r="D28" s="47">
        <v>0</v>
      </c>
      <c r="E28" s="47">
        <v>38805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38805</v>
      </c>
      <c r="O28" s="48">
        <f t="shared" si="2"/>
        <v>0.53398926654740608</v>
      </c>
      <c r="P28" s="9"/>
    </row>
    <row r="29" spans="1:16">
      <c r="A29" s="12"/>
      <c r="B29" s="25">
        <v>331.62</v>
      </c>
      <c r="C29" s="20" t="s">
        <v>36</v>
      </c>
      <c r="D29" s="47">
        <v>0</v>
      </c>
      <c r="E29" s="47">
        <v>29492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29492</v>
      </c>
      <c r="O29" s="48">
        <f t="shared" si="2"/>
        <v>0.40583459474336042</v>
      </c>
      <c r="P29" s="9"/>
    </row>
    <row r="30" spans="1:16">
      <c r="A30" s="12"/>
      <c r="B30" s="25">
        <v>331.65</v>
      </c>
      <c r="C30" s="20" t="s">
        <v>129</v>
      </c>
      <c r="D30" s="47">
        <v>391514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391514</v>
      </c>
      <c r="O30" s="48">
        <f t="shared" si="2"/>
        <v>5.3875602036603825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707212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707212</v>
      </c>
      <c r="O31" s="48">
        <f t="shared" si="2"/>
        <v>9.7318288151919639</v>
      </c>
      <c r="P31" s="9"/>
    </row>
    <row r="32" spans="1:16">
      <c r="A32" s="12"/>
      <c r="B32" s="25">
        <v>333</v>
      </c>
      <c r="C32" s="20" t="s">
        <v>4</v>
      </c>
      <c r="D32" s="47">
        <v>1225200</v>
      </c>
      <c r="E32" s="47">
        <v>60112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1285312</v>
      </c>
      <c r="O32" s="48">
        <f t="shared" si="2"/>
        <v>17.686968487684052</v>
      </c>
      <c r="P32" s="9"/>
    </row>
    <row r="33" spans="1:16">
      <c r="A33" s="12"/>
      <c r="B33" s="25">
        <v>334.1</v>
      </c>
      <c r="C33" s="20" t="s">
        <v>31</v>
      </c>
      <c r="D33" s="47">
        <v>0</v>
      </c>
      <c r="E33" s="47">
        <v>3476862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3476862</v>
      </c>
      <c r="O33" s="48">
        <f t="shared" si="2"/>
        <v>47.844530067428103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122946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122946</v>
      </c>
      <c r="O34" s="48">
        <f t="shared" si="2"/>
        <v>1.6918398238612908</v>
      </c>
      <c r="P34" s="9"/>
    </row>
    <row r="35" spans="1:16">
      <c r="A35" s="12"/>
      <c r="B35" s="25">
        <v>334.39</v>
      </c>
      <c r="C35" s="20" t="s">
        <v>40</v>
      </c>
      <c r="D35" s="47">
        <v>0</v>
      </c>
      <c r="E35" s="47">
        <v>146000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9" si="7">SUM(D35:M35)</f>
        <v>146000</v>
      </c>
      <c r="O35" s="48">
        <f t="shared" si="2"/>
        <v>2.0090821521948534</v>
      </c>
      <c r="P35" s="9"/>
    </row>
    <row r="36" spans="1:16">
      <c r="A36" s="12"/>
      <c r="B36" s="25">
        <v>334.41</v>
      </c>
      <c r="C36" s="20" t="s">
        <v>41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1676817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1676817</v>
      </c>
      <c r="O36" s="48">
        <f t="shared" si="2"/>
        <v>23.074404843814502</v>
      </c>
      <c r="P36" s="9"/>
    </row>
    <row r="37" spans="1:16">
      <c r="A37" s="12"/>
      <c r="B37" s="25">
        <v>334.49</v>
      </c>
      <c r="C37" s="20" t="s">
        <v>42</v>
      </c>
      <c r="D37" s="47">
        <v>0</v>
      </c>
      <c r="E37" s="47">
        <v>409743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409743</v>
      </c>
      <c r="O37" s="48">
        <f t="shared" ref="O37:O68" si="8">(N37/O$105)</f>
        <v>5.6384064951149027</v>
      </c>
      <c r="P37" s="9"/>
    </row>
    <row r="38" spans="1:16">
      <c r="A38" s="12"/>
      <c r="B38" s="25">
        <v>334.5</v>
      </c>
      <c r="C38" s="20" t="s">
        <v>43</v>
      </c>
      <c r="D38" s="47">
        <v>0</v>
      </c>
      <c r="E38" s="47">
        <v>3489305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3489305</v>
      </c>
      <c r="O38" s="48">
        <f t="shared" si="8"/>
        <v>48.015756157974408</v>
      </c>
      <c r="P38" s="9"/>
    </row>
    <row r="39" spans="1:16">
      <c r="A39" s="12"/>
      <c r="B39" s="25">
        <v>334.69</v>
      </c>
      <c r="C39" s="20" t="s">
        <v>44</v>
      </c>
      <c r="D39" s="47">
        <v>0</v>
      </c>
      <c r="E39" s="47">
        <v>543427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543427</v>
      </c>
      <c r="O39" s="48">
        <f t="shared" si="8"/>
        <v>7.4780101830191272</v>
      </c>
      <c r="P39" s="9"/>
    </row>
    <row r="40" spans="1:16">
      <c r="A40" s="12"/>
      <c r="B40" s="25">
        <v>334.7</v>
      </c>
      <c r="C40" s="20" t="s">
        <v>45</v>
      </c>
      <c r="D40" s="47">
        <v>0</v>
      </c>
      <c r="E40" s="47">
        <v>59728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59728</v>
      </c>
      <c r="O40" s="48">
        <f t="shared" si="8"/>
        <v>0.82190725196091918</v>
      </c>
      <c r="P40" s="9"/>
    </row>
    <row r="41" spans="1:16">
      <c r="A41" s="12"/>
      <c r="B41" s="25">
        <v>335.12</v>
      </c>
      <c r="C41" s="20" t="s">
        <v>46</v>
      </c>
      <c r="D41" s="47">
        <v>1888758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1888758</v>
      </c>
      <c r="O41" s="48">
        <f t="shared" si="8"/>
        <v>25.990890326131829</v>
      </c>
      <c r="P41" s="9"/>
    </row>
    <row r="42" spans="1:16">
      <c r="A42" s="12"/>
      <c r="B42" s="25">
        <v>335.13</v>
      </c>
      <c r="C42" s="20" t="s">
        <v>47</v>
      </c>
      <c r="D42" s="47">
        <v>23291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23291</v>
      </c>
      <c r="O42" s="48">
        <f t="shared" si="8"/>
        <v>0.3205036466217146</v>
      </c>
      <c r="P42" s="9"/>
    </row>
    <row r="43" spans="1:16">
      <c r="A43" s="12"/>
      <c r="B43" s="25">
        <v>335.14</v>
      </c>
      <c r="C43" s="20" t="s">
        <v>48</v>
      </c>
      <c r="D43" s="47">
        <v>16728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16728</v>
      </c>
      <c r="O43" s="48">
        <f t="shared" si="8"/>
        <v>0.23019127562955827</v>
      </c>
      <c r="P43" s="9"/>
    </row>
    <row r="44" spans="1:16">
      <c r="A44" s="12"/>
      <c r="B44" s="25">
        <v>335.15</v>
      </c>
      <c r="C44" s="20" t="s">
        <v>49</v>
      </c>
      <c r="D44" s="47">
        <v>124625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124625</v>
      </c>
      <c r="O44" s="48">
        <f t="shared" si="8"/>
        <v>1.7149442686115315</v>
      </c>
      <c r="P44" s="9"/>
    </row>
    <row r="45" spans="1:16">
      <c r="A45" s="12"/>
      <c r="B45" s="25">
        <v>335.16</v>
      </c>
      <c r="C45" s="20" t="s">
        <v>50</v>
      </c>
      <c r="D45" s="47">
        <v>223250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223250</v>
      </c>
      <c r="O45" s="48">
        <f t="shared" si="8"/>
        <v>3.072106784092473</v>
      </c>
      <c r="P45" s="9"/>
    </row>
    <row r="46" spans="1:16">
      <c r="A46" s="12"/>
      <c r="B46" s="25">
        <v>335.18</v>
      </c>
      <c r="C46" s="20" t="s">
        <v>51</v>
      </c>
      <c r="D46" s="47">
        <v>3647267</v>
      </c>
      <c r="E46" s="47">
        <v>4641976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8289243</v>
      </c>
      <c r="O46" s="48">
        <f t="shared" si="8"/>
        <v>114.06691894867208</v>
      </c>
      <c r="P46" s="9"/>
    </row>
    <row r="47" spans="1:16">
      <c r="A47" s="12"/>
      <c r="B47" s="25">
        <v>335.21</v>
      </c>
      <c r="C47" s="20" t="s">
        <v>52</v>
      </c>
      <c r="D47" s="47">
        <v>0</v>
      </c>
      <c r="E47" s="47">
        <v>21641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21641</v>
      </c>
      <c r="O47" s="48">
        <f t="shared" si="8"/>
        <v>0.29779826613458099</v>
      </c>
      <c r="P47" s="9"/>
    </row>
    <row r="48" spans="1:16">
      <c r="A48" s="12"/>
      <c r="B48" s="25">
        <v>335.49</v>
      </c>
      <c r="C48" s="20" t="s">
        <v>53</v>
      </c>
      <c r="D48" s="47">
        <v>0</v>
      </c>
      <c r="E48" s="47">
        <v>3355160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3355160</v>
      </c>
      <c r="O48" s="48">
        <f t="shared" si="8"/>
        <v>46.169808724370441</v>
      </c>
      <c r="P48" s="9"/>
    </row>
    <row r="49" spans="1:16">
      <c r="A49" s="12"/>
      <c r="B49" s="25">
        <v>335.5</v>
      </c>
      <c r="C49" s="20" t="s">
        <v>54</v>
      </c>
      <c r="D49" s="47">
        <v>0</v>
      </c>
      <c r="E49" s="47">
        <v>350000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350000</v>
      </c>
      <c r="O49" s="48">
        <f t="shared" si="8"/>
        <v>4.8162928306041008</v>
      </c>
      <c r="P49" s="9"/>
    </row>
    <row r="50" spans="1:16">
      <c r="A50" s="12"/>
      <c r="B50" s="25">
        <v>337.3</v>
      </c>
      <c r="C50" s="20" t="s">
        <v>55</v>
      </c>
      <c r="D50" s="47">
        <v>0</v>
      </c>
      <c r="E50" s="47">
        <v>0</v>
      </c>
      <c r="F50" s="47">
        <v>0</v>
      </c>
      <c r="G50" s="47">
        <v>9188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9188</v>
      </c>
      <c r="O50" s="48">
        <f t="shared" si="8"/>
        <v>0.12643456722168708</v>
      </c>
      <c r="P50" s="9"/>
    </row>
    <row r="51" spans="1:16" ht="15.75">
      <c r="A51" s="29" t="s">
        <v>60</v>
      </c>
      <c r="B51" s="30"/>
      <c r="C51" s="31"/>
      <c r="D51" s="32">
        <f>SUM(D52:D80)</f>
        <v>4509391</v>
      </c>
      <c r="E51" s="32">
        <f t="shared" ref="E51:M51" si="9">SUM(E52:E80)</f>
        <v>14814162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24877717</v>
      </c>
      <c r="J51" s="32">
        <f t="shared" si="9"/>
        <v>21759131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65960401</v>
      </c>
      <c r="O51" s="46">
        <f t="shared" si="8"/>
        <v>907.67030411449014</v>
      </c>
      <c r="P51" s="10"/>
    </row>
    <row r="52" spans="1:16">
      <c r="A52" s="12"/>
      <c r="B52" s="25">
        <v>341.1</v>
      </c>
      <c r="C52" s="20" t="s">
        <v>63</v>
      </c>
      <c r="D52" s="47">
        <v>458605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458605</v>
      </c>
      <c r="O52" s="48">
        <f t="shared" si="8"/>
        <v>6.3107884959405531</v>
      </c>
      <c r="P52" s="9"/>
    </row>
    <row r="53" spans="1:16">
      <c r="A53" s="12"/>
      <c r="B53" s="25">
        <v>341.16</v>
      </c>
      <c r="C53" s="20" t="s">
        <v>117</v>
      </c>
      <c r="D53" s="47">
        <v>0</v>
      </c>
      <c r="E53" s="47">
        <v>169758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0" si="10">SUM(D53:M53)</f>
        <v>169758</v>
      </c>
      <c r="O53" s="48">
        <f t="shared" si="8"/>
        <v>2.3360121095362598</v>
      </c>
      <c r="P53" s="9"/>
    </row>
    <row r="54" spans="1:16">
      <c r="A54" s="12"/>
      <c r="B54" s="25">
        <v>341.2</v>
      </c>
      <c r="C54" s="20" t="s">
        <v>64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21759131</v>
      </c>
      <c r="K54" s="47">
        <v>0</v>
      </c>
      <c r="L54" s="47">
        <v>0</v>
      </c>
      <c r="M54" s="47">
        <v>0</v>
      </c>
      <c r="N54" s="47">
        <f t="shared" si="10"/>
        <v>21759131</v>
      </c>
      <c r="O54" s="48">
        <f t="shared" si="8"/>
        <v>299.42384752992984</v>
      </c>
      <c r="P54" s="9"/>
    </row>
    <row r="55" spans="1:16">
      <c r="A55" s="12"/>
      <c r="B55" s="25">
        <v>341.51</v>
      </c>
      <c r="C55" s="20" t="s">
        <v>65</v>
      </c>
      <c r="D55" s="47">
        <v>2365263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2365263</v>
      </c>
      <c r="O55" s="48">
        <f t="shared" si="8"/>
        <v>32.547997798266131</v>
      </c>
      <c r="P55" s="9"/>
    </row>
    <row r="56" spans="1:16">
      <c r="A56" s="12"/>
      <c r="B56" s="25">
        <v>341.52</v>
      </c>
      <c r="C56" s="20" t="s">
        <v>66</v>
      </c>
      <c r="D56" s="47">
        <v>0</v>
      </c>
      <c r="E56" s="47">
        <v>5323952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5323952</v>
      </c>
      <c r="O56" s="48">
        <f t="shared" si="8"/>
        <v>73.262033851658174</v>
      </c>
      <c r="P56" s="9"/>
    </row>
    <row r="57" spans="1:16">
      <c r="A57" s="12"/>
      <c r="B57" s="25">
        <v>341.53</v>
      </c>
      <c r="C57" s="20" t="s">
        <v>67</v>
      </c>
      <c r="D57" s="47">
        <v>0</v>
      </c>
      <c r="E57" s="47">
        <v>304958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304958</v>
      </c>
      <c r="O57" s="48">
        <f t="shared" si="8"/>
        <v>4.1964772258153298</v>
      </c>
      <c r="P57" s="9"/>
    </row>
    <row r="58" spans="1:16">
      <c r="A58" s="12"/>
      <c r="B58" s="25">
        <v>341.56</v>
      </c>
      <c r="C58" s="20" t="s">
        <v>68</v>
      </c>
      <c r="D58" s="47">
        <v>668395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668395</v>
      </c>
      <c r="O58" s="48">
        <f t="shared" si="8"/>
        <v>9.1976744186046506</v>
      </c>
      <c r="P58" s="9"/>
    </row>
    <row r="59" spans="1:16">
      <c r="A59" s="12"/>
      <c r="B59" s="25">
        <v>341.9</v>
      </c>
      <c r="C59" s="20" t="s">
        <v>69</v>
      </c>
      <c r="D59" s="47">
        <v>332354</v>
      </c>
      <c r="E59" s="47">
        <v>709129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1041483</v>
      </c>
      <c r="O59" s="48">
        <f t="shared" si="8"/>
        <v>14.331677445988715</v>
      </c>
      <c r="P59" s="9"/>
    </row>
    <row r="60" spans="1:16">
      <c r="A60" s="12"/>
      <c r="B60" s="25">
        <v>342.1</v>
      </c>
      <c r="C60" s="20" t="s">
        <v>70</v>
      </c>
      <c r="D60" s="47">
        <v>0</v>
      </c>
      <c r="E60" s="47">
        <v>3208504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3208504</v>
      </c>
      <c r="O60" s="48">
        <f t="shared" si="8"/>
        <v>44.151699463327368</v>
      </c>
      <c r="P60" s="9"/>
    </row>
    <row r="61" spans="1:16">
      <c r="A61" s="12"/>
      <c r="B61" s="25">
        <v>342.3</v>
      </c>
      <c r="C61" s="20" t="s">
        <v>71</v>
      </c>
      <c r="D61" s="47">
        <v>0</v>
      </c>
      <c r="E61" s="47">
        <v>2593755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2593755</v>
      </c>
      <c r="O61" s="48">
        <f t="shared" si="8"/>
        <v>35.6922388881244</v>
      </c>
      <c r="P61" s="9"/>
    </row>
    <row r="62" spans="1:16">
      <c r="A62" s="12"/>
      <c r="B62" s="25">
        <v>342.4</v>
      </c>
      <c r="C62" s="20" t="s">
        <v>72</v>
      </c>
      <c r="D62" s="47">
        <v>0</v>
      </c>
      <c r="E62" s="47">
        <v>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</v>
      </c>
      <c r="O62" s="48">
        <f t="shared" si="8"/>
        <v>1.376083665886886E-5</v>
      </c>
      <c r="P62" s="9"/>
    </row>
    <row r="63" spans="1:16">
      <c r="A63" s="12"/>
      <c r="B63" s="25">
        <v>342.6</v>
      </c>
      <c r="C63" s="20" t="s">
        <v>73</v>
      </c>
      <c r="D63" s="47">
        <v>0</v>
      </c>
      <c r="E63" s="47">
        <v>728208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728208</v>
      </c>
      <c r="O63" s="48">
        <f t="shared" si="8"/>
        <v>10.020751341681574</v>
      </c>
      <c r="P63" s="9"/>
    </row>
    <row r="64" spans="1:16">
      <c r="A64" s="12"/>
      <c r="B64" s="25">
        <v>342.9</v>
      </c>
      <c r="C64" s="20" t="s">
        <v>74</v>
      </c>
      <c r="D64" s="47">
        <v>0</v>
      </c>
      <c r="E64" s="47">
        <v>117535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117535</v>
      </c>
      <c r="O64" s="48">
        <f t="shared" si="8"/>
        <v>1.6173799367001513</v>
      </c>
      <c r="P64" s="9"/>
    </row>
    <row r="65" spans="1:16">
      <c r="A65" s="12"/>
      <c r="B65" s="25">
        <v>343.4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16961518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16961518</v>
      </c>
      <c r="O65" s="48">
        <f t="shared" si="8"/>
        <v>233.40467868446402</v>
      </c>
      <c r="P65" s="9"/>
    </row>
    <row r="66" spans="1:16">
      <c r="A66" s="12"/>
      <c r="B66" s="25">
        <v>343.7</v>
      </c>
      <c r="C66" s="20" t="s">
        <v>76</v>
      </c>
      <c r="D66" s="47">
        <v>0</v>
      </c>
      <c r="E66" s="47">
        <v>3079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3079</v>
      </c>
      <c r="O66" s="48">
        <f t="shared" si="8"/>
        <v>4.2369616072657219E-2</v>
      </c>
      <c r="P66" s="9"/>
    </row>
    <row r="67" spans="1:16">
      <c r="A67" s="12"/>
      <c r="B67" s="25">
        <v>344.1</v>
      </c>
      <c r="C67" s="20" t="s">
        <v>77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6907734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6907734</v>
      </c>
      <c r="O67" s="48">
        <f t="shared" si="8"/>
        <v>95.056199256914823</v>
      </c>
      <c r="P67" s="9"/>
    </row>
    <row r="68" spans="1:16">
      <c r="A68" s="12"/>
      <c r="B68" s="25">
        <v>344.6</v>
      </c>
      <c r="C68" s="20" t="s">
        <v>78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1007465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1007465</v>
      </c>
      <c r="O68" s="48">
        <f t="shared" si="8"/>
        <v>13.863561304527316</v>
      </c>
      <c r="P68" s="9"/>
    </row>
    <row r="69" spans="1:16">
      <c r="A69" s="12"/>
      <c r="B69" s="25">
        <v>344.9</v>
      </c>
      <c r="C69" s="20" t="s">
        <v>79</v>
      </c>
      <c r="D69" s="47">
        <v>68859</v>
      </c>
      <c r="E69" s="47">
        <v>86350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155209</v>
      </c>
      <c r="O69" s="48">
        <f t="shared" ref="O69:O100" si="11">(N69/O$105)</f>
        <v>2.1358056969863766</v>
      </c>
      <c r="P69" s="9"/>
    </row>
    <row r="70" spans="1:16">
      <c r="A70" s="12"/>
      <c r="B70" s="25">
        <v>346.4</v>
      </c>
      <c r="C70" s="20" t="s">
        <v>80</v>
      </c>
      <c r="D70" s="47">
        <v>50008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50008</v>
      </c>
      <c r="O70" s="48">
        <f t="shared" si="11"/>
        <v>0.68815191963671396</v>
      </c>
      <c r="P70" s="9"/>
    </row>
    <row r="71" spans="1:16">
      <c r="A71" s="12"/>
      <c r="B71" s="25">
        <v>346.9</v>
      </c>
      <c r="C71" s="20" t="s">
        <v>81</v>
      </c>
      <c r="D71" s="47">
        <v>441706</v>
      </c>
      <c r="E71" s="47">
        <v>15039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456745</v>
      </c>
      <c r="O71" s="48">
        <f t="shared" si="11"/>
        <v>6.2851933397550575</v>
      </c>
      <c r="P71" s="9"/>
    </row>
    <row r="72" spans="1:16">
      <c r="A72" s="12"/>
      <c r="B72" s="25">
        <v>347.1</v>
      </c>
      <c r="C72" s="20" t="s">
        <v>82</v>
      </c>
      <c r="D72" s="47">
        <v>5235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5235</v>
      </c>
      <c r="O72" s="48">
        <f t="shared" si="11"/>
        <v>7.2037979909178484E-2</v>
      </c>
      <c r="P72" s="9"/>
    </row>
    <row r="73" spans="1:16">
      <c r="A73" s="12"/>
      <c r="B73" s="25">
        <v>347.2</v>
      </c>
      <c r="C73" s="20" t="s">
        <v>83</v>
      </c>
      <c r="D73" s="47">
        <v>0</v>
      </c>
      <c r="E73" s="47">
        <v>719919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719919</v>
      </c>
      <c r="O73" s="48">
        <f t="shared" si="11"/>
        <v>9.9066877666162103</v>
      </c>
      <c r="P73" s="9"/>
    </row>
    <row r="74" spans="1:16">
      <c r="A74" s="12"/>
      <c r="B74" s="25">
        <v>348.92099999999999</v>
      </c>
      <c r="C74" s="20" t="s">
        <v>118</v>
      </c>
      <c r="D74" s="47">
        <v>0</v>
      </c>
      <c r="E74" s="47">
        <v>27269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27269</v>
      </c>
      <c r="O74" s="48">
        <f t="shared" si="11"/>
        <v>0.3752442548506949</v>
      </c>
      <c r="P74" s="9"/>
    </row>
    <row r="75" spans="1:16">
      <c r="A75" s="12"/>
      <c r="B75" s="25">
        <v>348.92200000000003</v>
      </c>
      <c r="C75" s="20" t="s">
        <v>119</v>
      </c>
      <c r="D75" s="47">
        <v>0</v>
      </c>
      <c r="E75" s="47">
        <v>27269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27269</v>
      </c>
      <c r="O75" s="48">
        <f t="shared" si="11"/>
        <v>0.3752442548506949</v>
      </c>
      <c r="P75" s="9"/>
    </row>
    <row r="76" spans="1:16">
      <c r="A76" s="12"/>
      <c r="B76" s="25">
        <v>348.923</v>
      </c>
      <c r="C76" s="20" t="s">
        <v>120</v>
      </c>
      <c r="D76" s="47">
        <v>0</v>
      </c>
      <c r="E76" s="47">
        <v>27269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27269</v>
      </c>
      <c r="O76" s="48">
        <f t="shared" si="11"/>
        <v>0.3752442548506949</v>
      </c>
      <c r="P76" s="9"/>
    </row>
    <row r="77" spans="1:16">
      <c r="A77" s="12"/>
      <c r="B77" s="25">
        <v>348.92399999999998</v>
      </c>
      <c r="C77" s="20" t="s">
        <v>121</v>
      </c>
      <c r="D77" s="47">
        <v>0</v>
      </c>
      <c r="E77" s="47">
        <v>27269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27269</v>
      </c>
      <c r="O77" s="48">
        <f t="shared" si="11"/>
        <v>0.3752442548506949</v>
      </c>
      <c r="P77" s="9"/>
    </row>
    <row r="78" spans="1:16">
      <c r="A78" s="12"/>
      <c r="B78" s="25">
        <v>348.93</v>
      </c>
      <c r="C78" s="20" t="s">
        <v>122</v>
      </c>
      <c r="D78" s="47">
        <v>0</v>
      </c>
      <c r="E78" s="47">
        <v>657765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657765</v>
      </c>
      <c r="O78" s="48">
        <f t="shared" si="11"/>
        <v>9.0513967249208758</v>
      </c>
      <c r="P78" s="9"/>
    </row>
    <row r="79" spans="1:16">
      <c r="A79" s="12"/>
      <c r="B79" s="25">
        <v>348.99</v>
      </c>
      <c r="C79" s="20" t="s">
        <v>123</v>
      </c>
      <c r="D79" s="47">
        <v>0</v>
      </c>
      <c r="E79" s="47">
        <v>42725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42725</v>
      </c>
      <c r="O79" s="48">
        <f t="shared" si="11"/>
        <v>0.58793174625017197</v>
      </c>
      <c r="P79" s="9"/>
    </row>
    <row r="80" spans="1:16">
      <c r="A80" s="12"/>
      <c r="B80" s="25">
        <v>349</v>
      </c>
      <c r="C80" s="20" t="s">
        <v>1</v>
      </c>
      <c r="D80" s="47">
        <v>118966</v>
      </c>
      <c r="E80" s="47">
        <v>24409</v>
      </c>
      <c r="F80" s="47">
        <v>0</v>
      </c>
      <c r="G80" s="47">
        <v>0</v>
      </c>
      <c r="H80" s="47">
        <v>0</v>
      </c>
      <c r="I80" s="47">
        <v>1000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144375</v>
      </c>
      <c r="O80" s="48">
        <f t="shared" si="11"/>
        <v>1.9867207926241917</v>
      </c>
      <c r="P80" s="9"/>
    </row>
    <row r="81" spans="1:16" ht="15.75">
      <c r="A81" s="29" t="s">
        <v>61</v>
      </c>
      <c r="B81" s="30"/>
      <c r="C81" s="31"/>
      <c r="D81" s="32">
        <f t="shared" ref="D81:M81" si="12">SUM(D82:D88)</f>
        <v>10329</v>
      </c>
      <c r="E81" s="32">
        <f t="shared" si="12"/>
        <v>1309592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1264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>SUM(D81:M81)</f>
        <v>1321185</v>
      </c>
      <c r="O81" s="46">
        <f t="shared" si="11"/>
        <v>18.180610981147655</v>
      </c>
      <c r="P81" s="10"/>
    </row>
    <row r="82" spans="1:16">
      <c r="A82" s="13"/>
      <c r="B82" s="40">
        <v>351.2</v>
      </c>
      <c r="C82" s="21" t="s">
        <v>130</v>
      </c>
      <c r="D82" s="47">
        <v>0</v>
      </c>
      <c r="E82" s="47">
        <v>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8" si="13">SUM(D82:M82)</f>
        <v>1</v>
      </c>
      <c r="O82" s="48">
        <f t="shared" si="11"/>
        <v>1.376083665886886E-5</v>
      </c>
      <c r="P82" s="9"/>
    </row>
    <row r="83" spans="1:16">
      <c r="A83" s="13"/>
      <c r="B83" s="40">
        <v>351.3</v>
      </c>
      <c r="C83" s="21" t="s">
        <v>87</v>
      </c>
      <c r="D83" s="47">
        <v>0</v>
      </c>
      <c r="E83" s="47">
        <v>95298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95298</v>
      </c>
      <c r="O83" s="48">
        <f t="shared" si="11"/>
        <v>1.3113802119168845</v>
      </c>
      <c r="P83" s="9"/>
    </row>
    <row r="84" spans="1:16">
      <c r="A84" s="13"/>
      <c r="B84" s="40">
        <v>351.4</v>
      </c>
      <c r="C84" s="21" t="s">
        <v>88</v>
      </c>
      <c r="D84" s="47">
        <v>0</v>
      </c>
      <c r="E84" s="47">
        <v>155042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155042</v>
      </c>
      <c r="O84" s="48">
        <f t="shared" si="11"/>
        <v>2.1335076372643456</v>
      </c>
      <c r="P84" s="9"/>
    </row>
    <row r="85" spans="1:16">
      <c r="A85" s="13"/>
      <c r="B85" s="40">
        <v>351.5</v>
      </c>
      <c r="C85" s="21" t="s">
        <v>89</v>
      </c>
      <c r="D85" s="47">
        <v>10318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10318</v>
      </c>
      <c r="O85" s="48">
        <f t="shared" si="11"/>
        <v>0.14198431264620889</v>
      </c>
      <c r="P85" s="9"/>
    </row>
    <row r="86" spans="1:16">
      <c r="A86" s="13"/>
      <c r="B86" s="40">
        <v>352</v>
      </c>
      <c r="C86" s="21" t="s">
        <v>90</v>
      </c>
      <c r="D86" s="47">
        <v>0</v>
      </c>
      <c r="E86" s="47">
        <v>16380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16380</v>
      </c>
      <c r="O86" s="48">
        <f t="shared" si="11"/>
        <v>0.22540250447227192</v>
      </c>
      <c r="P86" s="9"/>
    </row>
    <row r="87" spans="1:16">
      <c r="A87" s="13"/>
      <c r="B87" s="40">
        <v>354</v>
      </c>
      <c r="C87" s="21" t="s">
        <v>91</v>
      </c>
      <c r="D87" s="47">
        <v>11</v>
      </c>
      <c r="E87" s="47">
        <v>566877</v>
      </c>
      <c r="F87" s="47">
        <v>0</v>
      </c>
      <c r="G87" s="47">
        <v>0</v>
      </c>
      <c r="H87" s="47">
        <v>0</v>
      </c>
      <c r="I87" s="47">
        <v>1264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568152</v>
      </c>
      <c r="O87" s="48">
        <f t="shared" si="11"/>
        <v>7.8182468694096601</v>
      </c>
      <c r="P87" s="9"/>
    </row>
    <row r="88" spans="1:16">
      <c r="A88" s="13"/>
      <c r="B88" s="40">
        <v>359</v>
      </c>
      <c r="C88" s="21" t="s">
        <v>92</v>
      </c>
      <c r="D88" s="47">
        <v>0</v>
      </c>
      <c r="E88" s="47">
        <v>475994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475994</v>
      </c>
      <c r="O88" s="48">
        <f t="shared" si="11"/>
        <v>6.5500756846016239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SUM(D90:D96)</f>
        <v>1862261</v>
      </c>
      <c r="E89" s="32">
        <f t="shared" si="14"/>
        <v>2614752</v>
      </c>
      <c r="F89" s="32">
        <f t="shared" si="14"/>
        <v>27657</v>
      </c>
      <c r="G89" s="32">
        <f t="shared" si="14"/>
        <v>214632</v>
      </c>
      <c r="H89" s="32">
        <f t="shared" si="14"/>
        <v>0</v>
      </c>
      <c r="I89" s="32">
        <f t="shared" si="14"/>
        <v>182938</v>
      </c>
      <c r="J89" s="32">
        <f t="shared" si="14"/>
        <v>956312</v>
      </c>
      <c r="K89" s="32">
        <f t="shared" si="14"/>
        <v>36400</v>
      </c>
      <c r="L89" s="32">
        <f t="shared" si="14"/>
        <v>0</v>
      </c>
      <c r="M89" s="32">
        <f t="shared" si="14"/>
        <v>0</v>
      </c>
      <c r="N89" s="32">
        <f>SUM(D89:M89)</f>
        <v>5894952</v>
      </c>
      <c r="O89" s="46">
        <f t="shared" si="11"/>
        <v>81.119471583872297</v>
      </c>
      <c r="P89" s="10"/>
    </row>
    <row r="90" spans="1:16">
      <c r="A90" s="12"/>
      <c r="B90" s="25">
        <v>361.1</v>
      </c>
      <c r="C90" s="20" t="s">
        <v>93</v>
      </c>
      <c r="D90" s="47">
        <v>325466</v>
      </c>
      <c r="E90" s="47">
        <v>938383</v>
      </c>
      <c r="F90" s="47">
        <v>27657</v>
      </c>
      <c r="G90" s="47">
        <v>214632</v>
      </c>
      <c r="H90" s="47">
        <v>0</v>
      </c>
      <c r="I90" s="47">
        <v>350720</v>
      </c>
      <c r="J90" s="47">
        <v>192569</v>
      </c>
      <c r="K90" s="47">
        <v>6021</v>
      </c>
      <c r="L90" s="47">
        <v>0</v>
      </c>
      <c r="M90" s="47">
        <v>0</v>
      </c>
      <c r="N90" s="47">
        <f>SUM(D90:M90)</f>
        <v>2055448</v>
      </c>
      <c r="O90" s="48">
        <f t="shared" si="11"/>
        <v>28.284684188798678</v>
      </c>
      <c r="P90" s="9"/>
    </row>
    <row r="91" spans="1:16">
      <c r="A91" s="12"/>
      <c r="B91" s="25">
        <v>362</v>
      </c>
      <c r="C91" s="20" t="s">
        <v>94</v>
      </c>
      <c r="D91" s="47">
        <v>497492</v>
      </c>
      <c r="E91" s="47">
        <v>33612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6" si="15">SUM(D91:M91)</f>
        <v>531104</v>
      </c>
      <c r="O91" s="48">
        <f t="shared" si="11"/>
        <v>7.3084353928718864</v>
      </c>
      <c r="P91" s="9"/>
    </row>
    <row r="92" spans="1:16">
      <c r="A92" s="12"/>
      <c r="B92" s="25">
        <v>364</v>
      </c>
      <c r="C92" s="20" t="s">
        <v>95</v>
      </c>
      <c r="D92" s="47">
        <v>1063</v>
      </c>
      <c r="E92" s="47">
        <v>10597</v>
      </c>
      <c r="F92" s="47">
        <v>0</v>
      </c>
      <c r="G92" s="47">
        <v>0</v>
      </c>
      <c r="H92" s="47">
        <v>0</v>
      </c>
      <c r="I92" s="47">
        <v>-180549</v>
      </c>
      <c r="J92" s="47">
        <v>-20896</v>
      </c>
      <c r="K92" s="47">
        <v>0</v>
      </c>
      <c r="L92" s="47">
        <v>0</v>
      </c>
      <c r="M92" s="47">
        <v>0</v>
      </c>
      <c r="N92" s="47">
        <f t="shared" si="15"/>
        <v>-189785</v>
      </c>
      <c r="O92" s="48">
        <f t="shared" si="11"/>
        <v>-2.6116003853034266</v>
      </c>
      <c r="P92" s="9"/>
    </row>
    <row r="93" spans="1:16">
      <c r="A93" s="12"/>
      <c r="B93" s="25">
        <v>366</v>
      </c>
      <c r="C93" s="20" t="s">
        <v>96</v>
      </c>
      <c r="D93" s="47">
        <v>56822</v>
      </c>
      <c r="E93" s="47">
        <v>375279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432101</v>
      </c>
      <c r="O93" s="48">
        <f t="shared" si="11"/>
        <v>5.9460712811338929</v>
      </c>
      <c r="P93" s="9"/>
    </row>
    <row r="94" spans="1:16">
      <c r="A94" s="12"/>
      <c r="B94" s="25">
        <v>368</v>
      </c>
      <c r="C94" s="20" t="s">
        <v>97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30379</v>
      </c>
      <c r="L94" s="47">
        <v>0</v>
      </c>
      <c r="M94" s="47">
        <v>0</v>
      </c>
      <c r="N94" s="47">
        <f t="shared" si="15"/>
        <v>30379</v>
      </c>
      <c r="O94" s="48">
        <f t="shared" si="11"/>
        <v>0.41804045685977709</v>
      </c>
      <c r="P94" s="9"/>
    </row>
    <row r="95" spans="1:16">
      <c r="A95" s="12"/>
      <c r="B95" s="25">
        <v>369.3</v>
      </c>
      <c r="C95" s="20" t="s">
        <v>98</v>
      </c>
      <c r="D95" s="47">
        <v>0</v>
      </c>
      <c r="E95" s="47">
        <v>1076245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1076245</v>
      </c>
      <c r="O95" s="48">
        <f t="shared" si="11"/>
        <v>14.810031649924316</v>
      </c>
      <c r="P95" s="9"/>
    </row>
    <row r="96" spans="1:16">
      <c r="A96" s="12"/>
      <c r="B96" s="25">
        <v>369.9</v>
      </c>
      <c r="C96" s="20" t="s">
        <v>99</v>
      </c>
      <c r="D96" s="47">
        <v>981418</v>
      </c>
      <c r="E96" s="47">
        <v>180636</v>
      </c>
      <c r="F96" s="47">
        <v>0</v>
      </c>
      <c r="G96" s="47">
        <v>0</v>
      </c>
      <c r="H96" s="47">
        <v>0</v>
      </c>
      <c r="I96" s="47">
        <v>12767</v>
      </c>
      <c r="J96" s="47">
        <v>784639</v>
      </c>
      <c r="K96" s="47">
        <v>0</v>
      </c>
      <c r="L96" s="47">
        <v>0</v>
      </c>
      <c r="M96" s="47">
        <v>0</v>
      </c>
      <c r="N96" s="47">
        <f t="shared" si="15"/>
        <v>1959460</v>
      </c>
      <c r="O96" s="48">
        <f t="shared" si="11"/>
        <v>26.963808999587176</v>
      </c>
      <c r="P96" s="9"/>
    </row>
    <row r="97" spans="1:119" ht="15.75">
      <c r="A97" s="29" t="s">
        <v>62</v>
      </c>
      <c r="B97" s="30"/>
      <c r="C97" s="31"/>
      <c r="D97" s="32">
        <f t="shared" ref="D97:M97" si="16">SUM(D98:D102)</f>
        <v>47041127</v>
      </c>
      <c r="E97" s="32">
        <f t="shared" si="16"/>
        <v>4108790</v>
      </c>
      <c r="F97" s="32">
        <f t="shared" si="16"/>
        <v>13580257</v>
      </c>
      <c r="G97" s="32">
        <f t="shared" si="16"/>
        <v>10027520</v>
      </c>
      <c r="H97" s="32">
        <f t="shared" si="16"/>
        <v>0</v>
      </c>
      <c r="I97" s="32">
        <f t="shared" si="16"/>
        <v>1333177</v>
      </c>
      <c r="J97" s="32">
        <f t="shared" si="16"/>
        <v>0</v>
      </c>
      <c r="K97" s="32">
        <f t="shared" si="16"/>
        <v>0</v>
      </c>
      <c r="L97" s="32">
        <f t="shared" si="16"/>
        <v>0</v>
      </c>
      <c r="M97" s="32">
        <f t="shared" si="16"/>
        <v>0</v>
      </c>
      <c r="N97" s="32">
        <f t="shared" ref="N97:N103" si="17">SUM(D97:M97)</f>
        <v>76090871</v>
      </c>
      <c r="O97" s="46">
        <f t="shared" si="11"/>
        <v>1047.0740470620615</v>
      </c>
      <c r="P97" s="9"/>
    </row>
    <row r="98" spans="1:119">
      <c r="A98" s="12"/>
      <c r="B98" s="25">
        <v>381</v>
      </c>
      <c r="C98" s="20" t="s">
        <v>100</v>
      </c>
      <c r="D98" s="47">
        <v>47041127</v>
      </c>
      <c r="E98" s="47">
        <v>4108790</v>
      </c>
      <c r="F98" s="47">
        <v>13580257</v>
      </c>
      <c r="G98" s="47">
        <v>5021786</v>
      </c>
      <c r="H98" s="47">
        <v>0</v>
      </c>
      <c r="I98" s="47">
        <v>11000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69762960</v>
      </c>
      <c r="O98" s="48">
        <f t="shared" si="11"/>
        <v>959.99669739920182</v>
      </c>
      <c r="P98" s="9"/>
    </row>
    <row r="99" spans="1:119">
      <c r="A99" s="12"/>
      <c r="B99" s="25">
        <v>384</v>
      </c>
      <c r="C99" s="20" t="s">
        <v>124</v>
      </c>
      <c r="D99" s="47">
        <v>0</v>
      </c>
      <c r="E99" s="47">
        <v>0</v>
      </c>
      <c r="F99" s="47">
        <v>0</v>
      </c>
      <c r="G99" s="47">
        <v>5005734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5005734</v>
      </c>
      <c r="O99" s="48">
        <f t="shared" si="11"/>
        <v>68.883087931746246</v>
      </c>
      <c r="P99" s="9"/>
    </row>
    <row r="100" spans="1:119">
      <c r="A100" s="12"/>
      <c r="B100" s="25">
        <v>389.2</v>
      </c>
      <c r="C100" s="20" t="s">
        <v>104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1202125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1202125</v>
      </c>
      <c r="O100" s="48">
        <f t="shared" si="11"/>
        <v>16.542245768542728</v>
      </c>
      <c r="P100" s="9"/>
    </row>
    <row r="101" spans="1:119">
      <c r="A101" s="12"/>
      <c r="B101" s="25">
        <v>389.3</v>
      </c>
      <c r="C101" s="20" t="s">
        <v>105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70052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7"/>
        <v>70052</v>
      </c>
      <c r="O101" s="48">
        <f>(N101/O$105)</f>
        <v>0.96397412962708129</v>
      </c>
      <c r="P101" s="9"/>
    </row>
    <row r="102" spans="1:119" ht="15.75" thickBot="1">
      <c r="A102" s="12"/>
      <c r="B102" s="25">
        <v>389.4</v>
      </c>
      <c r="C102" s="20" t="s">
        <v>106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50000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7"/>
        <v>50000</v>
      </c>
      <c r="O102" s="48">
        <f>(N102/O$105)</f>
        <v>0.68804183294344301</v>
      </c>
      <c r="P102" s="9"/>
    </row>
    <row r="103" spans="1:119" ht="16.5" thickBot="1">
      <c r="A103" s="14" t="s">
        <v>84</v>
      </c>
      <c r="B103" s="23"/>
      <c r="C103" s="22"/>
      <c r="D103" s="15">
        <f t="shared" ref="D103:M103" si="18">SUM(D5,D12,D22,D51,D81,D89,D97)</f>
        <v>85505427</v>
      </c>
      <c r="E103" s="15">
        <f t="shared" si="18"/>
        <v>151888071</v>
      </c>
      <c r="F103" s="15">
        <f t="shared" si="18"/>
        <v>13607914</v>
      </c>
      <c r="G103" s="15">
        <f t="shared" si="18"/>
        <v>26408915</v>
      </c>
      <c r="H103" s="15">
        <f t="shared" si="18"/>
        <v>0</v>
      </c>
      <c r="I103" s="15">
        <f t="shared" si="18"/>
        <v>30258893</v>
      </c>
      <c r="J103" s="15">
        <f t="shared" si="18"/>
        <v>22715443</v>
      </c>
      <c r="K103" s="15">
        <f t="shared" si="18"/>
        <v>36400</v>
      </c>
      <c r="L103" s="15">
        <f t="shared" si="18"/>
        <v>0</v>
      </c>
      <c r="M103" s="15">
        <f t="shared" si="18"/>
        <v>0</v>
      </c>
      <c r="N103" s="15">
        <f t="shared" si="17"/>
        <v>330421063</v>
      </c>
      <c r="O103" s="38">
        <f>(N103/O$105)</f>
        <v>4546.8702765928165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119" t="s">
        <v>131</v>
      </c>
      <c r="M105" s="119"/>
      <c r="N105" s="119"/>
      <c r="O105" s="44">
        <v>72670</v>
      </c>
    </row>
    <row r="106" spans="1:119">
      <c r="A106" s="12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8"/>
    </row>
    <row r="107" spans="1:119" ht="15.75" customHeight="1" thickBot="1">
      <c r="A107" s="121" t="s">
        <v>126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26687414</v>
      </c>
      <c r="E5" s="27">
        <f t="shared" si="0"/>
        <v>80558861</v>
      </c>
      <c r="F5" s="27">
        <f t="shared" si="0"/>
        <v>0</v>
      </c>
      <c r="G5" s="27">
        <f t="shared" si="0"/>
        <v>14085585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121331860</v>
      </c>
      <c r="O5" s="33">
        <f t="shared" ref="O5:O36" si="1">(N5/O$103)</f>
        <v>1660.033657135039</v>
      </c>
      <c r="P5" s="6"/>
    </row>
    <row r="6" spans="1:133">
      <c r="A6" s="12"/>
      <c r="B6" s="25">
        <v>311</v>
      </c>
      <c r="C6" s="20" t="s">
        <v>3</v>
      </c>
      <c r="D6" s="47">
        <v>23458260</v>
      </c>
      <c r="E6" s="47">
        <v>58226266</v>
      </c>
      <c r="F6" s="47">
        <v>0</v>
      </c>
      <c r="G6" s="47">
        <v>555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81685081</v>
      </c>
      <c r="O6" s="48">
        <f t="shared" si="1"/>
        <v>1117.59585442605</v>
      </c>
      <c r="P6" s="9"/>
    </row>
    <row r="7" spans="1:133">
      <c r="A7" s="12"/>
      <c r="B7" s="25">
        <v>312.10000000000002</v>
      </c>
      <c r="C7" s="20" t="s">
        <v>12</v>
      </c>
      <c r="D7" s="47">
        <v>2820046</v>
      </c>
      <c r="E7" s="47">
        <v>19658402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22478448</v>
      </c>
      <c r="O7" s="48">
        <f t="shared" si="1"/>
        <v>307.54478040771653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366734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366734</v>
      </c>
      <c r="O8" s="48">
        <f t="shared" si="1"/>
        <v>5.0175673826788891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1585859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1585859</v>
      </c>
      <c r="O9" s="48">
        <f t="shared" si="1"/>
        <v>21.697345738131073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14085030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14085030</v>
      </c>
      <c r="O10" s="48">
        <f t="shared" si="1"/>
        <v>192.70803119441783</v>
      </c>
      <c r="P10" s="9"/>
    </row>
    <row r="11" spans="1:133">
      <c r="A11" s="12"/>
      <c r="B11" s="25">
        <v>315</v>
      </c>
      <c r="C11" s="20" t="s">
        <v>16</v>
      </c>
      <c r="D11" s="47">
        <v>0</v>
      </c>
      <c r="E11" s="47">
        <v>721600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721600</v>
      </c>
      <c r="O11" s="48">
        <f t="shared" si="1"/>
        <v>9.872759611437953</v>
      </c>
      <c r="P11" s="9"/>
    </row>
    <row r="12" spans="1:133">
      <c r="A12" s="12"/>
      <c r="B12" s="25">
        <v>316</v>
      </c>
      <c r="C12" s="20" t="s">
        <v>17</v>
      </c>
      <c r="D12" s="47">
        <v>409108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409108</v>
      </c>
      <c r="O12" s="48">
        <f t="shared" si="1"/>
        <v>5.5973183746066493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SUM(D14:D21)</f>
        <v>0</v>
      </c>
      <c r="E13" s="32">
        <f t="shared" si="3"/>
        <v>2694136</v>
      </c>
      <c r="F13" s="32">
        <f t="shared" si="3"/>
        <v>0</v>
      </c>
      <c r="G13" s="32">
        <f t="shared" si="3"/>
        <v>843959</v>
      </c>
      <c r="H13" s="32">
        <f t="shared" si="3"/>
        <v>0</v>
      </c>
      <c r="I13" s="32">
        <f t="shared" si="3"/>
        <v>463131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4001226</v>
      </c>
      <c r="O13" s="46">
        <f t="shared" si="1"/>
        <v>54.743822684361746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2330354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2330354</v>
      </c>
      <c r="O14" s="48">
        <f t="shared" si="1"/>
        <v>31.883349295389245</v>
      </c>
      <c r="P14" s="9"/>
    </row>
    <row r="15" spans="1:133">
      <c r="A15" s="12"/>
      <c r="B15" s="25">
        <v>324.11</v>
      </c>
      <c r="C15" s="20" t="s">
        <v>20</v>
      </c>
      <c r="D15" s="47">
        <v>0</v>
      </c>
      <c r="E15" s="47">
        <v>25087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25087</v>
      </c>
      <c r="O15" s="48">
        <f t="shared" si="1"/>
        <v>0.34323436858667394</v>
      </c>
      <c r="P15" s="9"/>
    </row>
    <row r="16" spans="1:133">
      <c r="A16" s="12"/>
      <c r="B16" s="25">
        <v>324.20999999999998</v>
      </c>
      <c r="C16" s="20" t="s">
        <v>21</v>
      </c>
      <c r="D16" s="47">
        <v>0</v>
      </c>
      <c r="E16" s="47">
        <v>6342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6342</v>
      </c>
      <c r="O16" s="48">
        <f t="shared" si="1"/>
        <v>8.6769735941989334E-2</v>
      </c>
      <c r="P16" s="9"/>
    </row>
    <row r="17" spans="1:16">
      <c r="A17" s="12"/>
      <c r="B17" s="25">
        <v>324.31</v>
      </c>
      <c r="C17" s="20" t="s">
        <v>22</v>
      </c>
      <c r="D17" s="47">
        <v>0</v>
      </c>
      <c r="E17" s="47">
        <v>72975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72975</v>
      </c>
      <c r="O17" s="48">
        <f t="shared" si="1"/>
        <v>0.99842659734573813</v>
      </c>
      <c r="P17" s="9"/>
    </row>
    <row r="18" spans="1:16">
      <c r="A18" s="12"/>
      <c r="B18" s="25">
        <v>324.41000000000003</v>
      </c>
      <c r="C18" s="20" t="s">
        <v>23</v>
      </c>
      <c r="D18" s="47">
        <v>0</v>
      </c>
      <c r="E18" s="47">
        <v>5662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5662</v>
      </c>
      <c r="O18" s="48">
        <f t="shared" si="1"/>
        <v>7.7466137638527846E-2</v>
      </c>
      <c r="P18" s="9"/>
    </row>
    <row r="19" spans="1:16">
      <c r="A19" s="12"/>
      <c r="B19" s="25">
        <v>324.61</v>
      </c>
      <c r="C19" s="20" t="s">
        <v>24</v>
      </c>
      <c r="D19" s="47">
        <v>0</v>
      </c>
      <c r="E19" s="47">
        <v>131389</v>
      </c>
      <c r="F19" s="47">
        <v>0</v>
      </c>
      <c r="G19" s="47">
        <v>0</v>
      </c>
      <c r="H19" s="47">
        <v>0</v>
      </c>
      <c r="I19" s="47">
        <v>463131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594520</v>
      </c>
      <c r="O19" s="48">
        <f t="shared" si="1"/>
        <v>8.1340812696675329</v>
      </c>
      <c r="P19" s="9"/>
    </row>
    <row r="20" spans="1:16">
      <c r="A20" s="12"/>
      <c r="B20" s="25">
        <v>325.10000000000002</v>
      </c>
      <c r="C20" s="20" t="s">
        <v>26</v>
      </c>
      <c r="D20" s="47">
        <v>0</v>
      </c>
      <c r="E20" s="47">
        <v>47002</v>
      </c>
      <c r="F20" s="47">
        <v>0</v>
      </c>
      <c r="G20" s="47">
        <v>843959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890961</v>
      </c>
      <c r="O20" s="48">
        <f t="shared" si="1"/>
        <v>12.189916541250513</v>
      </c>
      <c r="P20" s="9"/>
    </row>
    <row r="21" spans="1:16">
      <c r="A21" s="12"/>
      <c r="B21" s="25">
        <v>325.2</v>
      </c>
      <c r="C21" s="20" t="s">
        <v>27</v>
      </c>
      <c r="D21" s="47">
        <v>0</v>
      </c>
      <c r="E21" s="47">
        <v>75325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75325</v>
      </c>
      <c r="O21" s="48">
        <f t="shared" si="1"/>
        <v>1.0305787385415242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SUM(D23:D50)</f>
        <v>7695034</v>
      </c>
      <c r="E22" s="32">
        <f t="shared" si="5"/>
        <v>44531502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3580517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55807053</v>
      </c>
      <c r="O22" s="46">
        <f t="shared" si="1"/>
        <v>763.53882884115478</v>
      </c>
      <c r="P22" s="10"/>
    </row>
    <row r="23" spans="1:16">
      <c r="A23" s="12"/>
      <c r="B23" s="25">
        <v>331.2</v>
      </c>
      <c r="C23" s="20" t="s">
        <v>28</v>
      </c>
      <c r="D23" s="47">
        <v>0</v>
      </c>
      <c r="E23" s="47">
        <v>22736026</v>
      </c>
      <c r="F23" s="47">
        <v>0</v>
      </c>
      <c r="G23" s="47">
        <v>0</v>
      </c>
      <c r="H23" s="47">
        <v>0</v>
      </c>
      <c r="I23" s="47">
        <v>61232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22797258</v>
      </c>
      <c r="O23" s="48">
        <f t="shared" si="1"/>
        <v>311.90666301819675</v>
      </c>
      <c r="P23" s="9"/>
    </row>
    <row r="24" spans="1:16">
      <c r="A24" s="12"/>
      <c r="B24" s="25">
        <v>331.35</v>
      </c>
      <c r="C24" s="20" t="s">
        <v>33</v>
      </c>
      <c r="D24" s="47">
        <v>0</v>
      </c>
      <c r="E24" s="47">
        <v>19164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3" si="6">SUM(D24:M24)</f>
        <v>19164</v>
      </c>
      <c r="O24" s="48">
        <f t="shared" si="1"/>
        <v>0.26219729101108225</v>
      </c>
      <c r="P24" s="9"/>
    </row>
    <row r="25" spans="1:16">
      <c r="A25" s="12"/>
      <c r="B25" s="25">
        <v>331.41</v>
      </c>
      <c r="C25" s="20" t="s">
        <v>34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3344959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3344959</v>
      </c>
      <c r="O25" s="48">
        <f t="shared" si="1"/>
        <v>45.764933643453276</v>
      </c>
      <c r="P25" s="9"/>
    </row>
    <row r="26" spans="1:16">
      <c r="A26" s="12"/>
      <c r="B26" s="25">
        <v>331.49</v>
      </c>
      <c r="C26" s="20" t="s">
        <v>35</v>
      </c>
      <c r="D26" s="47">
        <v>0</v>
      </c>
      <c r="E26" s="47">
        <v>511582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511582</v>
      </c>
      <c r="O26" s="48">
        <f t="shared" si="1"/>
        <v>6.9993432754138736</v>
      </c>
      <c r="P26" s="9"/>
    </row>
    <row r="27" spans="1:16">
      <c r="A27" s="12"/>
      <c r="B27" s="25">
        <v>331.5</v>
      </c>
      <c r="C27" s="20" t="s">
        <v>30</v>
      </c>
      <c r="D27" s="47">
        <v>0</v>
      </c>
      <c r="E27" s="47">
        <v>824092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824092</v>
      </c>
      <c r="O27" s="48">
        <f t="shared" si="1"/>
        <v>11.275030783964974</v>
      </c>
      <c r="P27" s="9"/>
    </row>
    <row r="28" spans="1:16">
      <c r="A28" s="12"/>
      <c r="B28" s="25">
        <v>331.62</v>
      </c>
      <c r="C28" s="20" t="s">
        <v>36</v>
      </c>
      <c r="D28" s="47">
        <v>0</v>
      </c>
      <c r="E28" s="47">
        <v>33480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33480</v>
      </c>
      <c r="O28" s="48">
        <f t="shared" si="1"/>
        <v>0.45806539882336844</v>
      </c>
      <c r="P28" s="9"/>
    </row>
    <row r="29" spans="1:16">
      <c r="A29" s="12"/>
      <c r="B29" s="25">
        <v>331.69</v>
      </c>
      <c r="C29" s="20" t="s">
        <v>37</v>
      </c>
      <c r="D29" s="47">
        <v>0</v>
      </c>
      <c r="E29" s="47">
        <v>1000558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1000558</v>
      </c>
      <c r="O29" s="48">
        <f t="shared" si="1"/>
        <v>13.689396634286496</v>
      </c>
      <c r="P29" s="9"/>
    </row>
    <row r="30" spans="1:16">
      <c r="A30" s="12"/>
      <c r="B30" s="25">
        <v>331.7</v>
      </c>
      <c r="C30" s="20" t="s">
        <v>116</v>
      </c>
      <c r="D30" s="47">
        <v>0</v>
      </c>
      <c r="E30" s="47">
        <v>9931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9931</v>
      </c>
      <c r="O30" s="48">
        <f t="shared" si="1"/>
        <v>0.13587358051717061</v>
      </c>
      <c r="P30" s="9"/>
    </row>
    <row r="31" spans="1:16">
      <c r="A31" s="12"/>
      <c r="B31" s="25">
        <v>333</v>
      </c>
      <c r="C31" s="20" t="s">
        <v>4</v>
      </c>
      <c r="D31" s="47">
        <v>1217636</v>
      </c>
      <c r="E31" s="47">
        <v>74400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1292036</v>
      </c>
      <c r="O31" s="48">
        <f t="shared" si="1"/>
        <v>17.677329320016419</v>
      </c>
      <c r="P31" s="9"/>
    </row>
    <row r="32" spans="1:16">
      <c r="A32" s="12"/>
      <c r="B32" s="25">
        <v>334.1</v>
      </c>
      <c r="C32" s="20" t="s">
        <v>31</v>
      </c>
      <c r="D32" s="47">
        <v>654921</v>
      </c>
      <c r="E32" s="47">
        <v>3531113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4186034</v>
      </c>
      <c r="O32" s="48">
        <f t="shared" si="1"/>
        <v>57.272321795047205</v>
      </c>
      <c r="P32" s="9"/>
    </row>
    <row r="33" spans="1:16">
      <c r="A33" s="12"/>
      <c r="B33" s="25">
        <v>334.2</v>
      </c>
      <c r="C33" s="20" t="s">
        <v>32</v>
      </c>
      <c r="D33" s="47">
        <v>36440</v>
      </c>
      <c r="E33" s="47">
        <v>790164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826604</v>
      </c>
      <c r="O33" s="48">
        <f t="shared" si="1"/>
        <v>11.309399370638939</v>
      </c>
      <c r="P33" s="9"/>
    </row>
    <row r="34" spans="1:16">
      <c r="A34" s="12"/>
      <c r="B34" s="25">
        <v>334.34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78787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78787</v>
      </c>
      <c r="O34" s="48">
        <f t="shared" si="1"/>
        <v>1.0779449993159118</v>
      </c>
      <c r="P34" s="9"/>
    </row>
    <row r="35" spans="1:16">
      <c r="A35" s="12"/>
      <c r="B35" s="25">
        <v>334.35</v>
      </c>
      <c r="C35" s="20" t="s">
        <v>39</v>
      </c>
      <c r="D35" s="47">
        <v>0</v>
      </c>
      <c r="E35" s="47">
        <v>960711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960711</v>
      </c>
      <c r="O35" s="48">
        <f t="shared" si="1"/>
        <v>13.144219455465864</v>
      </c>
      <c r="P35" s="9"/>
    </row>
    <row r="36" spans="1:16">
      <c r="A36" s="12"/>
      <c r="B36" s="25">
        <v>334.39</v>
      </c>
      <c r="C36" s="20" t="s">
        <v>40</v>
      </c>
      <c r="D36" s="47">
        <v>0</v>
      </c>
      <c r="E36" s="47">
        <v>172169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0" si="7">SUM(D36:M36)</f>
        <v>172169</v>
      </c>
      <c r="O36" s="48">
        <f t="shared" si="1"/>
        <v>2.3555753181009713</v>
      </c>
      <c r="P36" s="9"/>
    </row>
    <row r="37" spans="1:16">
      <c r="A37" s="12"/>
      <c r="B37" s="25">
        <v>334.41</v>
      </c>
      <c r="C37" s="20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95539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95539</v>
      </c>
      <c r="O37" s="48">
        <f t="shared" ref="O37:O68" si="8">(N37/O$103)</f>
        <v>1.3071418798741279</v>
      </c>
      <c r="P37" s="9"/>
    </row>
    <row r="38" spans="1:16">
      <c r="A38" s="12"/>
      <c r="B38" s="25">
        <v>334.49</v>
      </c>
      <c r="C38" s="20" t="s">
        <v>42</v>
      </c>
      <c r="D38" s="47">
        <v>0</v>
      </c>
      <c r="E38" s="47">
        <v>295316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295316</v>
      </c>
      <c r="O38" s="48">
        <f t="shared" si="8"/>
        <v>4.0404432890956352</v>
      </c>
      <c r="P38" s="9"/>
    </row>
    <row r="39" spans="1:16">
      <c r="A39" s="12"/>
      <c r="B39" s="25">
        <v>334.5</v>
      </c>
      <c r="C39" s="20" t="s">
        <v>43</v>
      </c>
      <c r="D39" s="47">
        <v>0</v>
      </c>
      <c r="E39" s="47">
        <v>3258477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3258477</v>
      </c>
      <c r="O39" s="48">
        <f t="shared" si="8"/>
        <v>44.581707483923928</v>
      </c>
      <c r="P39" s="9"/>
    </row>
    <row r="40" spans="1:16">
      <c r="A40" s="12"/>
      <c r="B40" s="25">
        <v>334.69</v>
      </c>
      <c r="C40" s="20" t="s">
        <v>44</v>
      </c>
      <c r="D40" s="47">
        <v>0</v>
      </c>
      <c r="E40" s="47">
        <v>697513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697513</v>
      </c>
      <c r="O40" s="48">
        <f t="shared" si="8"/>
        <v>9.5432070050622517</v>
      </c>
      <c r="P40" s="9"/>
    </row>
    <row r="41" spans="1:16">
      <c r="A41" s="12"/>
      <c r="B41" s="25">
        <v>334.7</v>
      </c>
      <c r="C41" s="20" t="s">
        <v>45</v>
      </c>
      <c r="D41" s="47">
        <v>0</v>
      </c>
      <c r="E41" s="47">
        <v>99279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99279</v>
      </c>
      <c r="O41" s="48">
        <f t="shared" si="8"/>
        <v>1.3583116705431659</v>
      </c>
      <c r="P41" s="9"/>
    </row>
    <row r="42" spans="1:16">
      <c r="A42" s="12"/>
      <c r="B42" s="25">
        <v>335.12</v>
      </c>
      <c r="C42" s="20" t="s">
        <v>46</v>
      </c>
      <c r="D42" s="47">
        <v>1793953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1793953</v>
      </c>
      <c r="O42" s="48">
        <f t="shared" si="8"/>
        <v>24.544438363661239</v>
      </c>
      <c r="P42" s="9"/>
    </row>
    <row r="43" spans="1:16">
      <c r="A43" s="12"/>
      <c r="B43" s="25">
        <v>335.13</v>
      </c>
      <c r="C43" s="20" t="s">
        <v>47</v>
      </c>
      <c r="D43" s="47">
        <v>20863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20863</v>
      </c>
      <c r="O43" s="48">
        <f t="shared" si="8"/>
        <v>0.285442605007525</v>
      </c>
      <c r="P43" s="9"/>
    </row>
    <row r="44" spans="1:16">
      <c r="A44" s="12"/>
      <c r="B44" s="25">
        <v>335.14</v>
      </c>
      <c r="C44" s="20" t="s">
        <v>48</v>
      </c>
      <c r="D44" s="47">
        <v>18340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18340</v>
      </c>
      <c r="O44" s="48">
        <f t="shared" si="8"/>
        <v>0.25092351894924064</v>
      </c>
      <c r="P44" s="9"/>
    </row>
    <row r="45" spans="1:16">
      <c r="A45" s="12"/>
      <c r="B45" s="25">
        <v>335.15</v>
      </c>
      <c r="C45" s="20" t="s">
        <v>49</v>
      </c>
      <c r="D45" s="47">
        <v>109809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109809</v>
      </c>
      <c r="O45" s="48">
        <f t="shared" si="8"/>
        <v>1.5023806266247093</v>
      </c>
      <c r="P45" s="9"/>
    </row>
    <row r="46" spans="1:16">
      <c r="A46" s="12"/>
      <c r="B46" s="25">
        <v>335.16</v>
      </c>
      <c r="C46" s="20" t="s">
        <v>50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3.0544534135996715</v>
      </c>
      <c r="P46" s="9"/>
    </row>
    <row r="47" spans="1:16">
      <c r="A47" s="12"/>
      <c r="B47" s="25">
        <v>335.18</v>
      </c>
      <c r="C47" s="20" t="s">
        <v>51</v>
      </c>
      <c r="D47" s="47">
        <v>3619822</v>
      </c>
      <c r="E47" s="47">
        <v>3946547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7566369</v>
      </c>
      <c r="O47" s="48">
        <f t="shared" si="8"/>
        <v>103.52126145847585</v>
      </c>
      <c r="P47" s="9"/>
    </row>
    <row r="48" spans="1:16">
      <c r="A48" s="12"/>
      <c r="B48" s="25">
        <v>335.21</v>
      </c>
      <c r="C48" s="20" t="s">
        <v>52</v>
      </c>
      <c r="D48" s="47">
        <v>0</v>
      </c>
      <c r="E48" s="47">
        <v>20092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20092</v>
      </c>
      <c r="O48" s="48">
        <f t="shared" si="8"/>
        <v>0.27489396634286495</v>
      </c>
      <c r="P48" s="9"/>
    </row>
    <row r="49" spans="1:16">
      <c r="A49" s="12"/>
      <c r="B49" s="25">
        <v>335.49</v>
      </c>
      <c r="C49" s="20" t="s">
        <v>53</v>
      </c>
      <c r="D49" s="47">
        <v>0</v>
      </c>
      <c r="E49" s="47">
        <v>3409310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3409310</v>
      </c>
      <c r="O49" s="48">
        <f t="shared" si="8"/>
        <v>46.645368723491586</v>
      </c>
      <c r="P49" s="9"/>
    </row>
    <row r="50" spans="1:16">
      <c r="A50" s="12"/>
      <c r="B50" s="25">
        <v>335.5</v>
      </c>
      <c r="C50" s="20" t="s">
        <v>54</v>
      </c>
      <c r="D50" s="47">
        <v>0</v>
      </c>
      <c r="E50" s="47">
        <v>2141578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2141578</v>
      </c>
      <c r="O50" s="48">
        <f t="shared" si="8"/>
        <v>29.300560952250649</v>
      </c>
      <c r="P50" s="9"/>
    </row>
    <row r="51" spans="1:16" ht="15.75">
      <c r="A51" s="29" t="s">
        <v>60</v>
      </c>
      <c r="B51" s="30"/>
      <c r="C51" s="31"/>
      <c r="D51" s="32">
        <f>SUM(D52:D80)</f>
        <v>3589562</v>
      </c>
      <c r="E51" s="32">
        <f t="shared" ref="E51:M51" si="9">SUM(E52:E80)</f>
        <v>12049355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24786771</v>
      </c>
      <c r="J51" s="32">
        <f t="shared" si="9"/>
        <v>20366407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60792095</v>
      </c>
      <c r="O51" s="46">
        <f t="shared" si="8"/>
        <v>831.74298809686684</v>
      </c>
      <c r="P51" s="10"/>
    </row>
    <row r="52" spans="1:16">
      <c r="A52" s="12"/>
      <c r="B52" s="25">
        <v>341.1</v>
      </c>
      <c r="C52" s="20" t="s">
        <v>63</v>
      </c>
      <c r="D52" s="47">
        <v>78000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78000</v>
      </c>
      <c r="O52" s="48">
        <f t="shared" si="8"/>
        <v>1.0671774524558764</v>
      </c>
      <c r="P52" s="9"/>
    </row>
    <row r="53" spans="1:16">
      <c r="A53" s="12"/>
      <c r="B53" s="25">
        <v>341.16</v>
      </c>
      <c r="C53" s="20" t="s">
        <v>117</v>
      </c>
      <c r="D53" s="47">
        <v>0</v>
      </c>
      <c r="E53" s="47">
        <v>171030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80" si="10">SUM(D53:M53)</f>
        <v>171030</v>
      </c>
      <c r="O53" s="48">
        <f t="shared" si="8"/>
        <v>2.3399917909426735</v>
      </c>
      <c r="P53" s="9"/>
    </row>
    <row r="54" spans="1:16">
      <c r="A54" s="12"/>
      <c r="B54" s="25">
        <v>341.2</v>
      </c>
      <c r="C54" s="20" t="s">
        <v>64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20366407</v>
      </c>
      <c r="K54" s="47">
        <v>0</v>
      </c>
      <c r="L54" s="47">
        <v>0</v>
      </c>
      <c r="M54" s="47">
        <v>0</v>
      </c>
      <c r="N54" s="47">
        <f t="shared" si="10"/>
        <v>20366407</v>
      </c>
      <c r="O54" s="48">
        <f t="shared" si="8"/>
        <v>278.64833766589135</v>
      </c>
      <c r="P54" s="9"/>
    </row>
    <row r="55" spans="1:16">
      <c r="A55" s="12"/>
      <c r="B55" s="25">
        <v>341.51</v>
      </c>
      <c r="C55" s="20" t="s">
        <v>65</v>
      </c>
      <c r="D55" s="47">
        <v>2131591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2131591</v>
      </c>
      <c r="O55" s="48">
        <f t="shared" si="8"/>
        <v>29.163921193049664</v>
      </c>
      <c r="P55" s="9"/>
    </row>
    <row r="56" spans="1:16">
      <c r="A56" s="12"/>
      <c r="B56" s="25">
        <v>341.52</v>
      </c>
      <c r="C56" s="20" t="s">
        <v>66</v>
      </c>
      <c r="D56" s="47">
        <v>0</v>
      </c>
      <c r="E56" s="47">
        <v>3322932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3322932</v>
      </c>
      <c r="O56" s="48">
        <f t="shared" si="8"/>
        <v>45.463565467232179</v>
      </c>
      <c r="P56" s="9"/>
    </row>
    <row r="57" spans="1:16">
      <c r="A57" s="12"/>
      <c r="B57" s="25">
        <v>341.53</v>
      </c>
      <c r="C57" s="20" t="s">
        <v>67</v>
      </c>
      <c r="D57" s="47">
        <v>632871</v>
      </c>
      <c r="E57" s="47">
        <v>326639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959510</v>
      </c>
      <c r="O57" s="48">
        <f t="shared" si="8"/>
        <v>13.127787659050485</v>
      </c>
      <c r="P57" s="9"/>
    </row>
    <row r="58" spans="1:16">
      <c r="A58" s="12"/>
      <c r="B58" s="25">
        <v>341.56</v>
      </c>
      <c r="C58" s="20" t="s">
        <v>68</v>
      </c>
      <c r="D58" s="47">
        <v>0</v>
      </c>
      <c r="E58" s="47">
        <v>12527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12527</v>
      </c>
      <c r="O58" s="48">
        <f t="shared" si="8"/>
        <v>0.17139143521685593</v>
      </c>
      <c r="P58" s="9"/>
    </row>
    <row r="59" spans="1:16">
      <c r="A59" s="12"/>
      <c r="B59" s="25">
        <v>341.9</v>
      </c>
      <c r="C59" s="20" t="s">
        <v>69</v>
      </c>
      <c r="D59" s="47">
        <v>122981</v>
      </c>
      <c r="E59" s="47">
        <v>656653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779634</v>
      </c>
      <c r="O59" s="48">
        <f t="shared" si="8"/>
        <v>10.666766999589548</v>
      </c>
      <c r="P59" s="9"/>
    </row>
    <row r="60" spans="1:16">
      <c r="A60" s="12"/>
      <c r="B60" s="25">
        <v>342.1</v>
      </c>
      <c r="C60" s="20" t="s">
        <v>70</v>
      </c>
      <c r="D60" s="47">
        <v>0</v>
      </c>
      <c r="E60" s="47">
        <v>3083502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3083502</v>
      </c>
      <c r="O60" s="48">
        <f t="shared" si="8"/>
        <v>42.187741141058972</v>
      </c>
      <c r="P60" s="9"/>
    </row>
    <row r="61" spans="1:16">
      <c r="A61" s="12"/>
      <c r="B61" s="25">
        <v>342.3</v>
      </c>
      <c r="C61" s="20" t="s">
        <v>71</v>
      </c>
      <c r="D61" s="47">
        <v>0</v>
      </c>
      <c r="E61" s="47">
        <v>843044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843044</v>
      </c>
      <c r="O61" s="48">
        <f t="shared" si="8"/>
        <v>11.534327541387331</v>
      </c>
      <c r="P61" s="9"/>
    </row>
    <row r="62" spans="1:16">
      <c r="A62" s="12"/>
      <c r="B62" s="25">
        <v>342.4</v>
      </c>
      <c r="C62" s="20" t="s">
        <v>72</v>
      </c>
      <c r="D62" s="47">
        <v>0</v>
      </c>
      <c r="E62" s="47">
        <v>564955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564955</v>
      </c>
      <c r="O62" s="48">
        <f t="shared" si="8"/>
        <v>7.7295799699001231</v>
      </c>
      <c r="P62" s="9"/>
    </row>
    <row r="63" spans="1:16">
      <c r="A63" s="12"/>
      <c r="B63" s="25">
        <v>342.6</v>
      </c>
      <c r="C63" s="20" t="s">
        <v>73</v>
      </c>
      <c r="D63" s="47">
        <v>0</v>
      </c>
      <c r="E63" s="47">
        <v>1451423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1451423</v>
      </c>
      <c r="O63" s="48">
        <f t="shared" si="8"/>
        <v>19.858024353536734</v>
      </c>
      <c r="P63" s="9"/>
    </row>
    <row r="64" spans="1:16">
      <c r="A64" s="12"/>
      <c r="B64" s="25">
        <v>342.9</v>
      </c>
      <c r="C64" s="20" t="s">
        <v>74</v>
      </c>
      <c r="D64" s="47">
        <v>0</v>
      </c>
      <c r="E64" s="47">
        <v>125000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125000</v>
      </c>
      <c r="O64" s="48">
        <f t="shared" si="8"/>
        <v>1.7102202763715966</v>
      </c>
      <c r="P64" s="9"/>
    </row>
    <row r="65" spans="1:16">
      <c r="A65" s="12"/>
      <c r="B65" s="25">
        <v>343.4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17004994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17004994</v>
      </c>
      <c r="O65" s="48">
        <f t="shared" si="8"/>
        <v>232.65828430701873</v>
      </c>
      <c r="P65" s="9"/>
    </row>
    <row r="66" spans="1:16">
      <c r="A66" s="12"/>
      <c r="B66" s="25">
        <v>343.7</v>
      </c>
      <c r="C66" s="20" t="s">
        <v>76</v>
      </c>
      <c r="D66" s="47">
        <v>0</v>
      </c>
      <c r="E66" s="47">
        <v>2575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2575</v>
      </c>
      <c r="O66" s="48">
        <f t="shared" si="8"/>
        <v>3.523053769325489E-2</v>
      </c>
      <c r="P66" s="9"/>
    </row>
    <row r="67" spans="1:16">
      <c r="A67" s="12"/>
      <c r="B67" s="25">
        <v>344.1</v>
      </c>
      <c r="C67" s="20" t="s">
        <v>77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6758132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6758132</v>
      </c>
      <c r="O67" s="48">
        <f t="shared" si="8"/>
        <v>92.463155014365853</v>
      </c>
      <c r="P67" s="9"/>
    </row>
    <row r="68" spans="1:16">
      <c r="A68" s="12"/>
      <c r="B68" s="25">
        <v>344.6</v>
      </c>
      <c r="C68" s="20" t="s">
        <v>78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1022599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1022599</v>
      </c>
      <c r="O68" s="48">
        <f t="shared" si="8"/>
        <v>13.990956355178547</v>
      </c>
      <c r="P68" s="9"/>
    </row>
    <row r="69" spans="1:16">
      <c r="A69" s="12"/>
      <c r="B69" s="25">
        <v>344.9</v>
      </c>
      <c r="C69" s="20" t="s">
        <v>79</v>
      </c>
      <c r="D69" s="47">
        <v>60611</v>
      </c>
      <c r="E69" s="47">
        <v>56827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117438</v>
      </c>
      <c r="O69" s="48">
        <f t="shared" ref="O69:O100" si="11">(N69/O$103)</f>
        <v>1.6067587905322205</v>
      </c>
      <c r="P69" s="9"/>
    </row>
    <row r="70" spans="1:16">
      <c r="A70" s="12"/>
      <c r="B70" s="25">
        <v>346.4</v>
      </c>
      <c r="C70" s="20" t="s">
        <v>80</v>
      </c>
      <c r="D70" s="47">
        <v>47918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47918</v>
      </c>
      <c r="O70" s="48">
        <f t="shared" si="11"/>
        <v>0.65560268162539337</v>
      </c>
      <c r="P70" s="9"/>
    </row>
    <row r="71" spans="1:16">
      <c r="A71" s="12"/>
      <c r="B71" s="25">
        <v>346.9</v>
      </c>
      <c r="C71" s="20" t="s">
        <v>81</v>
      </c>
      <c r="D71" s="47">
        <v>392075</v>
      </c>
      <c r="E71" s="47">
        <v>12936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405011</v>
      </c>
      <c r="O71" s="48">
        <f t="shared" si="11"/>
        <v>5.5412641948282939</v>
      </c>
      <c r="P71" s="9"/>
    </row>
    <row r="72" spans="1:16">
      <c r="A72" s="12"/>
      <c r="B72" s="25">
        <v>347.1</v>
      </c>
      <c r="C72" s="20" t="s">
        <v>82</v>
      </c>
      <c r="D72" s="47">
        <v>7082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7082</v>
      </c>
      <c r="O72" s="48">
        <f t="shared" si="11"/>
        <v>9.6894239978109184E-2</v>
      </c>
      <c r="P72" s="9"/>
    </row>
    <row r="73" spans="1:16">
      <c r="A73" s="12"/>
      <c r="B73" s="25">
        <v>347.2</v>
      </c>
      <c r="C73" s="20" t="s">
        <v>83</v>
      </c>
      <c r="D73" s="47">
        <v>0</v>
      </c>
      <c r="E73" s="47">
        <v>683307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683307</v>
      </c>
      <c r="O73" s="48">
        <f t="shared" si="11"/>
        <v>9.348843891093173</v>
      </c>
      <c r="P73" s="9"/>
    </row>
    <row r="74" spans="1:16">
      <c r="A74" s="12"/>
      <c r="B74" s="25">
        <v>348.92099999999999</v>
      </c>
      <c r="C74" s="20" t="s">
        <v>118</v>
      </c>
      <c r="D74" s="47">
        <v>0</v>
      </c>
      <c r="E74" s="47">
        <v>27787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27787</v>
      </c>
      <c r="O74" s="48">
        <f t="shared" si="11"/>
        <v>0.38017512655630042</v>
      </c>
      <c r="P74" s="9"/>
    </row>
    <row r="75" spans="1:16">
      <c r="A75" s="12"/>
      <c r="B75" s="25">
        <v>348.92200000000003</v>
      </c>
      <c r="C75" s="20" t="s">
        <v>119</v>
      </c>
      <c r="D75" s="47">
        <v>0</v>
      </c>
      <c r="E75" s="47">
        <v>27787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27787</v>
      </c>
      <c r="O75" s="48">
        <f t="shared" si="11"/>
        <v>0.38017512655630042</v>
      </c>
      <c r="P75" s="9"/>
    </row>
    <row r="76" spans="1:16">
      <c r="A76" s="12"/>
      <c r="B76" s="25">
        <v>348.923</v>
      </c>
      <c r="C76" s="20" t="s">
        <v>120</v>
      </c>
      <c r="D76" s="47">
        <v>0</v>
      </c>
      <c r="E76" s="47">
        <v>27787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27787</v>
      </c>
      <c r="O76" s="48">
        <f t="shared" si="11"/>
        <v>0.38017512655630042</v>
      </c>
      <c r="P76" s="9"/>
    </row>
    <row r="77" spans="1:16">
      <c r="A77" s="12"/>
      <c r="B77" s="25">
        <v>348.92399999999998</v>
      </c>
      <c r="C77" s="20" t="s">
        <v>121</v>
      </c>
      <c r="D77" s="47">
        <v>0</v>
      </c>
      <c r="E77" s="47">
        <v>27787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27787</v>
      </c>
      <c r="O77" s="48">
        <f t="shared" si="11"/>
        <v>0.38017512655630042</v>
      </c>
      <c r="P77" s="9"/>
    </row>
    <row r="78" spans="1:16">
      <c r="A78" s="12"/>
      <c r="B78" s="25">
        <v>348.93</v>
      </c>
      <c r="C78" s="20" t="s">
        <v>122</v>
      </c>
      <c r="D78" s="47">
        <v>0</v>
      </c>
      <c r="E78" s="47">
        <v>41147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41147</v>
      </c>
      <c r="O78" s="48">
        <f t="shared" si="11"/>
        <v>0.56296346969489675</v>
      </c>
      <c r="P78" s="9"/>
    </row>
    <row r="79" spans="1:16">
      <c r="A79" s="12"/>
      <c r="B79" s="25">
        <v>348.99</v>
      </c>
      <c r="C79" s="20" t="s">
        <v>123</v>
      </c>
      <c r="D79" s="47">
        <v>0</v>
      </c>
      <c r="E79" s="47">
        <v>557368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557368</v>
      </c>
      <c r="O79" s="48">
        <f t="shared" si="11"/>
        <v>7.6257764400054731</v>
      </c>
      <c r="P79" s="9"/>
    </row>
    <row r="80" spans="1:16">
      <c r="A80" s="12"/>
      <c r="B80" s="25">
        <v>349</v>
      </c>
      <c r="C80" s="20" t="s">
        <v>1</v>
      </c>
      <c r="D80" s="47">
        <v>116433</v>
      </c>
      <c r="E80" s="47">
        <v>26342</v>
      </c>
      <c r="F80" s="47">
        <v>0</v>
      </c>
      <c r="G80" s="47">
        <v>0</v>
      </c>
      <c r="H80" s="47">
        <v>0</v>
      </c>
      <c r="I80" s="47">
        <v>1046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143821</v>
      </c>
      <c r="O80" s="48">
        <f t="shared" si="11"/>
        <v>1.9677247229443153</v>
      </c>
      <c r="P80" s="9"/>
    </row>
    <row r="81" spans="1:16" ht="15.75">
      <c r="A81" s="29" t="s">
        <v>61</v>
      </c>
      <c r="B81" s="30"/>
      <c r="C81" s="31"/>
      <c r="D81" s="32">
        <f t="shared" ref="D81:M81" si="12">SUM(D82:D87)</f>
        <v>6969</v>
      </c>
      <c r="E81" s="32">
        <f t="shared" si="12"/>
        <v>1144615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1976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>SUM(D81:M81)</f>
        <v>1153560</v>
      </c>
      <c r="O81" s="46">
        <f t="shared" si="11"/>
        <v>15.782733616089752</v>
      </c>
      <c r="P81" s="10"/>
    </row>
    <row r="82" spans="1:16">
      <c r="A82" s="13"/>
      <c r="B82" s="40">
        <v>351.3</v>
      </c>
      <c r="C82" s="21" t="s">
        <v>87</v>
      </c>
      <c r="D82" s="47">
        <v>0</v>
      </c>
      <c r="E82" s="47">
        <v>87019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7" si="13">SUM(D82:M82)</f>
        <v>87019</v>
      </c>
      <c r="O82" s="48">
        <f t="shared" si="11"/>
        <v>1.1905732658366397</v>
      </c>
      <c r="P82" s="9"/>
    </row>
    <row r="83" spans="1:16">
      <c r="A83" s="13"/>
      <c r="B83" s="40">
        <v>351.4</v>
      </c>
      <c r="C83" s="21" t="s">
        <v>88</v>
      </c>
      <c r="D83" s="47">
        <v>0</v>
      </c>
      <c r="E83" s="47">
        <v>133368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133368</v>
      </c>
      <c r="O83" s="48">
        <f t="shared" si="11"/>
        <v>1.8247092625530168</v>
      </c>
      <c r="P83" s="9"/>
    </row>
    <row r="84" spans="1:16">
      <c r="A84" s="13"/>
      <c r="B84" s="40">
        <v>351.5</v>
      </c>
      <c r="C84" s="21" t="s">
        <v>89</v>
      </c>
      <c r="D84" s="47">
        <v>6969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6969</v>
      </c>
      <c r="O84" s="48">
        <f t="shared" si="11"/>
        <v>9.5348200848269254E-2</v>
      </c>
      <c r="P84" s="9"/>
    </row>
    <row r="85" spans="1:16">
      <c r="A85" s="13"/>
      <c r="B85" s="40">
        <v>352</v>
      </c>
      <c r="C85" s="21" t="s">
        <v>90</v>
      </c>
      <c r="D85" s="47">
        <v>0</v>
      </c>
      <c r="E85" s="47">
        <v>13741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13741</v>
      </c>
      <c r="O85" s="48">
        <f t="shared" si="11"/>
        <v>0.18800109454097688</v>
      </c>
      <c r="P85" s="9"/>
    </row>
    <row r="86" spans="1:16">
      <c r="A86" s="13"/>
      <c r="B86" s="40">
        <v>354</v>
      </c>
      <c r="C86" s="21" t="s">
        <v>91</v>
      </c>
      <c r="D86" s="47">
        <v>0</v>
      </c>
      <c r="E86" s="47">
        <v>640888</v>
      </c>
      <c r="F86" s="47">
        <v>0</v>
      </c>
      <c r="G86" s="47">
        <v>0</v>
      </c>
      <c r="H86" s="47">
        <v>0</v>
      </c>
      <c r="I86" s="47">
        <v>1976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642864</v>
      </c>
      <c r="O86" s="48">
        <f t="shared" si="11"/>
        <v>8.7955123819948007</v>
      </c>
      <c r="P86" s="9"/>
    </row>
    <row r="87" spans="1:16">
      <c r="A87" s="13"/>
      <c r="B87" s="40">
        <v>359</v>
      </c>
      <c r="C87" s="21" t="s">
        <v>92</v>
      </c>
      <c r="D87" s="47">
        <v>0</v>
      </c>
      <c r="E87" s="47">
        <v>269599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269599</v>
      </c>
      <c r="O87" s="48">
        <f t="shared" si="11"/>
        <v>3.6885894103160486</v>
      </c>
      <c r="P87" s="9"/>
    </row>
    <row r="88" spans="1:16" ht="15.75">
      <c r="A88" s="29" t="s">
        <v>5</v>
      </c>
      <c r="B88" s="30"/>
      <c r="C88" s="31"/>
      <c r="D88" s="32">
        <f t="shared" ref="D88:M88" si="14">SUM(D89:D94)</f>
        <v>1301631</v>
      </c>
      <c r="E88" s="32">
        <f t="shared" si="14"/>
        <v>2060537</v>
      </c>
      <c r="F88" s="32">
        <f t="shared" si="14"/>
        <v>63361</v>
      </c>
      <c r="G88" s="32">
        <f t="shared" si="14"/>
        <v>353671</v>
      </c>
      <c r="H88" s="32">
        <f t="shared" si="14"/>
        <v>0</v>
      </c>
      <c r="I88" s="32">
        <f t="shared" si="14"/>
        <v>323918</v>
      </c>
      <c r="J88" s="32">
        <f t="shared" si="14"/>
        <v>1011151</v>
      </c>
      <c r="K88" s="32">
        <f t="shared" si="14"/>
        <v>36583</v>
      </c>
      <c r="L88" s="32">
        <f t="shared" si="14"/>
        <v>0</v>
      </c>
      <c r="M88" s="32">
        <f t="shared" si="14"/>
        <v>0</v>
      </c>
      <c r="N88" s="32">
        <f t="shared" ref="N88:N101" si="15">SUM(D88:M88)</f>
        <v>5150852</v>
      </c>
      <c r="O88" s="46">
        <f t="shared" si="11"/>
        <v>70.472732247913527</v>
      </c>
      <c r="P88" s="10"/>
    </row>
    <row r="89" spans="1:16">
      <c r="A89" s="12"/>
      <c r="B89" s="25">
        <v>361.1</v>
      </c>
      <c r="C89" s="20" t="s">
        <v>93</v>
      </c>
      <c r="D89" s="47">
        <v>359206</v>
      </c>
      <c r="E89" s="47">
        <v>1125294</v>
      </c>
      <c r="F89" s="47">
        <v>63361</v>
      </c>
      <c r="G89" s="47">
        <v>353671</v>
      </c>
      <c r="H89" s="47">
        <v>0</v>
      </c>
      <c r="I89" s="47">
        <v>312261</v>
      </c>
      <c r="J89" s="47">
        <v>277450</v>
      </c>
      <c r="K89" s="47">
        <v>7669</v>
      </c>
      <c r="L89" s="47">
        <v>0</v>
      </c>
      <c r="M89" s="47">
        <v>0</v>
      </c>
      <c r="N89" s="47">
        <f t="shared" si="15"/>
        <v>2498912</v>
      </c>
      <c r="O89" s="48">
        <f t="shared" si="11"/>
        <v>34.189519770146397</v>
      </c>
      <c r="P89" s="9"/>
    </row>
    <row r="90" spans="1:16">
      <c r="A90" s="12"/>
      <c r="B90" s="25">
        <v>362</v>
      </c>
      <c r="C90" s="20" t="s">
        <v>94</v>
      </c>
      <c r="D90" s="47">
        <v>529226</v>
      </c>
      <c r="E90" s="47">
        <v>26262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555488</v>
      </c>
      <c r="O90" s="48">
        <f t="shared" si="11"/>
        <v>7.6000547270488443</v>
      </c>
      <c r="P90" s="9"/>
    </row>
    <row r="91" spans="1:16">
      <c r="A91" s="12"/>
      <c r="B91" s="25">
        <v>364</v>
      </c>
      <c r="C91" s="20" t="s">
        <v>95</v>
      </c>
      <c r="D91" s="47">
        <v>7250</v>
      </c>
      <c r="E91" s="47">
        <v>8913</v>
      </c>
      <c r="F91" s="47">
        <v>0</v>
      </c>
      <c r="G91" s="47">
        <v>0</v>
      </c>
      <c r="H91" s="47">
        <v>0</v>
      </c>
      <c r="I91" s="47">
        <v>2163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18326</v>
      </c>
      <c r="O91" s="48">
        <f t="shared" si="11"/>
        <v>0.25073197427828703</v>
      </c>
      <c r="P91" s="9"/>
    </row>
    <row r="92" spans="1:16">
      <c r="A92" s="12"/>
      <c r="B92" s="25">
        <v>366</v>
      </c>
      <c r="C92" s="20" t="s">
        <v>96</v>
      </c>
      <c r="D92" s="47">
        <v>132274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132274</v>
      </c>
      <c r="O92" s="48">
        <f t="shared" si="11"/>
        <v>1.8097414146942126</v>
      </c>
      <c r="P92" s="9"/>
    </row>
    <row r="93" spans="1:16">
      <c r="A93" s="12"/>
      <c r="B93" s="25">
        <v>368</v>
      </c>
      <c r="C93" s="20" t="s">
        <v>97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28914</v>
      </c>
      <c r="L93" s="47">
        <v>0</v>
      </c>
      <c r="M93" s="47">
        <v>0</v>
      </c>
      <c r="N93" s="47">
        <f t="shared" si="15"/>
        <v>28914</v>
      </c>
      <c r="O93" s="48">
        <f t="shared" si="11"/>
        <v>0.39559447256806679</v>
      </c>
      <c r="P93" s="9"/>
    </row>
    <row r="94" spans="1:16">
      <c r="A94" s="12"/>
      <c r="B94" s="25">
        <v>369.9</v>
      </c>
      <c r="C94" s="20" t="s">
        <v>99</v>
      </c>
      <c r="D94" s="47">
        <v>273675</v>
      </c>
      <c r="E94" s="47">
        <v>900068</v>
      </c>
      <c r="F94" s="47">
        <v>0</v>
      </c>
      <c r="G94" s="47">
        <v>0</v>
      </c>
      <c r="H94" s="47">
        <v>0</v>
      </c>
      <c r="I94" s="47">
        <v>9494</v>
      </c>
      <c r="J94" s="47">
        <v>733701</v>
      </c>
      <c r="K94" s="47">
        <v>0</v>
      </c>
      <c r="L94" s="47">
        <v>0</v>
      </c>
      <c r="M94" s="47">
        <v>0</v>
      </c>
      <c r="N94" s="47">
        <f t="shared" si="15"/>
        <v>1916938</v>
      </c>
      <c r="O94" s="48">
        <f t="shared" si="11"/>
        <v>26.227089889177726</v>
      </c>
      <c r="P94" s="9"/>
    </row>
    <row r="95" spans="1:16" ht="15.75">
      <c r="A95" s="29" t="s">
        <v>62</v>
      </c>
      <c r="B95" s="30"/>
      <c r="C95" s="31"/>
      <c r="D95" s="32">
        <f t="shared" ref="D95:M95" si="16">SUM(D96:D100)</f>
        <v>46565114</v>
      </c>
      <c r="E95" s="32">
        <f t="shared" si="16"/>
        <v>6379411</v>
      </c>
      <c r="F95" s="32">
        <f t="shared" si="16"/>
        <v>26508072</v>
      </c>
      <c r="G95" s="32">
        <f t="shared" si="16"/>
        <v>3035585</v>
      </c>
      <c r="H95" s="32">
        <f t="shared" si="16"/>
        <v>0</v>
      </c>
      <c r="I95" s="32">
        <f t="shared" si="16"/>
        <v>3412714</v>
      </c>
      <c r="J95" s="32">
        <f t="shared" si="16"/>
        <v>0</v>
      </c>
      <c r="K95" s="32">
        <f t="shared" si="16"/>
        <v>0</v>
      </c>
      <c r="L95" s="32">
        <f t="shared" si="16"/>
        <v>0</v>
      </c>
      <c r="M95" s="32">
        <f t="shared" si="16"/>
        <v>0</v>
      </c>
      <c r="N95" s="32">
        <f t="shared" si="15"/>
        <v>85900896</v>
      </c>
      <c r="O95" s="46">
        <f t="shared" si="11"/>
        <v>1175.2756327815023</v>
      </c>
      <c r="P95" s="9"/>
    </row>
    <row r="96" spans="1:16">
      <c r="A96" s="12"/>
      <c r="B96" s="25">
        <v>381</v>
      </c>
      <c r="C96" s="20" t="s">
        <v>100</v>
      </c>
      <c r="D96" s="47">
        <v>46565114</v>
      </c>
      <c r="E96" s="47">
        <v>6379411</v>
      </c>
      <c r="F96" s="47">
        <v>12013266</v>
      </c>
      <c r="G96" s="47">
        <v>3035585</v>
      </c>
      <c r="H96" s="47">
        <v>0</v>
      </c>
      <c r="I96" s="47">
        <v>171006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68164382</v>
      </c>
      <c r="O96" s="48">
        <f t="shared" si="11"/>
        <v>932.60886578191275</v>
      </c>
      <c r="P96" s="9"/>
    </row>
    <row r="97" spans="1:119">
      <c r="A97" s="12"/>
      <c r="B97" s="25">
        <v>384</v>
      </c>
      <c r="C97" s="20" t="s">
        <v>124</v>
      </c>
      <c r="D97" s="47">
        <v>0</v>
      </c>
      <c r="E97" s="47">
        <v>0</v>
      </c>
      <c r="F97" s="47">
        <v>14494806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14494806</v>
      </c>
      <c r="O97" s="48">
        <f t="shared" si="11"/>
        <v>198.31448898618143</v>
      </c>
      <c r="P97" s="9"/>
    </row>
    <row r="98" spans="1:119">
      <c r="A98" s="12"/>
      <c r="B98" s="25">
        <v>389.2</v>
      </c>
      <c r="C98" s="20" t="s">
        <v>104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2339892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2339892</v>
      </c>
      <c r="O98" s="48">
        <f t="shared" si="11"/>
        <v>32.013845943357502</v>
      </c>
      <c r="P98" s="9"/>
    </row>
    <row r="99" spans="1:119">
      <c r="A99" s="12"/>
      <c r="B99" s="25">
        <v>389.3</v>
      </c>
      <c r="C99" s="20" t="s">
        <v>105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508974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508974</v>
      </c>
      <c r="O99" s="48">
        <f t="shared" si="11"/>
        <v>6.9636612395676565</v>
      </c>
      <c r="P99" s="9"/>
    </row>
    <row r="100" spans="1:119" ht="15.75" thickBot="1">
      <c r="A100" s="12"/>
      <c r="B100" s="25">
        <v>389.4</v>
      </c>
      <c r="C100" s="20" t="s">
        <v>106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392842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392842</v>
      </c>
      <c r="O100" s="48">
        <f t="shared" si="11"/>
        <v>5.3747708304829658</v>
      </c>
      <c r="P100" s="9"/>
    </row>
    <row r="101" spans="1:119" ht="16.5" thickBot="1">
      <c r="A101" s="14" t="s">
        <v>84</v>
      </c>
      <c r="B101" s="23"/>
      <c r="C101" s="22"/>
      <c r="D101" s="15">
        <f t="shared" ref="D101:M101" si="17">SUM(D5,D13,D22,D51,D81,D88,D95)</f>
        <v>85845724</v>
      </c>
      <c r="E101" s="15">
        <f t="shared" si="17"/>
        <v>149418417</v>
      </c>
      <c r="F101" s="15">
        <f t="shared" si="17"/>
        <v>26571433</v>
      </c>
      <c r="G101" s="15">
        <f t="shared" si="17"/>
        <v>18318800</v>
      </c>
      <c r="H101" s="15">
        <f t="shared" si="17"/>
        <v>0</v>
      </c>
      <c r="I101" s="15">
        <f t="shared" si="17"/>
        <v>32569027</v>
      </c>
      <c r="J101" s="15">
        <f t="shared" si="17"/>
        <v>21377558</v>
      </c>
      <c r="K101" s="15">
        <f t="shared" si="17"/>
        <v>36583</v>
      </c>
      <c r="L101" s="15">
        <f t="shared" si="17"/>
        <v>0</v>
      </c>
      <c r="M101" s="15">
        <f t="shared" si="17"/>
        <v>0</v>
      </c>
      <c r="N101" s="15">
        <f t="shared" si="15"/>
        <v>334137542</v>
      </c>
      <c r="O101" s="38">
        <f>(N101/O$103)</f>
        <v>4571.5903954029282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119" t="s">
        <v>125</v>
      </c>
      <c r="M103" s="119"/>
      <c r="N103" s="119"/>
      <c r="O103" s="44">
        <v>73090</v>
      </c>
    </row>
    <row r="104" spans="1:119">
      <c r="A104" s="120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8"/>
    </row>
    <row r="105" spans="1:119" ht="15.75" thickBot="1">
      <c r="A105" s="121" t="s">
        <v>126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1"/>
    </row>
  </sheetData>
  <mergeCells count="10">
    <mergeCell ref="A105:O105"/>
    <mergeCell ref="L103:N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0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31837383</v>
      </c>
      <c r="E5" s="27">
        <f t="shared" si="0"/>
        <v>69406181</v>
      </c>
      <c r="F5" s="27">
        <f t="shared" si="0"/>
        <v>0</v>
      </c>
      <c r="G5" s="27">
        <f t="shared" si="0"/>
        <v>13702434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114945998</v>
      </c>
      <c r="O5" s="33">
        <f t="shared" ref="O5:O36" si="1">(N5/O$102)</f>
        <v>1475.0849919794675</v>
      </c>
      <c r="P5" s="6"/>
    </row>
    <row r="6" spans="1:133">
      <c r="A6" s="12"/>
      <c r="B6" s="25">
        <v>311</v>
      </c>
      <c r="C6" s="20" t="s">
        <v>3</v>
      </c>
      <c r="D6" s="47">
        <v>28787050</v>
      </c>
      <c r="E6" s="47">
        <v>52395824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81182874</v>
      </c>
      <c r="O6" s="48">
        <f t="shared" si="1"/>
        <v>1041.8078152069297</v>
      </c>
      <c r="P6" s="9"/>
    </row>
    <row r="7" spans="1:133">
      <c r="A7" s="12"/>
      <c r="B7" s="25">
        <v>312.10000000000002</v>
      </c>
      <c r="C7" s="20" t="s">
        <v>12</v>
      </c>
      <c r="D7" s="47">
        <v>2567410</v>
      </c>
      <c r="E7" s="47">
        <v>14962879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17530289</v>
      </c>
      <c r="O7" s="48">
        <f t="shared" si="1"/>
        <v>224.96360603144049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39960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39960</v>
      </c>
      <c r="O8" s="48">
        <f t="shared" si="1"/>
        <v>0.51280076997112611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1216424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1216424</v>
      </c>
      <c r="O9" s="48">
        <f t="shared" si="1"/>
        <v>15.610189284568495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13702434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13702434</v>
      </c>
      <c r="O10" s="48">
        <f t="shared" si="1"/>
        <v>175.84130895091434</v>
      </c>
      <c r="P10" s="9"/>
    </row>
    <row r="11" spans="1:133">
      <c r="A11" s="12"/>
      <c r="B11" s="25">
        <v>315</v>
      </c>
      <c r="C11" s="20" t="s">
        <v>16</v>
      </c>
      <c r="D11" s="47">
        <v>0</v>
      </c>
      <c r="E11" s="47">
        <v>791094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791094</v>
      </c>
      <c r="O11" s="48">
        <f t="shared" si="1"/>
        <v>10.15199230028874</v>
      </c>
      <c r="P11" s="9"/>
    </row>
    <row r="12" spans="1:133">
      <c r="A12" s="12"/>
      <c r="B12" s="25">
        <v>316</v>
      </c>
      <c r="C12" s="20" t="s">
        <v>17</v>
      </c>
      <c r="D12" s="47">
        <v>482923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482923</v>
      </c>
      <c r="O12" s="48">
        <f t="shared" si="1"/>
        <v>6.197279435354508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SUM(D14:D23)</f>
        <v>0</v>
      </c>
      <c r="E13" s="32">
        <f t="shared" si="3"/>
        <v>3055964</v>
      </c>
      <c r="F13" s="32">
        <f t="shared" si="3"/>
        <v>0</v>
      </c>
      <c r="G13" s="32">
        <f t="shared" si="3"/>
        <v>790054</v>
      </c>
      <c r="H13" s="32">
        <f t="shared" si="3"/>
        <v>0</v>
      </c>
      <c r="I13" s="32">
        <f t="shared" si="3"/>
        <v>275522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4121540</v>
      </c>
      <c r="O13" s="46">
        <f t="shared" si="1"/>
        <v>52.891113249919798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2597210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2597210</v>
      </c>
      <c r="O14" s="48">
        <f t="shared" si="1"/>
        <v>33.32961180622393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275503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275503</v>
      </c>
      <c r="O15" s="48">
        <f t="shared" si="1"/>
        <v>3.5354892524863653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34469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34469</v>
      </c>
      <c r="O16" s="48">
        <f t="shared" si="1"/>
        <v>0.44233557908245108</v>
      </c>
      <c r="P16" s="9"/>
    </row>
    <row r="17" spans="1:16">
      <c r="A17" s="12"/>
      <c r="B17" s="25">
        <v>324.20999999999998</v>
      </c>
      <c r="C17" s="20" t="s">
        <v>21</v>
      </c>
      <c r="D17" s="47">
        <v>0</v>
      </c>
      <c r="E17" s="47">
        <v>9635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9635</v>
      </c>
      <c r="O17" s="48">
        <f t="shared" si="1"/>
        <v>0.12364452999679179</v>
      </c>
      <c r="P17" s="9"/>
    </row>
    <row r="18" spans="1:16">
      <c r="A18" s="12"/>
      <c r="B18" s="25">
        <v>324.31</v>
      </c>
      <c r="C18" s="20" t="s">
        <v>22</v>
      </c>
      <c r="D18" s="47">
        <v>0</v>
      </c>
      <c r="E18" s="47">
        <v>119206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119206</v>
      </c>
      <c r="O18" s="48">
        <f t="shared" si="1"/>
        <v>1.5297529675970485</v>
      </c>
      <c r="P18" s="9"/>
    </row>
    <row r="19" spans="1:16">
      <c r="A19" s="12"/>
      <c r="B19" s="25">
        <v>324.41000000000003</v>
      </c>
      <c r="C19" s="20" t="s">
        <v>23</v>
      </c>
      <c r="D19" s="47">
        <v>0</v>
      </c>
      <c r="E19" s="47">
        <v>86903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86903</v>
      </c>
      <c r="O19" s="48">
        <f t="shared" si="1"/>
        <v>1.1152133461661855</v>
      </c>
      <c r="P19" s="9"/>
    </row>
    <row r="20" spans="1:16">
      <c r="A20" s="12"/>
      <c r="B20" s="25">
        <v>324.61</v>
      </c>
      <c r="C20" s="20" t="s">
        <v>24</v>
      </c>
      <c r="D20" s="47">
        <v>0</v>
      </c>
      <c r="E20" s="47">
        <v>40460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40460</v>
      </c>
      <c r="O20" s="48">
        <f t="shared" si="1"/>
        <v>0.51921719602181582</v>
      </c>
      <c r="P20" s="9"/>
    </row>
    <row r="21" spans="1:16">
      <c r="A21" s="12"/>
      <c r="B21" s="25">
        <v>324.70999999999998</v>
      </c>
      <c r="C21" s="20" t="s">
        <v>25</v>
      </c>
      <c r="D21" s="47">
        <v>0</v>
      </c>
      <c r="E21" s="47">
        <v>38928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38928</v>
      </c>
      <c r="O21" s="48">
        <f t="shared" si="1"/>
        <v>0.49955726660250238</v>
      </c>
      <c r="P21" s="9"/>
    </row>
    <row r="22" spans="1:16">
      <c r="A22" s="12"/>
      <c r="B22" s="25">
        <v>325.10000000000002</v>
      </c>
      <c r="C22" s="20" t="s">
        <v>26</v>
      </c>
      <c r="D22" s="47">
        <v>0</v>
      </c>
      <c r="E22" s="47">
        <v>53748</v>
      </c>
      <c r="F22" s="47">
        <v>0</v>
      </c>
      <c r="G22" s="47">
        <v>790054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843802</v>
      </c>
      <c r="O22" s="48">
        <f t="shared" si="1"/>
        <v>10.828386268848252</v>
      </c>
      <c r="P22" s="9"/>
    </row>
    <row r="23" spans="1:16">
      <c r="A23" s="12"/>
      <c r="B23" s="25">
        <v>325.2</v>
      </c>
      <c r="C23" s="20" t="s">
        <v>27</v>
      </c>
      <c r="D23" s="47">
        <v>0</v>
      </c>
      <c r="E23" s="47">
        <v>75405</v>
      </c>
      <c r="F23" s="47">
        <v>0</v>
      </c>
      <c r="G23" s="47">
        <v>0</v>
      </c>
      <c r="H23" s="47">
        <v>0</v>
      </c>
      <c r="I23" s="47">
        <v>19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75424</v>
      </c>
      <c r="O23" s="48">
        <f t="shared" si="1"/>
        <v>0.96790503689444984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SUM(D25:D52)</f>
        <v>6739331</v>
      </c>
      <c r="E24" s="32">
        <f t="shared" si="5"/>
        <v>46283452</v>
      </c>
      <c r="F24" s="32">
        <f t="shared" si="5"/>
        <v>209620</v>
      </c>
      <c r="G24" s="32">
        <f t="shared" si="5"/>
        <v>292769</v>
      </c>
      <c r="H24" s="32">
        <f t="shared" si="5"/>
        <v>0</v>
      </c>
      <c r="I24" s="32">
        <f t="shared" si="5"/>
        <v>7656286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61181458</v>
      </c>
      <c r="O24" s="46">
        <f t="shared" si="1"/>
        <v>785.13260186076354</v>
      </c>
      <c r="P24" s="10"/>
    </row>
    <row r="25" spans="1:16">
      <c r="A25" s="12"/>
      <c r="B25" s="25">
        <v>331.2</v>
      </c>
      <c r="C25" s="20" t="s">
        <v>28</v>
      </c>
      <c r="D25" s="47">
        <v>0</v>
      </c>
      <c r="E25" s="47">
        <v>23775047</v>
      </c>
      <c r="F25" s="47">
        <v>0</v>
      </c>
      <c r="G25" s="47">
        <v>0</v>
      </c>
      <c r="H25" s="47">
        <v>0</v>
      </c>
      <c r="I25" s="47">
        <v>68720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23843767</v>
      </c>
      <c r="O25" s="48">
        <f t="shared" si="1"/>
        <v>305.98353545075395</v>
      </c>
      <c r="P25" s="9"/>
    </row>
    <row r="26" spans="1:16">
      <c r="A26" s="12"/>
      <c r="B26" s="25">
        <v>331.35</v>
      </c>
      <c r="C26" s="20" t="s">
        <v>33</v>
      </c>
      <c r="D26" s="47">
        <v>0</v>
      </c>
      <c r="E26" s="47">
        <v>33403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4" si="6">SUM(D26:M26)</f>
        <v>33403</v>
      </c>
      <c r="O26" s="48">
        <f t="shared" si="1"/>
        <v>0.42865575874238049</v>
      </c>
      <c r="P26" s="9"/>
    </row>
    <row r="27" spans="1:16">
      <c r="A27" s="12"/>
      <c r="B27" s="25">
        <v>331.41</v>
      </c>
      <c r="C27" s="20" t="s">
        <v>34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7198032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7198032</v>
      </c>
      <c r="O27" s="48">
        <f t="shared" si="1"/>
        <v>92.37128007699711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84736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84736</v>
      </c>
      <c r="O28" s="48">
        <f t="shared" si="1"/>
        <v>1.0874045556624961</v>
      </c>
      <c r="P28" s="9"/>
    </row>
    <row r="29" spans="1:16">
      <c r="A29" s="12"/>
      <c r="B29" s="25">
        <v>331.5</v>
      </c>
      <c r="C29" s="20" t="s">
        <v>30</v>
      </c>
      <c r="D29" s="47">
        <v>0</v>
      </c>
      <c r="E29" s="47">
        <v>770907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770907</v>
      </c>
      <c r="O29" s="48">
        <f t="shared" si="1"/>
        <v>9.8929355149181912</v>
      </c>
      <c r="P29" s="9"/>
    </row>
    <row r="30" spans="1:16">
      <c r="A30" s="12"/>
      <c r="B30" s="25">
        <v>331.62</v>
      </c>
      <c r="C30" s="20" t="s">
        <v>36</v>
      </c>
      <c r="D30" s="47">
        <v>0</v>
      </c>
      <c r="E30" s="47">
        <v>27268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27268</v>
      </c>
      <c r="O30" s="48">
        <f t="shared" si="1"/>
        <v>0.34992621110041705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591154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591154</v>
      </c>
      <c r="O31" s="48">
        <f t="shared" si="1"/>
        <v>7.5861918511389153</v>
      </c>
      <c r="P31" s="9"/>
    </row>
    <row r="32" spans="1:16">
      <c r="A32" s="12"/>
      <c r="B32" s="25">
        <v>333</v>
      </c>
      <c r="C32" s="20" t="s">
        <v>4</v>
      </c>
      <c r="D32" s="47">
        <v>1083655</v>
      </c>
      <c r="E32" s="47">
        <v>56645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1140300</v>
      </c>
      <c r="O32" s="48">
        <f t="shared" si="1"/>
        <v>14.633301251203079</v>
      </c>
      <c r="P32" s="9"/>
    </row>
    <row r="33" spans="1:16">
      <c r="A33" s="12"/>
      <c r="B33" s="25">
        <v>334.1</v>
      </c>
      <c r="C33" s="20" t="s">
        <v>31</v>
      </c>
      <c r="D33" s="47">
        <v>0</v>
      </c>
      <c r="E33" s="47">
        <v>1451232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1451232</v>
      </c>
      <c r="O33" s="48">
        <f t="shared" si="1"/>
        <v>18.623445620789219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308743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308743</v>
      </c>
      <c r="O34" s="48">
        <f t="shared" si="1"/>
        <v>3.9620532563362207</v>
      </c>
      <c r="P34" s="9"/>
    </row>
    <row r="35" spans="1:16">
      <c r="A35" s="12"/>
      <c r="B35" s="25">
        <v>334.34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277316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277316</v>
      </c>
      <c r="O35" s="48">
        <f t="shared" si="1"/>
        <v>3.5587552133461662</v>
      </c>
      <c r="P35" s="9"/>
    </row>
    <row r="36" spans="1:16">
      <c r="A36" s="12"/>
      <c r="B36" s="25">
        <v>334.35</v>
      </c>
      <c r="C36" s="20" t="s">
        <v>39</v>
      </c>
      <c r="D36" s="47">
        <v>0</v>
      </c>
      <c r="E36" s="47">
        <v>7414117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7414117</v>
      </c>
      <c r="O36" s="48">
        <f t="shared" si="1"/>
        <v>95.144266923323713</v>
      </c>
      <c r="P36" s="9"/>
    </row>
    <row r="37" spans="1:16">
      <c r="A37" s="12"/>
      <c r="B37" s="25">
        <v>334.39</v>
      </c>
      <c r="C37" s="20" t="s">
        <v>40</v>
      </c>
      <c r="D37" s="47">
        <v>0</v>
      </c>
      <c r="E37" s="47">
        <v>165958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9" si="7">SUM(D37:M37)</f>
        <v>165958</v>
      </c>
      <c r="O37" s="48">
        <f t="shared" ref="O37:O68" si="8">(N37/O$102)</f>
        <v>2.1297144690407444</v>
      </c>
      <c r="P37" s="9"/>
    </row>
    <row r="38" spans="1:16">
      <c r="A38" s="12"/>
      <c r="B38" s="25">
        <v>334.41</v>
      </c>
      <c r="C38" s="20" t="s">
        <v>41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112218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112218</v>
      </c>
      <c r="O38" s="48">
        <f t="shared" si="8"/>
        <v>1.4400769971126082</v>
      </c>
      <c r="P38" s="9"/>
    </row>
    <row r="39" spans="1:16">
      <c r="A39" s="12"/>
      <c r="B39" s="25">
        <v>334.49</v>
      </c>
      <c r="C39" s="20" t="s">
        <v>42</v>
      </c>
      <c r="D39" s="47">
        <v>0</v>
      </c>
      <c r="E39" s="47">
        <v>296127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296127</v>
      </c>
      <c r="O39" s="48">
        <f t="shared" si="8"/>
        <v>3.8001539942252167</v>
      </c>
      <c r="P39" s="9"/>
    </row>
    <row r="40" spans="1:16">
      <c r="A40" s="12"/>
      <c r="B40" s="25">
        <v>334.5</v>
      </c>
      <c r="C40" s="20" t="s">
        <v>43</v>
      </c>
      <c r="D40" s="47">
        <v>0</v>
      </c>
      <c r="E40" s="47">
        <v>2768313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2768313</v>
      </c>
      <c r="O40" s="48">
        <f t="shared" si="8"/>
        <v>35.525351299326275</v>
      </c>
      <c r="P40" s="9"/>
    </row>
    <row r="41" spans="1:16">
      <c r="A41" s="12"/>
      <c r="B41" s="25">
        <v>334.69</v>
      </c>
      <c r="C41" s="20" t="s">
        <v>44</v>
      </c>
      <c r="D41" s="47">
        <v>0</v>
      </c>
      <c r="E41" s="47">
        <v>599628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599628</v>
      </c>
      <c r="O41" s="48">
        <f t="shared" si="8"/>
        <v>7.6949374398460062</v>
      </c>
      <c r="P41" s="9"/>
    </row>
    <row r="42" spans="1:16">
      <c r="A42" s="12"/>
      <c r="B42" s="25">
        <v>334.7</v>
      </c>
      <c r="C42" s="20" t="s">
        <v>45</v>
      </c>
      <c r="D42" s="47">
        <v>0</v>
      </c>
      <c r="E42" s="47">
        <v>58619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58619</v>
      </c>
      <c r="O42" s="48">
        <f t="shared" si="8"/>
        <v>0.7522489573307668</v>
      </c>
      <c r="P42" s="9"/>
    </row>
    <row r="43" spans="1:16">
      <c r="A43" s="12"/>
      <c r="B43" s="25">
        <v>335.12</v>
      </c>
      <c r="C43" s="20" t="s">
        <v>46</v>
      </c>
      <c r="D43" s="47">
        <v>1560090</v>
      </c>
      <c r="E43" s="47">
        <v>0</v>
      </c>
      <c r="F43" s="47">
        <v>209620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1769710</v>
      </c>
      <c r="O43" s="48">
        <f t="shared" si="8"/>
        <v>22.710426692332369</v>
      </c>
      <c r="P43" s="9"/>
    </row>
    <row r="44" spans="1:16">
      <c r="A44" s="12"/>
      <c r="B44" s="25">
        <v>335.13</v>
      </c>
      <c r="C44" s="20" t="s">
        <v>47</v>
      </c>
      <c r="D44" s="47">
        <v>27740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27740</v>
      </c>
      <c r="O44" s="48">
        <f t="shared" si="8"/>
        <v>0.35598331729226823</v>
      </c>
      <c r="P44" s="9"/>
    </row>
    <row r="45" spans="1:16">
      <c r="A45" s="12"/>
      <c r="B45" s="25">
        <v>335.14</v>
      </c>
      <c r="C45" s="20" t="s">
        <v>48</v>
      </c>
      <c r="D45" s="47">
        <v>19974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19974</v>
      </c>
      <c r="O45" s="48">
        <f t="shared" si="8"/>
        <v>0.25632338787295478</v>
      </c>
      <c r="P45" s="9"/>
    </row>
    <row r="46" spans="1:16">
      <c r="A46" s="12"/>
      <c r="B46" s="25">
        <v>335.15</v>
      </c>
      <c r="C46" s="20" t="s">
        <v>49</v>
      </c>
      <c r="D46" s="47">
        <v>105175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105175</v>
      </c>
      <c r="O46" s="48">
        <f t="shared" si="8"/>
        <v>1.3496952197625922</v>
      </c>
      <c r="P46" s="9"/>
    </row>
    <row r="47" spans="1:16">
      <c r="A47" s="12"/>
      <c r="B47" s="25">
        <v>335.16</v>
      </c>
      <c r="C47" s="20" t="s">
        <v>50</v>
      </c>
      <c r="D47" s="47">
        <v>223250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223250</v>
      </c>
      <c r="O47" s="48">
        <f t="shared" si="8"/>
        <v>2.8649342316329802</v>
      </c>
      <c r="P47" s="9"/>
    </row>
    <row r="48" spans="1:16">
      <c r="A48" s="12"/>
      <c r="B48" s="25">
        <v>335.18</v>
      </c>
      <c r="C48" s="20" t="s">
        <v>51</v>
      </c>
      <c r="D48" s="47">
        <v>3719447</v>
      </c>
      <c r="E48" s="47">
        <v>3719447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7438894</v>
      </c>
      <c r="O48" s="48">
        <f t="shared" si="8"/>
        <v>95.462226499839588</v>
      </c>
      <c r="P48" s="9"/>
    </row>
    <row r="49" spans="1:16">
      <c r="A49" s="12"/>
      <c r="B49" s="25">
        <v>335.21</v>
      </c>
      <c r="C49" s="20" t="s">
        <v>52</v>
      </c>
      <c r="D49" s="47">
        <v>0</v>
      </c>
      <c r="E49" s="47">
        <v>11960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11960</v>
      </c>
      <c r="O49" s="48">
        <f t="shared" si="8"/>
        <v>0.1534809111324992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3496928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3496928</v>
      </c>
      <c r="O50" s="48">
        <f t="shared" si="8"/>
        <v>44.875559833172922</v>
      </c>
      <c r="P50" s="9"/>
    </row>
    <row r="51" spans="1:16">
      <c r="A51" s="12"/>
      <c r="B51" s="25">
        <v>335.5</v>
      </c>
      <c r="C51" s="20" t="s">
        <v>54</v>
      </c>
      <c r="D51" s="47">
        <v>0</v>
      </c>
      <c r="E51" s="47">
        <v>645113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645113</v>
      </c>
      <c r="O51" s="48">
        <f t="shared" si="8"/>
        <v>8.2786397176772546</v>
      </c>
      <c r="P51" s="9"/>
    </row>
    <row r="52" spans="1:16">
      <c r="A52" s="12"/>
      <c r="B52" s="25">
        <v>337.3</v>
      </c>
      <c r="C52" s="20" t="s">
        <v>55</v>
      </c>
      <c r="D52" s="47">
        <v>0</v>
      </c>
      <c r="E52" s="47">
        <v>8107</v>
      </c>
      <c r="F52" s="47">
        <v>0</v>
      </c>
      <c r="G52" s="47">
        <v>292769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300876</v>
      </c>
      <c r="O52" s="48">
        <f t="shared" si="8"/>
        <v>3.8610972088546678</v>
      </c>
      <c r="P52" s="9"/>
    </row>
    <row r="53" spans="1:16" ht="15.75">
      <c r="A53" s="29" t="s">
        <v>60</v>
      </c>
      <c r="B53" s="30"/>
      <c r="C53" s="31"/>
      <c r="D53" s="32">
        <f t="shared" ref="D53:M53" si="9">SUM(D54:D76)</f>
        <v>4324945</v>
      </c>
      <c r="E53" s="32">
        <f t="shared" si="9"/>
        <v>12536493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19751099</v>
      </c>
      <c r="J53" s="32">
        <f t="shared" si="9"/>
        <v>19899851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56512388</v>
      </c>
      <c r="O53" s="46">
        <f t="shared" si="8"/>
        <v>725.2151170997754</v>
      </c>
      <c r="P53" s="10"/>
    </row>
    <row r="54" spans="1:16">
      <c r="A54" s="12"/>
      <c r="B54" s="25">
        <v>341.1</v>
      </c>
      <c r="C54" s="20" t="s">
        <v>63</v>
      </c>
      <c r="D54" s="47">
        <v>69889</v>
      </c>
      <c r="E54" s="47">
        <v>173375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243264</v>
      </c>
      <c r="O54" s="48">
        <f t="shared" si="8"/>
        <v>3.1217709335899904</v>
      </c>
      <c r="P54" s="9"/>
    </row>
    <row r="55" spans="1:16">
      <c r="A55" s="12"/>
      <c r="B55" s="25">
        <v>341.2</v>
      </c>
      <c r="C55" s="20" t="s">
        <v>64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19899851</v>
      </c>
      <c r="K55" s="47">
        <v>0</v>
      </c>
      <c r="L55" s="47">
        <v>0</v>
      </c>
      <c r="M55" s="47">
        <v>0</v>
      </c>
      <c r="N55" s="47">
        <f t="shared" ref="N55:N76" si="10">SUM(D55:M55)</f>
        <v>19899851</v>
      </c>
      <c r="O55" s="48">
        <f t="shared" si="8"/>
        <v>255.37184472248958</v>
      </c>
      <c r="P55" s="9"/>
    </row>
    <row r="56" spans="1:16">
      <c r="A56" s="12"/>
      <c r="B56" s="25">
        <v>341.51</v>
      </c>
      <c r="C56" s="20" t="s">
        <v>65</v>
      </c>
      <c r="D56" s="47">
        <v>2041517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2041517</v>
      </c>
      <c r="O56" s="48">
        <f t="shared" si="8"/>
        <v>26.198485723452038</v>
      </c>
      <c r="P56" s="9"/>
    </row>
    <row r="57" spans="1:16">
      <c r="A57" s="12"/>
      <c r="B57" s="25">
        <v>341.52</v>
      </c>
      <c r="C57" s="20" t="s">
        <v>66</v>
      </c>
      <c r="D57" s="47">
        <v>0</v>
      </c>
      <c r="E57" s="47">
        <v>3079591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3079591</v>
      </c>
      <c r="O57" s="48">
        <f t="shared" si="8"/>
        <v>39.519935835739496</v>
      </c>
      <c r="P57" s="9"/>
    </row>
    <row r="58" spans="1:16">
      <c r="A58" s="12"/>
      <c r="B58" s="25">
        <v>341.53</v>
      </c>
      <c r="C58" s="20" t="s">
        <v>67</v>
      </c>
      <c r="D58" s="47">
        <v>658768</v>
      </c>
      <c r="E58" s="47">
        <v>1763857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2422625</v>
      </c>
      <c r="O58" s="48">
        <f t="shared" si="8"/>
        <v>31.089188322104587</v>
      </c>
      <c r="P58" s="9"/>
    </row>
    <row r="59" spans="1:16">
      <c r="A59" s="12"/>
      <c r="B59" s="25">
        <v>341.56</v>
      </c>
      <c r="C59" s="20" t="s">
        <v>68</v>
      </c>
      <c r="D59" s="47">
        <v>746162</v>
      </c>
      <c r="E59" s="47">
        <v>21902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768064</v>
      </c>
      <c r="O59" s="48">
        <f t="shared" si="8"/>
        <v>9.856451716393968</v>
      </c>
      <c r="P59" s="9"/>
    </row>
    <row r="60" spans="1:16">
      <c r="A60" s="12"/>
      <c r="B60" s="25">
        <v>341.9</v>
      </c>
      <c r="C60" s="20" t="s">
        <v>69</v>
      </c>
      <c r="D60" s="47">
        <v>165338</v>
      </c>
      <c r="E60" s="47">
        <v>734542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899880</v>
      </c>
      <c r="O60" s="48">
        <f t="shared" si="8"/>
        <v>11.548026948989413</v>
      </c>
      <c r="P60" s="9"/>
    </row>
    <row r="61" spans="1:16">
      <c r="A61" s="12"/>
      <c r="B61" s="25">
        <v>342.1</v>
      </c>
      <c r="C61" s="20" t="s">
        <v>70</v>
      </c>
      <c r="D61" s="47">
        <v>0</v>
      </c>
      <c r="E61" s="47">
        <v>3048247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3048247</v>
      </c>
      <c r="O61" s="48">
        <f t="shared" si="8"/>
        <v>39.117702919473857</v>
      </c>
      <c r="P61" s="9"/>
    </row>
    <row r="62" spans="1:16">
      <c r="A62" s="12"/>
      <c r="B62" s="25">
        <v>342.3</v>
      </c>
      <c r="C62" s="20" t="s">
        <v>71</v>
      </c>
      <c r="D62" s="47">
        <v>0</v>
      </c>
      <c r="E62" s="47">
        <v>1639262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1639262</v>
      </c>
      <c r="O62" s="48">
        <f t="shared" si="8"/>
        <v>21.036406801411612</v>
      </c>
      <c r="P62" s="9"/>
    </row>
    <row r="63" spans="1:16">
      <c r="A63" s="12"/>
      <c r="B63" s="25">
        <v>342.4</v>
      </c>
      <c r="C63" s="20" t="s">
        <v>72</v>
      </c>
      <c r="D63" s="47">
        <v>0</v>
      </c>
      <c r="E63" s="47">
        <v>561062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561062</v>
      </c>
      <c r="O63" s="48">
        <f t="shared" si="8"/>
        <v>7.200025665704203</v>
      </c>
      <c r="P63" s="9"/>
    </row>
    <row r="64" spans="1:16">
      <c r="A64" s="12"/>
      <c r="B64" s="25">
        <v>342.6</v>
      </c>
      <c r="C64" s="20" t="s">
        <v>73</v>
      </c>
      <c r="D64" s="47">
        <v>0</v>
      </c>
      <c r="E64" s="47">
        <v>42209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42209</v>
      </c>
      <c r="O64" s="48">
        <f t="shared" si="8"/>
        <v>0.54166185434712866</v>
      </c>
      <c r="P64" s="9"/>
    </row>
    <row r="65" spans="1:16">
      <c r="A65" s="12"/>
      <c r="B65" s="25">
        <v>342.9</v>
      </c>
      <c r="C65" s="20" t="s">
        <v>74</v>
      </c>
      <c r="D65" s="47">
        <v>76</v>
      </c>
      <c r="E65" s="47">
        <v>125000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125076</v>
      </c>
      <c r="O65" s="48">
        <f t="shared" si="8"/>
        <v>1.6050818094321464</v>
      </c>
      <c r="P65" s="9"/>
    </row>
    <row r="66" spans="1:16">
      <c r="A66" s="12"/>
      <c r="B66" s="25">
        <v>343.4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13398904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13398904</v>
      </c>
      <c r="O66" s="48">
        <f t="shared" si="8"/>
        <v>171.9461533525826</v>
      </c>
      <c r="P66" s="9"/>
    </row>
    <row r="67" spans="1:16">
      <c r="A67" s="12"/>
      <c r="B67" s="25">
        <v>343.7</v>
      </c>
      <c r="C67" s="20" t="s">
        <v>76</v>
      </c>
      <c r="D67" s="47">
        <v>0</v>
      </c>
      <c r="E67" s="47">
        <v>4090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4090</v>
      </c>
      <c r="O67" s="48">
        <f t="shared" si="8"/>
        <v>5.2486365094642287E-2</v>
      </c>
      <c r="P67" s="9"/>
    </row>
    <row r="68" spans="1:16">
      <c r="A68" s="12"/>
      <c r="B68" s="25">
        <v>344.1</v>
      </c>
      <c r="C68" s="20" t="s">
        <v>77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5222183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5222183</v>
      </c>
      <c r="O68" s="48">
        <f t="shared" si="8"/>
        <v>67.015502085338468</v>
      </c>
      <c r="P68" s="9"/>
    </row>
    <row r="69" spans="1:16">
      <c r="A69" s="12"/>
      <c r="B69" s="25">
        <v>344.6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1129924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1129924</v>
      </c>
      <c r="O69" s="48">
        <f t="shared" ref="O69:O100" si="11">(N69/O$102)</f>
        <v>14.500147577799165</v>
      </c>
      <c r="P69" s="9"/>
    </row>
    <row r="70" spans="1:16">
      <c r="A70" s="12"/>
      <c r="B70" s="25">
        <v>344.9</v>
      </c>
      <c r="C70" s="20" t="s">
        <v>79</v>
      </c>
      <c r="D70" s="47">
        <v>81682</v>
      </c>
      <c r="E70" s="47">
        <v>85179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166861</v>
      </c>
      <c r="O70" s="48">
        <f t="shared" si="11"/>
        <v>2.1413025344882901</v>
      </c>
      <c r="P70" s="9"/>
    </row>
    <row r="71" spans="1:16">
      <c r="A71" s="12"/>
      <c r="B71" s="25">
        <v>346.4</v>
      </c>
      <c r="C71" s="20" t="s">
        <v>80</v>
      </c>
      <c r="D71" s="47">
        <v>49268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49268</v>
      </c>
      <c r="O71" s="48">
        <f t="shared" si="11"/>
        <v>0.6322489573307668</v>
      </c>
      <c r="P71" s="9"/>
    </row>
    <row r="72" spans="1:16">
      <c r="A72" s="12"/>
      <c r="B72" s="25">
        <v>346.9</v>
      </c>
      <c r="C72" s="20" t="s">
        <v>81</v>
      </c>
      <c r="D72" s="47">
        <v>378004</v>
      </c>
      <c r="E72" s="47">
        <v>27044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405048</v>
      </c>
      <c r="O72" s="48">
        <f t="shared" si="11"/>
        <v>5.1979210779595766</v>
      </c>
      <c r="P72" s="9"/>
    </row>
    <row r="73" spans="1:16">
      <c r="A73" s="12"/>
      <c r="B73" s="25">
        <v>347.1</v>
      </c>
      <c r="C73" s="20" t="s">
        <v>82</v>
      </c>
      <c r="D73" s="47">
        <v>6728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6728</v>
      </c>
      <c r="O73" s="48">
        <f t="shared" si="11"/>
        <v>8.6339428938081483E-2</v>
      </c>
      <c r="P73" s="9"/>
    </row>
    <row r="74" spans="1:16">
      <c r="A74" s="12"/>
      <c r="B74" s="25">
        <v>347.2</v>
      </c>
      <c r="C74" s="20" t="s">
        <v>83</v>
      </c>
      <c r="D74" s="47">
        <v>0</v>
      </c>
      <c r="E74" s="47">
        <v>690747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690747</v>
      </c>
      <c r="O74" s="48">
        <f t="shared" si="11"/>
        <v>8.8642540904716078</v>
      </c>
      <c r="P74" s="9"/>
    </row>
    <row r="75" spans="1:16">
      <c r="A75" s="12"/>
      <c r="B75" s="25">
        <v>348.13</v>
      </c>
      <c r="C75" s="39" t="s">
        <v>85</v>
      </c>
      <c r="D75" s="47">
        <v>0</v>
      </c>
      <c r="E75" s="47">
        <v>509081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509081</v>
      </c>
      <c r="O75" s="48">
        <f t="shared" si="11"/>
        <v>6.5329611806223937</v>
      </c>
      <c r="P75" s="9"/>
    </row>
    <row r="76" spans="1:16">
      <c r="A76" s="12"/>
      <c r="B76" s="25">
        <v>349</v>
      </c>
      <c r="C76" s="20" t="s">
        <v>1</v>
      </c>
      <c r="D76" s="47">
        <v>127513</v>
      </c>
      <c r="E76" s="47">
        <v>31305</v>
      </c>
      <c r="F76" s="47">
        <v>0</v>
      </c>
      <c r="G76" s="47">
        <v>0</v>
      </c>
      <c r="H76" s="47">
        <v>0</v>
      </c>
      <c r="I76" s="47">
        <v>88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158906</v>
      </c>
      <c r="O76" s="48">
        <f t="shared" si="11"/>
        <v>2.0392171960218159</v>
      </c>
      <c r="P76" s="9"/>
    </row>
    <row r="77" spans="1:16" ht="15.75">
      <c r="A77" s="29" t="s">
        <v>61</v>
      </c>
      <c r="B77" s="30"/>
      <c r="C77" s="31"/>
      <c r="D77" s="32">
        <f t="shared" ref="D77:M77" si="12">SUM(D78:D83)</f>
        <v>10293</v>
      </c>
      <c r="E77" s="32">
        <f t="shared" si="12"/>
        <v>1867578</v>
      </c>
      <c r="F77" s="32">
        <f t="shared" si="12"/>
        <v>0</v>
      </c>
      <c r="G77" s="32">
        <f t="shared" si="12"/>
        <v>0</v>
      </c>
      <c r="H77" s="32">
        <f t="shared" si="12"/>
        <v>0</v>
      </c>
      <c r="I77" s="32">
        <f t="shared" si="12"/>
        <v>2175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>SUM(D77:M77)</f>
        <v>1880046</v>
      </c>
      <c r="O77" s="46">
        <f t="shared" si="11"/>
        <v>24.126352261790181</v>
      </c>
      <c r="P77" s="10"/>
    </row>
    <row r="78" spans="1:16">
      <c r="A78" s="13"/>
      <c r="B78" s="40">
        <v>351.3</v>
      </c>
      <c r="C78" s="21" t="s">
        <v>87</v>
      </c>
      <c r="D78" s="47">
        <v>0</v>
      </c>
      <c r="E78" s="47">
        <v>88491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3" si="13">SUM(D78:M78)</f>
        <v>88491</v>
      </c>
      <c r="O78" s="48">
        <f t="shared" si="11"/>
        <v>1.1355919153031762</v>
      </c>
      <c r="P78" s="9"/>
    </row>
    <row r="79" spans="1:16">
      <c r="A79" s="13"/>
      <c r="B79" s="40">
        <v>351.4</v>
      </c>
      <c r="C79" s="21" t="s">
        <v>88</v>
      </c>
      <c r="D79" s="47">
        <v>0</v>
      </c>
      <c r="E79" s="47">
        <v>100231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100231</v>
      </c>
      <c r="O79" s="48">
        <f t="shared" si="11"/>
        <v>1.2862495989733718</v>
      </c>
      <c r="P79" s="9"/>
    </row>
    <row r="80" spans="1:16">
      <c r="A80" s="13"/>
      <c r="B80" s="40">
        <v>351.5</v>
      </c>
      <c r="C80" s="21" t="s">
        <v>89</v>
      </c>
      <c r="D80" s="47">
        <v>8313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8313</v>
      </c>
      <c r="O80" s="48">
        <f t="shared" si="11"/>
        <v>0.10667949951876804</v>
      </c>
      <c r="P80" s="9"/>
    </row>
    <row r="81" spans="1:16">
      <c r="A81" s="13"/>
      <c r="B81" s="40">
        <v>352</v>
      </c>
      <c r="C81" s="21" t="s">
        <v>90</v>
      </c>
      <c r="D81" s="47">
        <v>0</v>
      </c>
      <c r="E81" s="47">
        <v>12764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12764</v>
      </c>
      <c r="O81" s="48">
        <f t="shared" si="11"/>
        <v>0.16379852422200833</v>
      </c>
      <c r="P81" s="9"/>
    </row>
    <row r="82" spans="1:16">
      <c r="A82" s="13"/>
      <c r="B82" s="40">
        <v>354</v>
      </c>
      <c r="C82" s="21" t="s">
        <v>91</v>
      </c>
      <c r="D82" s="47">
        <v>1980</v>
      </c>
      <c r="E82" s="47">
        <v>751136</v>
      </c>
      <c r="F82" s="47">
        <v>0</v>
      </c>
      <c r="G82" s="47">
        <v>0</v>
      </c>
      <c r="H82" s="47">
        <v>0</v>
      </c>
      <c r="I82" s="47">
        <v>2175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755291</v>
      </c>
      <c r="O82" s="48">
        <f t="shared" si="11"/>
        <v>9.692537696503047</v>
      </c>
      <c r="P82" s="9"/>
    </row>
    <row r="83" spans="1:16">
      <c r="A83" s="13"/>
      <c r="B83" s="40">
        <v>359</v>
      </c>
      <c r="C83" s="21" t="s">
        <v>92</v>
      </c>
      <c r="D83" s="47">
        <v>0</v>
      </c>
      <c r="E83" s="47">
        <v>914956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914956</v>
      </c>
      <c r="O83" s="48">
        <f t="shared" si="11"/>
        <v>11.74149502726981</v>
      </c>
      <c r="P83" s="9"/>
    </row>
    <row r="84" spans="1:16" ht="15.75">
      <c r="A84" s="29" t="s">
        <v>5</v>
      </c>
      <c r="B84" s="30"/>
      <c r="C84" s="31"/>
      <c r="D84" s="32">
        <f t="shared" ref="D84:M84" si="14">SUM(D85:D91)</f>
        <v>1826926</v>
      </c>
      <c r="E84" s="32">
        <f t="shared" si="14"/>
        <v>2712765</v>
      </c>
      <c r="F84" s="32">
        <f t="shared" si="14"/>
        <v>136006</v>
      </c>
      <c r="G84" s="32">
        <f t="shared" si="14"/>
        <v>2376540</v>
      </c>
      <c r="H84" s="32">
        <f t="shared" si="14"/>
        <v>0</v>
      </c>
      <c r="I84" s="32">
        <f t="shared" si="14"/>
        <v>802058</v>
      </c>
      <c r="J84" s="32">
        <f t="shared" si="14"/>
        <v>3114777</v>
      </c>
      <c r="K84" s="32">
        <f t="shared" si="14"/>
        <v>49825</v>
      </c>
      <c r="L84" s="32">
        <f t="shared" si="14"/>
        <v>0</v>
      </c>
      <c r="M84" s="32">
        <f t="shared" si="14"/>
        <v>0</v>
      </c>
      <c r="N84" s="32">
        <f>SUM(D84:M84)</f>
        <v>11018897</v>
      </c>
      <c r="O84" s="46">
        <f t="shared" si="11"/>
        <v>141.40387552133461</v>
      </c>
      <c r="P84" s="10"/>
    </row>
    <row r="85" spans="1:16">
      <c r="A85" s="12"/>
      <c r="B85" s="25">
        <v>361.1</v>
      </c>
      <c r="C85" s="20" t="s">
        <v>93</v>
      </c>
      <c r="D85" s="47">
        <v>604831</v>
      </c>
      <c r="E85" s="47">
        <v>2037408</v>
      </c>
      <c r="F85" s="47">
        <v>136006</v>
      </c>
      <c r="G85" s="47">
        <v>1512879</v>
      </c>
      <c r="H85" s="47">
        <v>0</v>
      </c>
      <c r="I85" s="47">
        <v>770354</v>
      </c>
      <c r="J85" s="47">
        <v>830504</v>
      </c>
      <c r="K85" s="47">
        <v>19034</v>
      </c>
      <c r="L85" s="47">
        <v>0</v>
      </c>
      <c r="M85" s="47">
        <v>0</v>
      </c>
      <c r="N85" s="47">
        <f>SUM(D85:M85)</f>
        <v>5911016</v>
      </c>
      <c r="O85" s="48">
        <f t="shared" si="11"/>
        <v>75.855194096888027</v>
      </c>
      <c r="P85" s="9"/>
    </row>
    <row r="86" spans="1:16">
      <c r="A86" s="12"/>
      <c r="B86" s="25">
        <v>362</v>
      </c>
      <c r="C86" s="20" t="s">
        <v>94</v>
      </c>
      <c r="D86" s="47">
        <v>442050</v>
      </c>
      <c r="E86" s="47">
        <v>20916</v>
      </c>
      <c r="F86" s="47">
        <v>0</v>
      </c>
      <c r="G86" s="47">
        <v>20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5">SUM(D86:M86)</f>
        <v>462986</v>
      </c>
      <c r="O86" s="48">
        <f t="shared" si="11"/>
        <v>5.9414308630093036</v>
      </c>
      <c r="P86" s="9"/>
    </row>
    <row r="87" spans="1:16">
      <c r="A87" s="12"/>
      <c r="B87" s="25">
        <v>364</v>
      </c>
      <c r="C87" s="20" t="s">
        <v>95</v>
      </c>
      <c r="D87" s="47">
        <v>39060</v>
      </c>
      <c r="E87" s="47">
        <v>32099</v>
      </c>
      <c r="F87" s="47">
        <v>0</v>
      </c>
      <c r="G87" s="47">
        <v>0</v>
      </c>
      <c r="H87" s="47">
        <v>0</v>
      </c>
      <c r="I87" s="47">
        <v>11053</v>
      </c>
      <c r="J87" s="47">
        <v>5193</v>
      </c>
      <c r="K87" s="47">
        <v>0</v>
      </c>
      <c r="L87" s="47">
        <v>0</v>
      </c>
      <c r="M87" s="47">
        <v>0</v>
      </c>
      <c r="N87" s="47">
        <f t="shared" si="15"/>
        <v>87405</v>
      </c>
      <c r="O87" s="48">
        <f t="shared" si="11"/>
        <v>1.1216554379210779</v>
      </c>
      <c r="P87" s="9"/>
    </row>
    <row r="88" spans="1:16">
      <c r="A88" s="12"/>
      <c r="B88" s="25">
        <v>366</v>
      </c>
      <c r="C88" s="20" t="s">
        <v>96</v>
      </c>
      <c r="D88" s="47">
        <v>78117</v>
      </c>
      <c r="E88" s="47">
        <v>8250</v>
      </c>
      <c r="F88" s="47">
        <v>0</v>
      </c>
      <c r="G88" s="47">
        <v>0</v>
      </c>
      <c r="H88" s="47">
        <v>0</v>
      </c>
      <c r="I88" s="47">
        <v>1363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87730</v>
      </c>
      <c r="O88" s="48">
        <f t="shared" si="11"/>
        <v>1.1258261148540263</v>
      </c>
      <c r="P88" s="9"/>
    </row>
    <row r="89" spans="1:16">
      <c r="A89" s="12"/>
      <c r="B89" s="25">
        <v>368</v>
      </c>
      <c r="C89" s="20" t="s">
        <v>97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30791</v>
      </c>
      <c r="L89" s="47">
        <v>0</v>
      </c>
      <c r="M89" s="47">
        <v>0</v>
      </c>
      <c r="N89" s="47">
        <f t="shared" si="15"/>
        <v>30791</v>
      </c>
      <c r="O89" s="48">
        <f t="shared" si="11"/>
        <v>0.39513634905357714</v>
      </c>
      <c r="P89" s="9"/>
    </row>
    <row r="90" spans="1:16">
      <c r="A90" s="12"/>
      <c r="B90" s="25">
        <v>369.3</v>
      </c>
      <c r="C90" s="20" t="s">
        <v>98</v>
      </c>
      <c r="D90" s="47">
        <v>0</v>
      </c>
      <c r="E90" s="47">
        <v>0</v>
      </c>
      <c r="F90" s="47">
        <v>0</v>
      </c>
      <c r="G90" s="47">
        <v>850000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850000</v>
      </c>
      <c r="O90" s="48">
        <f t="shared" si="11"/>
        <v>10.907924286172602</v>
      </c>
      <c r="P90" s="9"/>
    </row>
    <row r="91" spans="1:16">
      <c r="A91" s="12"/>
      <c r="B91" s="25">
        <v>369.9</v>
      </c>
      <c r="C91" s="20" t="s">
        <v>99</v>
      </c>
      <c r="D91" s="47">
        <v>662868</v>
      </c>
      <c r="E91" s="47">
        <v>614092</v>
      </c>
      <c r="F91" s="47">
        <v>0</v>
      </c>
      <c r="G91" s="47">
        <v>13641</v>
      </c>
      <c r="H91" s="47">
        <v>0</v>
      </c>
      <c r="I91" s="47">
        <v>19288</v>
      </c>
      <c r="J91" s="47">
        <v>2279080</v>
      </c>
      <c r="K91" s="47">
        <v>0</v>
      </c>
      <c r="L91" s="47">
        <v>0</v>
      </c>
      <c r="M91" s="47">
        <v>0</v>
      </c>
      <c r="N91" s="47">
        <f t="shared" si="15"/>
        <v>3588969</v>
      </c>
      <c r="O91" s="48">
        <f t="shared" si="11"/>
        <v>46.056708373435995</v>
      </c>
      <c r="P91" s="9"/>
    </row>
    <row r="92" spans="1:16" ht="15.75">
      <c r="A92" s="29" t="s">
        <v>62</v>
      </c>
      <c r="B92" s="30"/>
      <c r="C92" s="31"/>
      <c r="D92" s="32">
        <f t="shared" ref="D92:M92" si="16">SUM(D93:D99)</f>
        <v>45721771</v>
      </c>
      <c r="E92" s="32">
        <f t="shared" si="16"/>
        <v>7013191</v>
      </c>
      <c r="F92" s="32">
        <f t="shared" si="16"/>
        <v>6114000</v>
      </c>
      <c r="G92" s="32">
        <f t="shared" si="16"/>
        <v>8174358</v>
      </c>
      <c r="H92" s="32">
        <f t="shared" si="16"/>
        <v>0</v>
      </c>
      <c r="I92" s="32">
        <f t="shared" si="16"/>
        <v>11220274</v>
      </c>
      <c r="J92" s="32">
        <f t="shared" si="16"/>
        <v>0</v>
      </c>
      <c r="K92" s="32">
        <f t="shared" si="16"/>
        <v>0</v>
      </c>
      <c r="L92" s="32">
        <f t="shared" si="16"/>
        <v>0</v>
      </c>
      <c r="M92" s="32">
        <f t="shared" si="16"/>
        <v>0</v>
      </c>
      <c r="N92" s="32">
        <f t="shared" ref="N92:N100" si="17">SUM(D92:M92)</f>
        <v>78243594</v>
      </c>
      <c r="O92" s="46">
        <f t="shared" si="11"/>
        <v>1004.0884696823869</v>
      </c>
      <c r="P92" s="9"/>
    </row>
    <row r="93" spans="1:16">
      <c r="A93" s="12"/>
      <c r="B93" s="25">
        <v>381</v>
      </c>
      <c r="C93" s="20" t="s">
        <v>100</v>
      </c>
      <c r="D93" s="47">
        <v>45721771</v>
      </c>
      <c r="E93" s="47">
        <v>6499390</v>
      </c>
      <c r="F93" s="47">
        <v>6114000</v>
      </c>
      <c r="G93" s="47">
        <v>8174358</v>
      </c>
      <c r="H93" s="47">
        <v>0</v>
      </c>
      <c r="I93" s="47">
        <v>2512090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7"/>
        <v>69021609</v>
      </c>
      <c r="O93" s="48">
        <f t="shared" si="11"/>
        <v>885.74410009624637</v>
      </c>
      <c r="P93" s="9"/>
    </row>
    <row r="94" spans="1:16">
      <c r="A94" s="12"/>
      <c r="B94" s="25">
        <v>386.1</v>
      </c>
      <c r="C94" s="20" t="s">
        <v>101</v>
      </c>
      <c r="D94" s="47">
        <v>0</v>
      </c>
      <c r="E94" s="47">
        <v>136759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136759</v>
      </c>
      <c r="O94" s="48">
        <f t="shared" si="11"/>
        <v>1.7550080205325633</v>
      </c>
      <c r="P94" s="9"/>
    </row>
    <row r="95" spans="1:16">
      <c r="A95" s="12"/>
      <c r="B95" s="25">
        <v>386.4</v>
      </c>
      <c r="C95" s="20" t="s">
        <v>102</v>
      </c>
      <c r="D95" s="47">
        <v>0</v>
      </c>
      <c r="E95" s="47">
        <v>97610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97610</v>
      </c>
      <c r="O95" s="48">
        <f t="shared" si="11"/>
        <v>1.2526146936156561</v>
      </c>
      <c r="P95" s="9"/>
    </row>
    <row r="96" spans="1:16">
      <c r="A96" s="12"/>
      <c r="B96" s="25">
        <v>386.7</v>
      </c>
      <c r="C96" s="20" t="s">
        <v>103</v>
      </c>
      <c r="D96" s="47">
        <v>0</v>
      </c>
      <c r="E96" s="47">
        <v>279432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279432</v>
      </c>
      <c r="O96" s="48">
        <f t="shared" si="11"/>
        <v>3.5859095283926852</v>
      </c>
      <c r="P96" s="9"/>
    </row>
    <row r="97" spans="1:119">
      <c r="A97" s="12"/>
      <c r="B97" s="25">
        <v>389.2</v>
      </c>
      <c r="C97" s="20" t="s">
        <v>104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4647259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4647259</v>
      </c>
      <c r="O97" s="48">
        <f t="shared" si="11"/>
        <v>59.637587423804938</v>
      </c>
      <c r="P97" s="9"/>
    </row>
    <row r="98" spans="1:119">
      <c r="A98" s="12"/>
      <c r="B98" s="25">
        <v>389.3</v>
      </c>
      <c r="C98" s="20" t="s">
        <v>105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3049675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3049675</v>
      </c>
      <c r="O98" s="48">
        <f t="shared" si="11"/>
        <v>39.136028232274626</v>
      </c>
      <c r="P98" s="9"/>
    </row>
    <row r="99" spans="1:119" ht="15.75" thickBot="1">
      <c r="A99" s="12"/>
      <c r="B99" s="25">
        <v>389.4</v>
      </c>
      <c r="C99" s="20" t="s">
        <v>106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1011250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1011250</v>
      </c>
      <c r="O99" s="48">
        <f t="shared" si="11"/>
        <v>12.977221687520052</v>
      </c>
      <c r="P99" s="9"/>
    </row>
    <row r="100" spans="1:119" ht="16.5" thickBot="1">
      <c r="A100" s="14" t="s">
        <v>84</v>
      </c>
      <c r="B100" s="23"/>
      <c r="C100" s="22"/>
      <c r="D100" s="15">
        <f t="shared" ref="D100:M100" si="18">SUM(D5,D13,D24,D53,D77,D84,D92)</f>
        <v>90460649</v>
      </c>
      <c r="E100" s="15">
        <f t="shared" si="18"/>
        <v>142875624</v>
      </c>
      <c r="F100" s="15">
        <f t="shared" si="18"/>
        <v>6459626</v>
      </c>
      <c r="G100" s="15">
        <f t="shared" si="18"/>
        <v>25336155</v>
      </c>
      <c r="H100" s="15">
        <f t="shared" si="18"/>
        <v>0</v>
      </c>
      <c r="I100" s="15">
        <f t="shared" si="18"/>
        <v>39707414</v>
      </c>
      <c r="J100" s="15">
        <f t="shared" si="18"/>
        <v>23014628</v>
      </c>
      <c r="K100" s="15">
        <f t="shared" si="18"/>
        <v>49825</v>
      </c>
      <c r="L100" s="15">
        <f t="shared" si="18"/>
        <v>0</v>
      </c>
      <c r="M100" s="15">
        <f t="shared" si="18"/>
        <v>0</v>
      </c>
      <c r="N100" s="15">
        <f t="shared" si="17"/>
        <v>327903921</v>
      </c>
      <c r="O100" s="38">
        <f t="shared" si="11"/>
        <v>4207.9425216554382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119" t="s">
        <v>113</v>
      </c>
      <c r="M102" s="119"/>
      <c r="N102" s="119"/>
      <c r="O102" s="44">
        <v>77925</v>
      </c>
    </row>
    <row r="103" spans="1:119">
      <c r="A103" s="120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8"/>
    </row>
    <row r="104" spans="1:119" ht="15.75" thickBot="1">
      <c r="A104" s="121" t="s">
        <v>126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</sheetData>
  <mergeCells count="10">
    <mergeCell ref="A104:O104"/>
    <mergeCell ref="A1:O1"/>
    <mergeCell ref="D3:H3"/>
    <mergeCell ref="I3:J3"/>
    <mergeCell ref="K3:L3"/>
    <mergeCell ref="O3:O4"/>
    <mergeCell ref="A2:O2"/>
    <mergeCell ref="A3:C4"/>
    <mergeCell ref="A103:O103"/>
    <mergeCell ref="L102:N10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26256673</v>
      </c>
      <c r="E5" s="27">
        <f t="shared" si="0"/>
        <v>69007169</v>
      </c>
      <c r="F5" s="27">
        <f t="shared" si="0"/>
        <v>0</v>
      </c>
      <c r="G5" s="27">
        <f t="shared" si="0"/>
        <v>15147593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110411435</v>
      </c>
      <c r="O5" s="33">
        <f t="shared" ref="O5:O36" si="1">(N5/O$93)</f>
        <v>1451.235328137117</v>
      </c>
      <c r="P5" s="6"/>
    </row>
    <row r="6" spans="1:133">
      <c r="A6" s="12"/>
      <c r="B6" s="25">
        <v>311</v>
      </c>
      <c r="C6" s="20" t="s">
        <v>3</v>
      </c>
      <c r="D6" s="47">
        <v>23054896</v>
      </c>
      <c r="E6" s="47">
        <v>51756128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74811024</v>
      </c>
      <c r="O6" s="48">
        <f t="shared" si="1"/>
        <v>983.30758007912618</v>
      </c>
      <c r="P6" s="9"/>
    </row>
    <row r="7" spans="1:133">
      <c r="A7" s="12"/>
      <c r="B7" s="25">
        <v>312.10000000000002</v>
      </c>
      <c r="C7" s="20" t="s">
        <v>12</v>
      </c>
      <c r="D7" s="47">
        <v>2774826</v>
      </c>
      <c r="E7" s="47">
        <v>15006028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17780854</v>
      </c>
      <c r="O7" s="48">
        <f t="shared" si="1"/>
        <v>233.7095201167177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47421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47421</v>
      </c>
      <c r="O8" s="48">
        <f t="shared" si="1"/>
        <v>0.62329622376151728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1389386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1389386</v>
      </c>
      <c r="O9" s="48">
        <f t="shared" si="1"/>
        <v>18.261931362626676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15147593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15147593</v>
      </c>
      <c r="O10" s="48">
        <f t="shared" si="1"/>
        <v>199.09823740487113</v>
      </c>
      <c r="P10" s="9"/>
    </row>
    <row r="11" spans="1:133">
      <c r="A11" s="12"/>
      <c r="B11" s="25">
        <v>315</v>
      </c>
      <c r="C11" s="20" t="s">
        <v>16</v>
      </c>
      <c r="D11" s="47">
        <v>0</v>
      </c>
      <c r="E11" s="47">
        <v>808206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808206</v>
      </c>
      <c r="O11" s="48">
        <f t="shared" si="1"/>
        <v>10.622967626608483</v>
      </c>
      <c r="P11" s="9"/>
    </row>
    <row r="12" spans="1:133">
      <c r="A12" s="12"/>
      <c r="B12" s="25">
        <v>316</v>
      </c>
      <c r="C12" s="20" t="s">
        <v>17</v>
      </c>
      <c r="D12" s="47">
        <v>426951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426951</v>
      </c>
      <c r="O12" s="48">
        <f t="shared" si="1"/>
        <v>5.6117953234053184</v>
      </c>
      <c r="P12" s="9"/>
    </row>
    <row r="13" spans="1:133" ht="15.75">
      <c r="A13" s="29" t="s">
        <v>133</v>
      </c>
      <c r="B13" s="30"/>
      <c r="C13" s="31"/>
      <c r="D13" s="32">
        <f t="shared" ref="D13:M13" si="3">SUM(D14:D15)</f>
        <v>0</v>
      </c>
      <c r="E13" s="32">
        <f t="shared" si="3"/>
        <v>2885791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267249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3153040</v>
      </c>
      <c r="O13" s="46">
        <f t="shared" si="1"/>
        <v>41.443198696126494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2885791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2885791</v>
      </c>
      <c r="O14" s="48">
        <f t="shared" si="1"/>
        <v>37.930508274076317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267249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267249</v>
      </c>
      <c r="O15" s="48">
        <f t="shared" si="1"/>
        <v>3.5126904220501833</v>
      </c>
      <c r="P15" s="9"/>
    </row>
    <row r="16" spans="1:133" ht="15.75">
      <c r="A16" s="29" t="s">
        <v>29</v>
      </c>
      <c r="B16" s="30"/>
      <c r="C16" s="31"/>
      <c r="D16" s="32">
        <f t="shared" ref="D16:M16" si="4">SUM(D17:D43)</f>
        <v>6127918</v>
      </c>
      <c r="E16" s="32">
        <f t="shared" si="4"/>
        <v>47165556</v>
      </c>
      <c r="F16" s="32">
        <f t="shared" si="4"/>
        <v>634900</v>
      </c>
      <c r="G16" s="32">
        <f t="shared" si="4"/>
        <v>0</v>
      </c>
      <c r="H16" s="32">
        <f t="shared" si="4"/>
        <v>0</v>
      </c>
      <c r="I16" s="32">
        <f t="shared" si="4"/>
        <v>5751744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59680118</v>
      </c>
      <c r="O16" s="46">
        <f t="shared" si="1"/>
        <v>784.42867470196234</v>
      </c>
      <c r="P16" s="10"/>
    </row>
    <row r="17" spans="1:16">
      <c r="A17" s="12"/>
      <c r="B17" s="25">
        <v>331.2</v>
      </c>
      <c r="C17" s="20" t="s">
        <v>28</v>
      </c>
      <c r="D17" s="47">
        <v>0</v>
      </c>
      <c r="E17" s="47">
        <v>25346515</v>
      </c>
      <c r="F17" s="47">
        <v>0</v>
      </c>
      <c r="G17" s="47">
        <v>0</v>
      </c>
      <c r="H17" s="47">
        <v>0</v>
      </c>
      <c r="I17" s="47">
        <v>58864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25405379</v>
      </c>
      <c r="O17" s="48">
        <f t="shared" si="1"/>
        <v>333.9254084462612</v>
      </c>
      <c r="P17" s="9"/>
    </row>
    <row r="18" spans="1:16">
      <c r="A18" s="12"/>
      <c r="B18" s="25">
        <v>331.39</v>
      </c>
      <c r="C18" s="20" t="s">
        <v>134</v>
      </c>
      <c r="D18" s="47">
        <v>0</v>
      </c>
      <c r="E18" s="47">
        <v>499050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6" si="5">SUM(D18:M18)</f>
        <v>499050</v>
      </c>
      <c r="O18" s="48">
        <f t="shared" si="1"/>
        <v>6.5594563688700198</v>
      </c>
      <c r="P18" s="9"/>
    </row>
    <row r="19" spans="1:16">
      <c r="A19" s="12"/>
      <c r="B19" s="25">
        <v>331.41</v>
      </c>
      <c r="C19" s="20" t="s">
        <v>34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5415564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5415564</v>
      </c>
      <c r="O19" s="48">
        <f t="shared" si="1"/>
        <v>71.181556498994496</v>
      </c>
      <c r="P19" s="9"/>
    </row>
    <row r="20" spans="1:16">
      <c r="A20" s="12"/>
      <c r="B20" s="25">
        <v>331.49</v>
      </c>
      <c r="C20" s="20" t="s">
        <v>35</v>
      </c>
      <c r="D20" s="47">
        <v>0</v>
      </c>
      <c r="E20" s="47">
        <v>205366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205366</v>
      </c>
      <c r="O20" s="48">
        <f t="shared" si="1"/>
        <v>2.6993073172014039</v>
      </c>
      <c r="P20" s="9"/>
    </row>
    <row r="21" spans="1:16">
      <c r="A21" s="12"/>
      <c r="B21" s="25">
        <v>331.5</v>
      </c>
      <c r="C21" s="20" t="s">
        <v>30</v>
      </c>
      <c r="D21" s="47">
        <v>0</v>
      </c>
      <c r="E21" s="47">
        <v>3162454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3162454</v>
      </c>
      <c r="O21" s="48">
        <f t="shared" si="1"/>
        <v>41.566935240073079</v>
      </c>
      <c r="P21" s="9"/>
    </row>
    <row r="22" spans="1:16">
      <c r="A22" s="12"/>
      <c r="B22" s="25">
        <v>331.62</v>
      </c>
      <c r="C22" s="20" t="s">
        <v>36</v>
      </c>
      <c r="D22" s="47">
        <v>0</v>
      </c>
      <c r="E22" s="47">
        <v>35385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35385</v>
      </c>
      <c r="O22" s="48">
        <f t="shared" si="1"/>
        <v>0.46509641040470023</v>
      </c>
      <c r="P22" s="9"/>
    </row>
    <row r="23" spans="1:16">
      <c r="A23" s="12"/>
      <c r="B23" s="25">
        <v>331.69</v>
      </c>
      <c r="C23" s="20" t="s">
        <v>37</v>
      </c>
      <c r="D23" s="47">
        <v>0</v>
      </c>
      <c r="E23" s="47">
        <v>534152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534152</v>
      </c>
      <c r="O23" s="48">
        <f t="shared" si="1"/>
        <v>7.0208330595023725</v>
      </c>
      <c r="P23" s="9"/>
    </row>
    <row r="24" spans="1:16">
      <c r="A24" s="12"/>
      <c r="B24" s="25">
        <v>333</v>
      </c>
      <c r="C24" s="20" t="s">
        <v>4</v>
      </c>
      <c r="D24" s="47">
        <v>1301292</v>
      </c>
      <c r="E24" s="47">
        <v>96624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1397916</v>
      </c>
      <c r="O24" s="48">
        <f t="shared" si="1"/>
        <v>18.374048711241965</v>
      </c>
      <c r="P24" s="9"/>
    </row>
    <row r="25" spans="1:16">
      <c r="A25" s="12"/>
      <c r="B25" s="25">
        <v>334.1</v>
      </c>
      <c r="C25" s="20" t="s">
        <v>31</v>
      </c>
      <c r="D25" s="47">
        <v>0</v>
      </c>
      <c r="E25" s="47">
        <v>713718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713718</v>
      </c>
      <c r="O25" s="48">
        <f t="shared" si="1"/>
        <v>9.3810281147724144</v>
      </c>
      <c r="P25" s="9"/>
    </row>
    <row r="26" spans="1:16">
      <c r="A26" s="12"/>
      <c r="B26" s="25">
        <v>334.2</v>
      </c>
      <c r="C26" s="20" t="s">
        <v>32</v>
      </c>
      <c r="D26" s="47">
        <v>0</v>
      </c>
      <c r="E26" s="47">
        <v>142966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142966</v>
      </c>
      <c r="O26" s="48">
        <f t="shared" si="1"/>
        <v>1.8791288232278756</v>
      </c>
      <c r="P26" s="9"/>
    </row>
    <row r="27" spans="1:16">
      <c r="A27" s="12"/>
      <c r="B27" s="25">
        <v>334.34</v>
      </c>
      <c r="C27" s="20" t="s">
        <v>38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277316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277316</v>
      </c>
      <c r="O27" s="48">
        <f t="shared" si="1"/>
        <v>3.6450099236340217</v>
      </c>
      <c r="P27" s="9"/>
    </row>
    <row r="28" spans="1:16">
      <c r="A28" s="12"/>
      <c r="B28" s="25">
        <v>334.35</v>
      </c>
      <c r="C28" s="20" t="s">
        <v>39</v>
      </c>
      <c r="D28" s="47">
        <v>0</v>
      </c>
      <c r="E28" s="47">
        <v>2687172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2687172</v>
      </c>
      <c r="O28" s="48">
        <f t="shared" si="1"/>
        <v>35.319882756535797</v>
      </c>
      <c r="P28" s="9"/>
    </row>
    <row r="29" spans="1:16">
      <c r="A29" s="12"/>
      <c r="B29" s="25">
        <v>334.39</v>
      </c>
      <c r="C29" s="20" t="s">
        <v>40</v>
      </c>
      <c r="D29" s="47">
        <v>0</v>
      </c>
      <c r="E29" s="47">
        <v>168602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2" si="6">SUM(D29:M29)</f>
        <v>168602</v>
      </c>
      <c r="O29" s="48">
        <f t="shared" si="1"/>
        <v>2.2160854878353335</v>
      </c>
      <c r="P29" s="9"/>
    </row>
    <row r="30" spans="1:16">
      <c r="A30" s="12"/>
      <c r="B30" s="25">
        <v>334.49</v>
      </c>
      <c r="C30" s="20" t="s">
        <v>42</v>
      </c>
      <c r="D30" s="47">
        <v>0</v>
      </c>
      <c r="E30" s="47">
        <v>257527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257527</v>
      </c>
      <c r="O30" s="48">
        <f t="shared" si="1"/>
        <v>3.3849055611782179</v>
      </c>
      <c r="P30" s="9"/>
    </row>
    <row r="31" spans="1:16">
      <c r="A31" s="12"/>
      <c r="B31" s="25">
        <v>334.5</v>
      </c>
      <c r="C31" s="20" t="s">
        <v>43</v>
      </c>
      <c r="D31" s="47">
        <v>0</v>
      </c>
      <c r="E31" s="47">
        <v>2913054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2913054</v>
      </c>
      <c r="O31" s="48">
        <f t="shared" si="1"/>
        <v>38.288850041403244</v>
      </c>
      <c r="P31" s="9"/>
    </row>
    <row r="32" spans="1:16">
      <c r="A32" s="12"/>
      <c r="B32" s="25">
        <v>334.69</v>
      </c>
      <c r="C32" s="20" t="s">
        <v>44</v>
      </c>
      <c r="D32" s="47">
        <v>0</v>
      </c>
      <c r="E32" s="47">
        <v>725665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725665</v>
      </c>
      <c r="O32" s="48">
        <f t="shared" si="1"/>
        <v>9.5380581222644292</v>
      </c>
      <c r="P32" s="9"/>
    </row>
    <row r="33" spans="1:16">
      <c r="A33" s="12"/>
      <c r="B33" s="25">
        <v>334.7</v>
      </c>
      <c r="C33" s="20" t="s">
        <v>45</v>
      </c>
      <c r="D33" s="47">
        <v>0</v>
      </c>
      <c r="E33" s="47">
        <v>76855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76855</v>
      </c>
      <c r="O33" s="48">
        <f t="shared" si="1"/>
        <v>1.010173367857941</v>
      </c>
      <c r="P33" s="9"/>
    </row>
    <row r="34" spans="1:16">
      <c r="A34" s="12"/>
      <c r="B34" s="25">
        <v>335.12</v>
      </c>
      <c r="C34" s="20" t="s">
        <v>46</v>
      </c>
      <c r="D34" s="47">
        <v>1355110</v>
      </c>
      <c r="E34" s="47">
        <v>0</v>
      </c>
      <c r="F34" s="47">
        <v>634900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1990010</v>
      </c>
      <c r="O34" s="48">
        <f t="shared" si="1"/>
        <v>26.156464820388795</v>
      </c>
      <c r="P34" s="9"/>
    </row>
    <row r="35" spans="1:16">
      <c r="A35" s="12"/>
      <c r="B35" s="25">
        <v>335.13</v>
      </c>
      <c r="C35" s="20" t="s">
        <v>47</v>
      </c>
      <c r="D35" s="47">
        <v>30168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30168</v>
      </c>
      <c r="O35" s="48">
        <f t="shared" si="1"/>
        <v>0.39652475650950958</v>
      </c>
      <c r="P35" s="9"/>
    </row>
    <row r="36" spans="1:16">
      <c r="A36" s="12"/>
      <c r="B36" s="25">
        <v>335.14</v>
      </c>
      <c r="C36" s="20" t="s">
        <v>48</v>
      </c>
      <c r="D36" s="47">
        <v>21609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21609</v>
      </c>
      <c r="O36" s="48">
        <f t="shared" si="1"/>
        <v>0.28402623519669823</v>
      </c>
      <c r="P36" s="9"/>
    </row>
    <row r="37" spans="1:16">
      <c r="A37" s="12"/>
      <c r="B37" s="25">
        <v>335.15</v>
      </c>
      <c r="C37" s="20" t="s">
        <v>49</v>
      </c>
      <c r="D37" s="47">
        <v>102210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102210</v>
      </c>
      <c r="O37" s="48">
        <f t="shared" ref="O37:O68" si="7">(N37/O$93)</f>
        <v>1.3434366004652936</v>
      </c>
      <c r="P37" s="9"/>
    </row>
    <row r="38" spans="1:16">
      <c r="A38" s="12"/>
      <c r="B38" s="25">
        <v>335.16</v>
      </c>
      <c r="C38" s="20" t="s">
        <v>50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223250</v>
      </c>
      <c r="O38" s="48">
        <f t="shared" si="7"/>
        <v>2.9343725765959965</v>
      </c>
      <c r="P38" s="9"/>
    </row>
    <row r="39" spans="1:16">
      <c r="A39" s="12"/>
      <c r="B39" s="25">
        <v>335.18</v>
      </c>
      <c r="C39" s="20" t="s">
        <v>51</v>
      </c>
      <c r="D39" s="47">
        <v>3094279</v>
      </c>
      <c r="E39" s="47">
        <v>5157131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8251410</v>
      </c>
      <c r="O39" s="48">
        <f t="shared" si="7"/>
        <v>108.45559338073895</v>
      </c>
      <c r="P39" s="9"/>
    </row>
    <row r="40" spans="1:16">
      <c r="A40" s="12"/>
      <c r="B40" s="25">
        <v>335.21</v>
      </c>
      <c r="C40" s="20" t="s">
        <v>52</v>
      </c>
      <c r="D40" s="47">
        <v>0</v>
      </c>
      <c r="E40" s="47">
        <v>6077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6077</v>
      </c>
      <c r="O40" s="48">
        <f t="shared" si="7"/>
        <v>7.9875395959569412E-2</v>
      </c>
      <c r="P40" s="9"/>
    </row>
    <row r="41" spans="1:16">
      <c r="A41" s="12"/>
      <c r="B41" s="25">
        <v>335.49</v>
      </c>
      <c r="C41" s="20" t="s">
        <v>53</v>
      </c>
      <c r="D41" s="47">
        <v>0</v>
      </c>
      <c r="E41" s="47">
        <v>3572649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3572649</v>
      </c>
      <c r="O41" s="48">
        <f t="shared" si="7"/>
        <v>46.958491607628709</v>
      </c>
      <c r="P41" s="9"/>
    </row>
    <row r="42" spans="1:16">
      <c r="A42" s="12"/>
      <c r="B42" s="25">
        <v>335.5</v>
      </c>
      <c r="C42" s="20" t="s">
        <v>54</v>
      </c>
      <c r="D42" s="47">
        <v>0</v>
      </c>
      <c r="E42" s="47">
        <v>368981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368981</v>
      </c>
      <c r="O42" s="48">
        <f t="shared" si="7"/>
        <v>4.8498442449494616</v>
      </c>
      <c r="P42" s="9"/>
    </row>
    <row r="43" spans="1:16">
      <c r="A43" s="12"/>
      <c r="B43" s="25">
        <v>337.3</v>
      </c>
      <c r="C43" s="20" t="s">
        <v>55</v>
      </c>
      <c r="D43" s="47">
        <v>0</v>
      </c>
      <c r="E43" s="47">
        <v>495613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495613</v>
      </c>
      <c r="O43" s="48">
        <f t="shared" si="7"/>
        <v>6.5142808322708694</v>
      </c>
      <c r="P43" s="9"/>
    </row>
    <row r="44" spans="1:16" ht="15.75">
      <c r="A44" s="29" t="s">
        <v>60</v>
      </c>
      <c r="B44" s="30"/>
      <c r="C44" s="31"/>
      <c r="D44" s="32">
        <f t="shared" ref="D44:M44" si="8">SUM(D45:D67)</f>
        <v>4027919</v>
      </c>
      <c r="E44" s="32">
        <f t="shared" si="8"/>
        <v>12419167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20886633</v>
      </c>
      <c r="J44" s="32">
        <f t="shared" si="8"/>
        <v>19745917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57079636</v>
      </c>
      <c r="O44" s="46">
        <f t="shared" si="7"/>
        <v>750.24823543328819</v>
      </c>
      <c r="P44" s="10"/>
    </row>
    <row r="45" spans="1:16">
      <c r="A45" s="12"/>
      <c r="B45" s="25">
        <v>341.1</v>
      </c>
      <c r="C45" s="20" t="s">
        <v>63</v>
      </c>
      <c r="D45" s="47">
        <v>0</v>
      </c>
      <c r="E45" s="47">
        <v>217506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217506</v>
      </c>
      <c r="O45" s="48">
        <f t="shared" si="7"/>
        <v>2.8588740947148432</v>
      </c>
      <c r="P45" s="9"/>
    </row>
    <row r="46" spans="1:16">
      <c r="A46" s="12"/>
      <c r="B46" s="25">
        <v>341.2</v>
      </c>
      <c r="C46" s="20" t="s">
        <v>64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19745917</v>
      </c>
      <c r="K46" s="47">
        <v>0</v>
      </c>
      <c r="L46" s="47">
        <v>0</v>
      </c>
      <c r="M46" s="47">
        <v>0</v>
      </c>
      <c r="N46" s="47">
        <f t="shared" ref="N46:N67" si="9">SUM(D46:M46)</f>
        <v>19745917</v>
      </c>
      <c r="O46" s="48">
        <f t="shared" si="7"/>
        <v>259.53808441003667</v>
      </c>
      <c r="P46" s="9"/>
    </row>
    <row r="47" spans="1:16">
      <c r="A47" s="12"/>
      <c r="B47" s="25">
        <v>341.51</v>
      </c>
      <c r="C47" s="20" t="s">
        <v>65</v>
      </c>
      <c r="D47" s="47">
        <v>2106958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2106958</v>
      </c>
      <c r="O47" s="48">
        <f t="shared" si="7"/>
        <v>27.693616014510852</v>
      </c>
      <c r="P47" s="9"/>
    </row>
    <row r="48" spans="1:16">
      <c r="A48" s="12"/>
      <c r="B48" s="25">
        <v>341.52</v>
      </c>
      <c r="C48" s="20" t="s">
        <v>66</v>
      </c>
      <c r="D48" s="47">
        <v>0</v>
      </c>
      <c r="E48" s="47">
        <v>829696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829696</v>
      </c>
      <c r="O48" s="48">
        <f t="shared" si="7"/>
        <v>10.905429739356737</v>
      </c>
      <c r="P48" s="9"/>
    </row>
    <row r="49" spans="1:16">
      <c r="A49" s="12"/>
      <c r="B49" s="25">
        <v>341.53</v>
      </c>
      <c r="C49" s="20" t="s">
        <v>67</v>
      </c>
      <c r="D49" s="47">
        <v>837490</v>
      </c>
      <c r="E49" s="47">
        <v>1811492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2648982</v>
      </c>
      <c r="O49" s="48">
        <f t="shared" si="7"/>
        <v>34.817917745560649</v>
      </c>
      <c r="P49" s="9"/>
    </row>
    <row r="50" spans="1:16">
      <c r="A50" s="12"/>
      <c r="B50" s="25">
        <v>341.56</v>
      </c>
      <c r="C50" s="20" t="s">
        <v>68</v>
      </c>
      <c r="D50" s="47">
        <v>492205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492205</v>
      </c>
      <c r="O50" s="48">
        <f t="shared" si="7"/>
        <v>6.4694864683692384</v>
      </c>
      <c r="P50" s="9"/>
    </row>
    <row r="51" spans="1:16">
      <c r="A51" s="12"/>
      <c r="B51" s="25">
        <v>341.9</v>
      </c>
      <c r="C51" s="20" t="s">
        <v>69</v>
      </c>
      <c r="D51" s="47">
        <v>0</v>
      </c>
      <c r="E51" s="47">
        <v>994559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994559</v>
      </c>
      <c r="O51" s="48">
        <f t="shared" si="7"/>
        <v>13.072370236984266</v>
      </c>
      <c r="P51" s="9"/>
    </row>
    <row r="52" spans="1:16">
      <c r="A52" s="12"/>
      <c r="B52" s="25">
        <v>342.1</v>
      </c>
      <c r="C52" s="20" t="s">
        <v>70</v>
      </c>
      <c r="D52" s="47">
        <v>0</v>
      </c>
      <c r="E52" s="47">
        <v>3175477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3175477</v>
      </c>
      <c r="O52" s="48">
        <f t="shared" si="7"/>
        <v>41.738108069031689</v>
      </c>
      <c r="P52" s="9"/>
    </row>
    <row r="53" spans="1:16">
      <c r="A53" s="12"/>
      <c r="B53" s="25">
        <v>342.3</v>
      </c>
      <c r="C53" s="20" t="s">
        <v>71</v>
      </c>
      <c r="D53" s="47">
        <v>0</v>
      </c>
      <c r="E53" s="47">
        <v>1842376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1842376</v>
      </c>
      <c r="O53" s="48">
        <f t="shared" si="7"/>
        <v>24.215980336746362</v>
      </c>
      <c r="P53" s="9"/>
    </row>
    <row r="54" spans="1:16">
      <c r="A54" s="12"/>
      <c r="B54" s="25">
        <v>342.4</v>
      </c>
      <c r="C54" s="20" t="s">
        <v>72</v>
      </c>
      <c r="D54" s="47">
        <v>0</v>
      </c>
      <c r="E54" s="47">
        <v>510766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510766</v>
      </c>
      <c r="O54" s="48">
        <f t="shared" si="7"/>
        <v>6.7134501386679988</v>
      </c>
      <c r="P54" s="9"/>
    </row>
    <row r="55" spans="1:16">
      <c r="A55" s="12"/>
      <c r="B55" s="25">
        <v>342.6</v>
      </c>
      <c r="C55" s="20" t="s">
        <v>73</v>
      </c>
      <c r="D55" s="47">
        <v>0</v>
      </c>
      <c r="E55" s="47">
        <v>1565324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1565324</v>
      </c>
      <c r="O55" s="48">
        <f t="shared" si="7"/>
        <v>20.574440399048381</v>
      </c>
      <c r="P55" s="9"/>
    </row>
    <row r="56" spans="1:16">
      <c r="A56" s="12"/>
      <c r="B56" s="25">
        <v>342.9</v>
      </c>
      <c r="C56" s="20" t="s">
        <v>74</v>
      </c>
      <c r="D56" s="47">
        <v>64</v>
      </c>
      <c r="E56" s="47">
        <v>125000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125064</v>
      </c>
      <c r="O56" s="48">
        <f t="shared" si="7"/>
        <v>1.6438269738830982</v>
      </c>
      <c r="P56" s="9"/>
    </row>
    <row r="57" spans="1:16">
      <c r="A57" s="12"/>
      <c r="B57" s="25">
        <v>343.4</v>
      </c>
      <c r="C57" s="20" t="s">
        <v>75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14235755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14235755</v>
      </c>
      <c r="O57" s="48">
        <f t="shared" si="7"/>
        <v>187.11314257173277</v>
      </c>
      <c r="P57" s="9"/>
    </row>
    <row r="58" spans="1:16">
      <c r="A58" s="12"/>
      <c r="B58" s="25">
        <v>343.7</v>
      </c>
      <c r="C58" s="20" t="s">
        <v>76</v>
      </c>
      <c r="D58" s="47">
        <v>0</v>
      </c>
      <c r="E58" s="47">
        <v>3060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3060</v>
      </c>
      <c r="O58" s="48">
        <f t="shared" si="7"/>
        <v>4.022029153139417E-2</v>
      </c>
      <c r="P58" s="9"/>
    </row>
    <row r="59" spans="1:16">
      <c r="A59" s="12"/>
      <c r="B59" s="25">
        <v>344.1</v>
      </c>
      <c r="C59" s="20" t="s">
        <v>77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5192463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5192463</v>
      </c>
      <c r="O59" s="48">
        <f t="shared" si="7"/>
        <v>68.249142361430586</v>
      </c>
      <c r="P59" s="9"/>
    </row>
    <row r="60" spans="1:16">
      <c r="A60" s="12"/>
      <c r="B60" s="25">
        <v>344.6</v>
      </c>
      <c r="C60" s="20" t="s">
        <v>78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1458415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1458415</v>
      </c>
      <c r="O60" s="48">
        <f t="shared" si="7"/>
        <v>19.169240677698767</v>
      </c>
      <c r="P60" s="9"/>
    </row>
    <row r="61" spans="1:16">
      <c r="A61" s="12"/>
      <c r="B61" s="25">
        <v>344.9</v>
      </c>
      <c r="C61" s="20" t="s">
        <v>79</v>
      </c>
      <c r="D61" s="47">
        <v>82412</v>
      </c>
      <c r="E61" s="47">
        <v>84792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167204</v>
      </c>
      <c r="O61" s="48">
        <f t="shared" si="7"/>
        <v>2.1977103350376574</v>
      </c>
      <c r="P61" s="9"/>
    </row>
    <row r="62" spans="1:16">
      <c r="A62" s="12"/>
      <c r="B62" s="25">
        <v>346.4</v>
      </c>
      <c r="C62" s="20" t="s">
        <v>80</v>
      </c>
      <c r="D62" s="47">
        <v>48479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48479</v>
      </c>
      <c r="O62" s="48">
        <f t="shared" si="7"/>
        <v>0.63720245527792752</v>
      </c>
      <c r="P62" s="9"/>
    </row>
    <row r="63" spans="1:16">
      <c r="A63" s="12"/>
      <c r="B63" s="25">
        <v>346.9</v>
      </c>
      <c r="C63" s="20" t="s">
        <v>81</v>
      </c>
      <c r="D63" s="47">
        <v>431324</v>
      </c>
      <c r="E63" s="47">
        <v>49933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481257</v>
      </c>
      <c r="O63" s="48">
        <f t="shared" si="7"/>
        <v>6.3255872031124722</v>
      </c>
      <c r="P63" s="9"/>
    </row>
    <row r="64" spans="1:16">
      <c r="A64" s="12"/>
      <c r="B64" s="25">
        <v>347.1</v>
      </c>
      <c r="C64" s="20" t="s">
        <v>82</v>
      </c>
      <c r="D64" s="47">
        <v>6493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6493</v>
      </c>
      <c r="O64" s="48">
        <f t="shared" si="7"/>
        <v>8.5343252586059598E-2</v>
      </c>
      <c r="P64" s="9"/>
    </row>
    <row r="65" spans="1:16">
      <c r="A65" s="12"/>
      <c r="B65" s="25">
        <v>347.2</v>
      </c>
      <c r="C65" s="20" t="s">
        <v>83</v>
      </c>
      <c r="D65" s="47">
        <v>0</v>
      </c>
      <c r="E65" s="47">
        <v>570773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570773</v>
      </c>
      <c r="O65" s="48">
        <f t="shared" si="7"/>
        <v>7.5021753131530868</v>
      </c>
      <c r="P65" s="9"/>
    </row>
    <row r="66" spans="1:16">
      <c r="A66" s="12"/>
      <c r="B66" s="25">
        <v>348.13</v>
      </c>
      <c r="C66" s="39" t="s">
        <v>85</v>
      </c>
      <c r="D66" s="47">
        <v>0</v>
      </c>
      <c r="E66" s="47">
        <v>617472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617472</v>
      </c>
      <c r="O66" s="48">
        <f t="shared" si="7"/>
        <v>8.1159816511349749</v>
      </c>
      <c r="P66" s="9"/>
    </row>
    <row r="67" spans="1:16">
      <c r="A67" s="12"/>
      <c r="B67" s="25">
        <v>349</v>
      </c>
      <c r="C67" s="20" t="s">
        <v>1</v>
      </c>
      <c r="D67" s="47">
        <v>22494</v>
      </c>
      <c r="E67" s="47">
        <v>20941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43435</v>
      </c>
      <c r="O67" s="48">
        <f t="shared" si="7"/>
        <v>0.57090469368173391</v>
      </c>
      <c r="P67" s="9"/>
    </row>
    <row r="68" spans="1:16" ht="15.75">
      <c r="A68" s="29" t="s">
        <v>61</v>
      </c>
      <c r="B68" s="30"/>
      <c r="C68" s="31"/>
      <c r="D68" s="32">
        <f t="shared" ref="D68:M68" si="10">SUM(D69:D74)</f>
        <v>19408</v>
      </c>
      <c r="E68" s="32">
        <f t="shared" si="10"/>
        <v>3037108</v>
      </c>
      <c r="F68" s="32">
        <f t="shared" si="10"/>
        <v>0</v>
      </c>
      <c r="G68" s="32">
        <f t="shared" si="10"/>
        <v>0</v>
      </c>
      <c r="H68" s="32">
        <f t="shared" si="10"/>
        <v>0</v>
      </c>
      <c r="I68" s="32">
        <f t="shared" si="10"/>
        <v>1039</v>
      </c>
      <c r="J68" s="32">
        <f t="shared" si="10"/>
        <v>0</v>
      </c>
      <c r="K68" s="32">
        <f t="shared" si="10"/>
        <v>0</v>
      </c>
      <c r="L68" s="32">
        <f t="shared" si="10"/>
        <v>0</v>
      </c>
      <c r="M68" s="32">
        <f t="shared" si="10"/>
        <v>0</v>
      </c>
      <c r="N68" s="32">
        <f>SUM(D68:M68)</f>
        <v>3057555</v>
      </c>
      <c r="O68" s="46">
        <f t="shared" si="7"/>
        <v>40.188154729827424</v>
      </c>
      <c r="P68" s="10"/>
    </row>
    <row r="69" spans="1:16">
      <c r="A69" s="13"/>
      <c r="B69" s="40">
        <v>351.3</v>
      </c>
      <c r="C69" s="21" t="s">
        <v>87</v>
      </c>
      <c r="D69" s="47">
        <v>0</v>
      </c>
      <c r="E69" s="47">
        <v>105552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74" si="11">SUM(D69:M69)</f>
        <v>105552</v>
      </c>
      <c r="O69" s="48">
        <f t="shared" ref="O69:O91" si="12">(N69/O$93)</f>
        <v>1.3873634678829143</v>
      </c>
      <c r="P69" s="9"/>
    </row>
    <row r="70" spans="1:16">
      <c r="A70" s="13"/>
      <c r="B70" s="40">
        <v>351.4</v>
      </c>
      <c r="C70" s="21" t="s">
        <v>88</v>
      </c>
      <c r="D70" s="47">
        <v>0</v>
      </c>
      <c r="E70" s="47">
        <v>663680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663680</v>
      </c>
      <c r="O70" s="48">
        <f t="shared" si="12"/>
        <v>8.7233343410312685</v>
      </c>
      <c r="P70" s="9"/>
    </row>
    <row r="71" spans="1:16">
      <c r="A71" s="13"/>
      <c r="B71" s="40">
        <v>351.5</v>
      </c>
      <c r="C71" s="21" t="s">
        <v>89</v>
      </c>
      <c r="D71" s="47">
        <v>11453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11453</v>
      </c>
      <c r="O71" s="48">
        <f t="shared" si="12"/>
        <v>0.15053692774805799</v>
      </c>
      <c r="P71" s="9"/>
    </row>
    <row r="72" spans="1:16">
      <c r="A72" s="13"/>
      <c r="B72" s="40">
        <v>352</v>
      </c>
      <c r="C72" s="21" t="s">
        <v>90</v>
      </c>
      <c r="D72" s="47">
        <v>0</v>
      </c>
      <c r="E72" s="47">
        <v>13072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13072</v>
      </c>
      <c r="O72" s="48">
        <f t="shared" si="12"/>
        <v>0.17181687937855705</v>
      </c>
      <c r="P72" s="9"/>
    </row>
    <row r="73" spans="1:16">
      <c r="A73" s="13"/>
      <c r="B73" s="40">
        <v>354</v>
      </c>
      <c r="C73" s="21" t="s">
        <v>91</v>
      </c>
      <c r="D73" s="47">
        <v>7955</v>
      </c>
      <c r="E73" s="47">
        <v>697521</v>
      </c>
      <c r="F73" s="47">
        <v>0</v>
      </c>
      <c r="G73" s="47">
        <v>0</v>
      </c>
      <c r="H73" s="47">
        <v>0</v>
      </c>
      <c r="I73" s="47">
        <v>1039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706515</v>
      </c>
      <c r="O73" s="48">
        <f t="shared" si="12"/>
        <v>9.2863527030401816</v>
      </c>
      <c r="P73" s="9"/>
    </row>
    <row r="74" spans="1:16">
      <c r="A74" s="13"/>
      <c r="B74" s="40">
        <v>359</v>
      </c>
      <c r="C74" s="21" t="s">
        <v>92</v>
      </c>
      <c r="D74" s="47">
        <v>0</v>
      </c>
      <c r="E74" s="47">
        <v>1557283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1557283</v>
      </c>
      <c r="O74" s="48">
        <f t="shared" si="12"/>
        <v>20.468750410746441</v>
      </c>
      <c r="P74" s="9"/>
    </row>
    <row r="75" spans="1:16" ht="15.75">
      <c r="A75" s="29" t="s">
        <v>5</v>
      </c>
      <c r="B75" s="30"/>
      <c r="C75" s="31"/>
      <c r="D75" s="32">
        <f t="shared" ref="D75:M75" si="13">SUM(D76:D83)</f>
        <v>1762381</v>
      </c>
      <c r="E75" s="32">
        <f t="shared" si="13"/>
        <v>4709142</v>
      </c>
      <c r="F75" s="32">
        <f t="shared" si="13"/>
        <v>77961</v>
      </c>
      <c r="G75" s="32">
        <f t="shared" si="13"/>
        <v>4760485</v>
      </c>
      <c r="H75" s="32">
        <f t="shared" si="13"/>
        <v>0</v>
      </c>
      <c r="I75" s="32">
        <f t="shared" si="13"/>
        <v>1266800</v>
      </c>
      <c r="J75" s="32">
        <f t="shared" si="13"/>
        <v>2076689</v>
      </c>
      <c r="K75" s="32">
        <f t="shared" si="13"/>
        <v>54903</v>
      </c>
      <c r="L75" s="32">
        <f t="shared" si="13"/>
        <v>0</v>
      </c>
      <c r="M75" s="32">
        <f t="shared" si="13"/>
        <v>0</v>
      </c>
      <c r="N75" s="32">
        <f>SUM(D75:M75)</f>
        <v>14708361</v>
      </c>
      <c r="O75" s="46">
        <f t="shared" si="12"/>
        <v>193.32502201600926</v>
      </c>
      <c r="P75" s="10"/>
    </row>
    <row r="76" spans="1:16">
      <c r="A76" s="12"/>
      <c r="B76" s="25">
        <v>361.1</v>
      </c>
      <c r="C76" s="20" t="s">
        <v>93</v>
      </c>
      <c r="D76" s="47">
        <v>846474</v>
      </c>
      <c r="E76" s="47">
        <v>3541370</v>
      </c>
      <c r="F76" s="47">
        <v>77961</v>
      </c>
      <c r="G76" s="47">
        <v>2020262</v>
      </c>
      <c r="H76" s="47">
        <v>0</v>
      </c>
      <c r="I76" s="47">
        <v>1206849</v>
      </c>
      <c r="J76" s="47">
        <v>1375862</v>
      </c>
      <c r="K76" s="47">
        <v>26426</v>
      </c>
      <c r="L76" s="47">
        <v>0</v>
      </c>
      <c r="M76" s="47">
        <v>0</v>
      </c>
      <c r="N76" s="47">
        <f>SUM(D76:M76)</f>
        <v>9095204</v>
      </c>
      <c r="O76" s="48">
        <f t="shared" si="12"/>
        <v>119.54632562663477</v>
      </c>
      <c r="P76" s="9"/>
    </row>
    <row r="77" spans="1:16">
      <c r="A77" s="12"/>
      <c r="B77" s="25">
        <v>362</v>
      </c>
      <c r="C77" s="20" t="s">
        <v>94</v>
      </c>
      <c r="D77" s="47">
        <v>436999</v>
      </c>
      <c r="E77" s="47">
        <v>22102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3" si="14">SUM(D77:M77)</f>
        <v>459101</v>
      </c>
      <c r="O77" s="48">
        <f t="shared" si="12"/>
        <v>6.034371262207384</v>
      </c>
      <c r="P77" s="9"/>
    </row>
    <row r="78" spans="1:16">
      <c r="A78" s="12"/>
      <c r="B78" s="25">
        <v>363.11</v>
      </c>
      <c r="C78" s="20" t="s">
        <v>26</v>
      </c>
      <c r="D78" s="47">
        <v>0</v>
      </c>
      <c r="E78" s="47">
        <v>373731</v>
      </c>
      <c r="F78" s="47">
        <v>0</v>
      </c>
      <c r="G78" s="47">
        <v>2740223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3113954</v>
      </c>
      <c r="O78" s="48">
        <f t="shared" si="12"/>
        <v>40.929456763186607</v>
      </c>
      <c r="P78" s="9"/>
    </row>
    <row r="79" spans="1:16">
      <c r="A79" s="12"/>
      <c r="B79" s="25">
        <v>363.12</v>
      </c>
      <c r="C79" s="20" t="s">
        <v>135</v>
      </c>
      <c r="D79" s="47">
        <v>0</v>
      </c>
      <c r="E79" s="47">
        <v>73995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73995</v>
      </c>
      <c r="O79" s="48">
        <f t="shared" si="12"/>
        <v>0.97258185355082083</v>
      </c>
      <c r="P79" s="9"/>
    </row>
    <row r="80" spans="1:16">
      <c r="A80" s="12"/>
      <c r="B80" s="25">
        <v>364</v>
      </c>
      <c r="C80" s="20" t="s">
        <v>95</v>
      </c>
      <c r="D80" s="47">
        <v>4554</v>
      </c>
      <c r="E80" s="47">
        <v>15659</v>
      </c>
      <c r="F80" s="47">
        <v>0</v>
      </c>
      <c r="G80" s="47">
        <v>0</v>
      </c>
      <c r="H80" s="47">
        <v>0</v>
      </c>
      <c r="I80" s="47">
        <v>32467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52680</v>
      </c>
      <c r="O80" s="48">
        <f t="shared" si="12"/>
        <v>0.69241992087380555</v>
      </c>
      <c r="P80" s="9"/>
    </row>
    <row r="81" spans="1:119">
      <c r="A81" s="12"/>
      <c r="B81" s="25">
        <v>366</v>
      </c>
      <c r="C81" s="20" t="s">
        <v>96</v>
      </c>
      <c r="D81" s="47">
        <v>62000</v>
      </c>
      <c r="E81" s="47">
        <v>4225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66225</v>
      </c>
      <c r="O81" s="48">
        <f t="shared" si="12"/>
        <v>0.8704538583877709</v>
      </c>
      <c r="P81" s="9"/>
    </row>
    <row r="82" spans="1:119">
      <c r="A82" s="12"/>
      <c r="B82" s="25">
        <v>368</v>
      </c>
      <c r="C82" s="20" t="s">
        <v>97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28477</v>
      </c>
      <c r="L82" s="47">
        <v>0</v>
      </c>
      <c r="M82" s="47">
        <v>0</v>
      </c>
      <c r="N82" s="47">
        <f t="shared" si="14"/>
        <v>28477</v>
      </c>
      <c r="O82" s="48">
        <f t="shared" si="12"/>
        <v>0.37429844507827187</v>
      </c>
      <c r="P82" s="9"/>
    </row>
    <row r="83" spans="1:119">
      <c r="A83" s="12"/>
      <c r="B83" s="25">
        <v>369.9</v>
      </c>
      <c r="C83" s="20" t="s">
        <v>99</v>
      </c>
      <c r="D83" s="47">
        <v>412354</v>
      </c>
      <c r="E83" s="47">
        <v>678060</v>
      </c>
      <c r="F83" s="47">
        <v>0</v>
      </c>
      <c r="G83" s="47">
        <v>0</v>
      </c>
      <c r="H83" s="47">
        <v>0</v>
      </c>
      <c r="I83" s="47">
        <v>27484</v>
      </c>
      <c r="J83" s="47">
        <v>700827</v>
      </c>
      <c r="K83" s="47">
        <v>0</v>
      </c>
      <c r="L83" s="47">
        <v>0</v>
      </c>
      <c r="M83" s="47">
        <v>0</v>
      </c>
      <c r="N83" s="47">
        <f t="shared" si="14"/>
        <v>1818725</v>
      </c>
      <c r="O83" s="48">
        <f t="shared" si="12"/>
        <v>23.905114286089827</v>
      </c>
      <c r="P83" s="9"/>
    </row>
    <row r="84" spans="1:119" ht="15.75">
      <c r="A84" s="29" t="s">
        <v>62</v>
      </c>
      <c r="B84" s="30"/>
      <c r="C84" s="31"/>
      <c r="D84" s="32">
        <f t="shared" ref="D84:M84" si="15">SUM(D85:D90)</f>
        <v>47107620</v>
      </c>
      <c r="E84" s="32">
        <f t="shared" si="15"/>
        <v>6386116</v>
      </c>
      <c r="F84" s="32">
        <f t="shared" si="15"/>
        <v>7240749</v>
      </c>
      <c r="G84" s="32">
        <f t="shared" si="15"/>
        <v>61156390</v>
      </c>
      <c r="H84" s="32">
        <f t="shared" si="15"/>
        <v>0</v>
      </c>
      <c r="I84" s="32">
        <f t="shared" si="15"/>
        <v>11797217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ref="N84:N91" si="16">SUM(D84:M84)</f>
        <v>133688092</v>
      </c>
      <c r="O84" s="46">
        <f t="shared" si="12"/>
        <v>1757.1810570313219</v>
      </c>
      <c r="P84" s="9"/>
    </row>
    <row r="85" spans="1:119">
      <c r="A85" s="12"/>
      <c r="B85" s="25">
        <v>381</v>
      </c>
      <c r="C85" s="20" t="s">
        <v>100</v>
      </c>
      <c r="D85" s="47">
        <v>47107620</v>
      </c>
      <c r="E85" s="47">
        <v>6386116</v>
      </c>
      <c r="F85" s="47">
        <v>4144245</v>
      </c>
      <c r="G85" s="47">
        <v>12746040</v>
      </c>
      <c r="H85" s="47">
        <v>0</v>
      </c>
      <c r="I85" s="47">
        <v>5176855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6"/>
        <v>75560876</v>
      </c>
      <c r="O85" s="48">
        <f t="shared" si="12"/>
        <v>993.16354937500819</v>
      </c>
      <c r="P85" s="9"/>
    </row>
    <row r="86" spans="1:119">
      <c r="A86" s="12"/>
      <c r="B86" s="25">
        <v>384</v>
      </c>
      <c r="C86" s="20" t="s">
        <v>124</v>
      </c>
      <c r="D86" s="47">
        <v>0</v>
      </c>
      <c r="E86" s="47">
        <v>0</v>
      </c>
      <c r="F86" s="47">
        <v>3096504</v>
      </c>
      <c r="G86" s="47">
        <v>48410350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6"/>
        <v>51506854</v>
      </c>
      <c r="O86" s="48">
        <f t="shared" si="12"/>
        <v>677.00022344606407</v>
      </c>
      <c r="P86" s="9"/>
    </row>
    <row r="87" spans="1:119">
      <c r="A87" s="12"/>
      <c r="B87" s="25">
        <v>389.2</v>
      </c>
      <c r="C87" s="20" t="s">
        <v>104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748866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748866</v>
      </c>
      <c r="O87" s="48">
        <f t="shared" si="12"/>
        <v>9.8430094241663486</v>
      </c>
      <c r="P87" s="9"/>
    </row>
    <row r="88" spans="1:119">
      <c r="A88" s="12"/>
      <c r="B88" s="25">
        <v>389.3</v>
      </c>
      <c r="C88" s="20" t="s">
        <v>105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5787497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5787497</v>
      </c>
      <c r="O88" s="48">
        <f t="shared" si="12"/>
        <v>76.070201495774242</v>
      </c>
      <c r="P88" s="9"/>
    </row>
    <row r="89" spans="1:119">
      <c r="A89" s="12"/>
      <c r="B89" s="25">
        <v>389.4</v>
      </c>
      <c r="C89" s="20" t="s">
        <v>106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82860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82860</v>
      </c>
      <c r="O89" s="48">
        <f t="shared" si="12"/>
        <v>1.0891024040167716</v>
      </c>
      <c r="P89" s="9"/>
    </row>
    <row r="90" spans="1:119" ht="15.75" thickBot="1">
      <c r="A90" s="12"/>
      <c r="B90" s="25">
        <v>389.7</v>
      </c>
      <c r="C90" s="20" t="s">
        <v>136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1139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1139</v>
      </c>
      <c r="O90" s="48">
        <f t="shared" si="12"/>
        <v>1.4970886292241165E-2</v>
      </c>
      <c r="P90" s="9"/>
    </row>
    <row r="91" spans="1:119" ht="16.5" thickBot="1">
      <c r="A91" s="14" t="s">
        <v>84</v>
      </c>
      <c r="B91" s="23"/>
      <c r="C91" s="22"/>
      <c r="D91" s="15">
        <f t="shared" ref="D91:M91" si="17">SUM(D5,D13,D16,D44,D68,D75,D84)</f>
        <v>85301919</v>
      </c>
      <c r="E91" s="15">
        <f t="shared" si="17"/>
        <v>145610049</v>
      </c>
      <c r="F91" s="15">
        <f t="shared" si="17"/>
        <v>7953610</v>
      </c>
      <c r="G91" s="15">
        <f t="shared" si="17"/>
        <v>81064468</v>
      </c>
      <c r="H91" s="15">
        <f t="shared" si="17"/>
        <v>0</v>
      </c>
      <c r="I91" s="15">
        <f t="shared" si="17"/>
        <v>39970682</v>
      </c>
      <c r="J91" s="15">
        <f t="shared" si="17"/>
        <v>21822606</v>
      </c>
      <c r="K91" s="15">
        <f t="shared" si="17"/>
        <v>54903</v>
      </c>
      <c r="L91" s="15">
        <f t="shared" si="17"/>
        <v>0</v>
      </c>
      <c r="M91" s="15">
        <f t="shared" si="17"/>
        <v>0</v>
      </c>
      <c r="N91" s="15">
        <f t="shared" si="16"/>
        <v>381778237</v>
      </c>
      <c r="O91" s="38">
        <f t="shared" si="12"/>
        <v>5018.0496707456523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119" t="s">
        <v>137</v>
      </c>
      <c r="M93" s="119"/>
      <c r="N93" s="119"/>
      <c r="O93" s="44">
        <v>76081</v>
      </c>
    </row>
    <row r="94" spans="1:119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8"/>
    </row>
    <row r="95" spans="1:119" ht="15.75" customHeight="1" thickBot="1">
      <c r="A95" s="121" t="s">
        <v>126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1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19270334</v>
      </c>
      <c r="E5" s="27">
        <f t="shared" si="0"/>
        <v>80102374</v>
      </c>
      <c r="F5" s="27">
        <f t="shared" si="0"/>
        <v>0</v>
      </c>
      <c r="G5" s="27">
        <f t="shared" si="0"/>
        <v>15200289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114572997</v>
      </c>
      <c r="O5" s="33">
        <f t="shared" ref="O5:O36" si="2">(N5/O$97)</f>
        <v>1450.5297960423868</v>
      </c>
      <c r="P5" s="6"/>
    </row>
    <row r="6" spans="1:133">
      <c r="A6" s="12"/>
      <c r="B6" s="25">
        <v>311</v>
      </c>
      <c r="C6" s="20" t="s">
        <v>3</v>
      </c>
      <c r="D6" s="47">
        <v>16799887</v>
      </c>
      <c r="E6" s="47">
        <v>62448002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79247889</v>
      </c>
      <c r="O6" s="48">
        <f t="shared" si="2"/>
        <v>1003.3029359261651</v>
      </c>
      <c r="P6" s="9"/>
    </row>
    <row r="7" spans="1:133">
      <c r="A7" s="12"/>
      <c r="B7" s="25">
        <v>312.10000000000002</v>
      </c>
      <c r="C7" s="20" t="s">
        <v>12</v>
      </c>
      <c r="D7" s="47">
        <v>2470447</v>
      </c>
      <c r="E7" s="47">
        <v>15427328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17897775</v>
      </c>
      <c r="O7" s="48">
        <f t="shared" si="2"/>
        <v>226.59140111663945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55562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55562</v>
      </c>
      <c r="O8" s="48">
        <f t="shared" si="2"/>
        <v>0.70343221036373071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1426441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1426441</v>
      </c>
      <c r="O9" s="48">
        <f t="shared" si="2"/>
        <v>18.059186954815349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15200289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15200289</v>
      </c>
      <c r="O10" s="48">
        <f t="shared" si="2"/>
        <v>192.44038892475976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745041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745041</v>
      </c>
      <c r="O11" s="48">
        <f t="shared" si="2"/>
        <v>9.4324509096433591</v>
      </c>
      <c r="P11" s="9"/>
    </row>
    <row r="12" spans="1:133" ht="15.75">
      <c r="A12" s="29" t="s">
        <v>181</v>
      </c>
      <c r="B12" s="30"/>
      <c r="C12" s="31"/>
      <c r="D12" s="32">
        <f t="shared" ref="D12:M12" si="3">SUM(D13:D15)</f>
        <v>357617</v>
      </c>
      <c r="E12" s="32">
        <f t="shared" si="3"/>
        <v>2789207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260824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3407648</v>
      </c>
      <c r="O12" s="46">
        <f t="shared" si="2"/>
        <v>43.141884107511366</v>
      </c>
      <c r="P12" s="10"/>
    </row>
    <row r="13" spans="1:133">
      <c r="A13" s="12"/>
      <c r="B13" s="25">
        <v>313.7</v>
      </c>
      <c r="C13" s="20" t="s">
        <v>19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260824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260824</v>
      </c>
      <c r="O13" s="48">
        <f t="shared" si="2"/>
        <v>3.3021130059376858</v>
      </c>
      <c r="P13" s="9"/>
    </row>
    <row r="14" spans="1:133">
      <c r="A14" s="12"/>
      <c r="B14" s="25">
        <v>321</v>
      </c>
      <c r="C14" s="20" t="s">
        <v>182</v>
      </c>
      <c r="D14" s="47">
        <v>357617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357617</v>
      </c>
      <c r="O14" s="48">
        <f t="shared" si="2"/>
        <v>4.5275425069948216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2789207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2789207</v>
      </c>
      <c r="O15" s="48">
        <f t="shared" si="2"/>
        <v>35.312228594578855</v>
      </c>
      <c r="P15" s="9"/>
    </row>
    <row r="16" spans="1:133" ht="15.75">
      <c r="A16" s="29" t="s">
        <v>29</v>
      </c>
      <c r="B16" s="30"/>
      <c r="C16" s="31"/>
      <c r="D16" s="32">
        <f t="shared" ref="D16:M16" si="4">SUM(D17:D44)</f>
        <v>14763977</v>
      </c>
      <c r="E16" s="32">
        <f t="shared" si="4"/>
        <v>51488834</v>
      </c>
      <c r="F16" s="32">
        <f t="shared" si="4"/>
        <v>573000</v>
      </c>
      <c r="G16" s="32">
        <f t="shared" si="4"/>
        <v>0</v>
      </c>
      <c r="H16" s="32">
        <f t="shared" si="4"/>
        <v>0</v>
      </c>
      <c r="I16" s="32">
        <f t="shared" si="4"/>
        <v>4463312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71289123</v>
      </c>
      <c r="O16" s="46">
        <f t="shared" si="2"/>
        <v>902.54248167419951</v>
      </c>
      <c r="P16" s="10"/>
    </row>
    <row r="17" spans="1:16">
      <c r="A17" s="12"/>
      <c r="B17" s="25">
        <v>331.2</v>
      </c>
      <c r="C17" s="20" t="s">
        <v>28</v>
      </c>
      <c r="D17" s="47">
        <v>0</v>
      </c>
      <c r="E17" s="47">
        <v>26209176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26209176</v>
      </c>
      <c r="O17" s="48">
        <f t="shared" si="2"/>
        <v>331.81632420524897</v>
      </c>
      <c r="P17" s="9"/>
    </row>
    <row r="18" spans="1:16">
      <c r="A18" s="12"/>
      <c r="B18" s="25">
        <v>331.35</v>
      </c>
      <c r="C18" s="20" t="s">
        <v>33</v>
      </c>
      <c r="D18" s="47">
        <v>0</v>
      </c>
      <c r="E18" s="47">
        <v>244145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6" si="5">SUM(D18:M18)</f>
        <v>244145</v>
      </c>
      <c r="O18" s="48">
        <f t="shared" si="2"/>
        <v>3.0909516755921862</v>
      </c>
      <c r="P18" s="9"/>
    </row>
    <row r="19" spans="1:16">
      <c r="A19" s="12"/>
      <c r="B19" s="25">
        <v>331.41</v>
      </c>
      <c r="C19" s="20" t="s">
        <v>34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3443729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3443729</v>
      </c>
      <c r="O19" s="48">
        <f t="shared" si="2"/>
        <v>43.598680795573955</v>
      </c>
      <c r="P19" s="9"/>
    </row>
    <row r="20" spans="1:16">
      <c r="A20" s="12"/>
      <c r="B20" s="25">
        <v>331.49</v>
      </c>
      <c r="C20" s="20" t="s">
        <v>35</v>
      </c>
      <c r="D20" s="47">
        <v>0</v>
      </c>
      <c r="E20" s="47">
        <v>82280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82280</v>
      </c>
      <c r="O20" s="48">
        <f t="shared" si="2"/>
        <v>1.0416904047501487</v>
      </c>
      <c r="P20" s="9"/>
    </row>
    <row r="21" spans="1:16">
      <c r="A21" s="12"/>
      <c r="B21" s="25">
        <v>331.5</v>
      </c>
      <c r="C21" s="20" t="s">
        <v>30</v>
      </c>
      <c r="D21" s="47">
        <v>0</v>
      </c>
      <c r="E21" s="47">
        <v>13068411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13068411</v>
      </c>
      <c r="O21" s="48">
        <f t="shared" si="2"/>
        <v>165.45015002468762</v>
      </c>
      <c r="P21" s="9"/>
    </row>
    <row r="22" spans="1:16">
      <c r="A22" s="12"/>
      <c r="B22" s="25">
        <v>331.62</v>
      </c>
      <c r="C22" s="20" t="s">
        <v>36</v>
      </c>
      <c r="D22" s="47">
        <v>0</v>
      </c>
      <c r="E22" s="47">
        <v>31057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31057</v>
      </c>
      <c r="O22" s="48">
        <f t="shared" si="2"/>
        <v>0.3931912846417765</v>
      </c>
      <c r="P22" s="9"/>
    </row>
    <row r="23" spans="1:16">
      <c r="A23" s="12"/>
      <c r="B23" s="25">
        <v>331.69</v>
      </c>
      <c r="C23" s="20" t="s">
        <v>37</v>
      </c>
      <c r="D23" s="47">
        <v>0</v>
      </c>
      <c r="E23" s="47">
        <v>653998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653998</v>
      </c>
      <c r="O23" s="48">
        <f t="shared" si="2"/>
        <v>8.2798181979313057</v>
      </c>
      <c r="P23" s="9"/>
    </row>
    <row r="24" spans="1:16">
      <c r="A24" s="12"/>
      <c r="B24" s="25">
        <v>333</v>
      </c>
      <c r="C24" s="20" t="s">
        <v>4</v>
      </c>
      <c r="D24" s="47">
        <v>801342</v>
      </c>
      <c r="E24" s="47">
        <v>89937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891279</v>
      </c>
      <c r="O24" s="48">
        <f t="shared" si="2"/>
        <v>11.283869497512249</v>
      </c>
      <c r="P24" s="9"/>
    </row>
    <row r="25" spans="1:16">
      <c r="A25" s="12"/>
      <c r="B25" s="25">
        <v>334.1</v>
      </c>
      <c r="C25" s="20" t="s">
        <v>31</v>
      </c>
      <c r="D25" s="47">
        <v>0</v>
      </c>
      <c r="E25" s="47">
        <v>573297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573297</v>
      </c>
      <c r="O25" s="48">
        <f t="shared" si="2"/>
        <v>7.2581184245508759</v>
      </c>
      <c r="P25" s="9"/>
    </row>
    <row r="26" spans="1:16">
      <c r="A26" s="12"/>
      <c r="B26" s="25">
        <v>334.2</v>
      </c>
      <c r="C26" s="20" t="s">
        <v>32</v>
      </c>
      <c r="D26" s="47">
        <v>0</v>
      </c>
      <c r="E26" s="47">
        <v>163622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163622</v>
      </c>
      <c r="O26" s="48">
        <f t="shared" si="2"/>
        <v>2.0715054376036561</v>
      </c>
      <c r="P26" s="9"/>
    </row>
    <row r="27" spans="1:16">
      <c r="A27" s="12"/>
      <c r="B27" s="25">
        <v>334.34</v>
      </c>
      <c r="C27" s="20" t="s">
        <v>38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210098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210098</v>
      </c>
      <c r="O27" s="48">
        <f t="shared" si="2"/>
        <v>2.6599060604909668</v>
      </c>
      <c r="P27" s="9"/>
    </row>
    <row r="28" spans="1:16">
      <c r="A28" s="12"/>
      <c r="B28" s="25">
        <v>334.36</v>
      </c>
      <c r="C28" s="20" t="s">
        <v>183</v>
      </c>
      <c r="D28" s="47">
        <v>0</v>
      </c>
      <c r="E28" s="47">
        <v>243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3" si="6">SUM(D28:M28)</f>
        <v>243</v>
      </c>
      <c r="O28" s="48">
        <f t="shared" si="2"/>
        <v>3.076455619279122E-3</v>
      </c>
      <c r="P28" s="9"/>
    </row>
    <row r="29" spans="1:16">
      <c r="A29" s="12"/>
      <c r="B29" s="25">
        <v>334.39</v>
      </c>
      <c r="C29" s="20" t="s">
        <v>40</v>
      </c>
      <c r="D29" s="47">
        <v>0</v>
      </c>
      <c r="E29" s="47">
        <v>246364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246364</v>
      </c>
      <c r="O29" s="48">
        <f t="shared" si="2"/>
        <v>3.1190449061237926</v>
      </c>
      <c r="P29" s="9"/>
    </row>
    <row r="30" spans="1:16">
      <c r="A30" s="12"/>
      <c r="B30" s="25">
        <v>334.41</v>
      </c>
      <c r="C30" s="20" t="s">
        <v>41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809485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809485</v>
      </c>
      <c r="O30" s="48">
        <f t="shared" si="2"/>
        <v>10.248332004000659</v>
      </c>
      <c r="P30" s="9"/>
    </row>
    <row r="31" spans="1:16">
      <c r="A31" s="12"/>
      <c r="B31" s="25">
        <v>334.49</v>
      </c>
      <c r="C31" s="20" t="s">
        <v>42</v>
      </c>
      <c r="D31" s="47">
        <v>0</v>
      </c>
      <c r="E31" s="47">
        <v>122637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122637</v>
      </c>
      <c r="O31" s="48">
        <f t="shared" si="2"/>
        <v>1.5526225834631016</v>
      </c>
      <c r="P31" s="9"/>
    </row>
    <row r="32" spans="1:16">
      <c r="A32" s="12"/>
      <c r="B32" s="25">
        <v>334.5</v>
      </c>
      <c r="C32" s="20" t="s">
        <v>43</v>
      </c>
      <c r="D32" s="47">
        <v>0</v>
      </c>
      <c r="E32" s="47">
        <v>1175948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1175948</v>
      </c>
      <c r="O32" s="48">
        <f t="shared" si="2"/>
        <v>14.887867623786192</v>
      </c>
      <c r="P32" s="9"/>
    </row>
    <row r="33" spans="1:16">
      <c r="A33" s="12"/>
      <c r="B33" s="25">
        <v>334.69</v>
      </c>
      <c r="C33" s="20" t="s">
        <v>44</v>
      </c>
      <c r="D33" s="47">
        <v>0</v>
      </c>
      <c r="E33" s="47">
        <v>705140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705140</v>
      </c>
      <c r="O33" s="48">
        <f t="shared" si="2"/>
        <v>8.9272918328332516</v>
      </c>
      <c r="P33" s="9"/>
    </row>
    <row r="34" spans="1:16">
      <c r="A34" s="12"/>
      <c r="B34" s="25">
        <v>334.7</v>
      </c>
      <c r="C34" s="20" t="s">
        <v>45</v>
      </c>
      <c r="D34" s="47">
        <v>0</v>
      </c>
      <c r="E34" s="47">
        <v>101551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101551</v>
      </c>
      <c r="O34" s="48">
        <f t="shared" si="2"/>
        <v>1.2856672617012925</v>
      </c>
      <c r="P34" s="9"/>
    </row>
    <row r="35" spans="1:16">
      <c r="A35" s="12"/>
      <c r="B35" s="25">
        <v>335.12</v>
      </c>
      <c r="C35" s="20" t="s">
        <v>46</v>
      </c>
      <c r="D35" s="47">
        <v>1600766</v>
      </c>
      <c r="E35" s="47">
        <v>0</v>
      </c>
      <c r="F35" s="47">
        <v>573000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2173766</v>
      </c>
      <c r="O35" s="48">
        <f t="shared" si="2"/>
        <v>27.520554015217694</v>
      </c>
      <c r="P35" s="9"/>
    </row>
    <row r="36" spans="1:16">
      <c r="A36" s="12"/>
      <c r="B36" s="25">
        <v>335.13</v>
      </c>
      <c r="C36" s="20" t="s">
        <v>47</v>
      </c>
      <c r="D36" s="47">
        <v>32140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32140</v>
      </c>
      <c r="O36" s="48">
        <f t="shared" si="2"/>
        <v>0.40690240166103281</v>
      </c>
      <c r="P36" s="9"/>
    </row>
    <row r="37" spans="1:16">
      <c r="A37" s="12"/>
      <c r="B37" s="25">
        <v>335.14</v>
      </c>
      <c r="C37" s="20" t="s">
        <v>48</v>
      </c>
      <c r="D37" s="47">
        <v>22989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22989</v>
      </c>
      <c r="O37" s="48">
        <f t="shared" ref="O37:O68" si="7">(N37/O$97)</f>
        <v>0.29104789395723346</v>
      </c>
      <c r="P37" s="9"/>
    </row>
    <row r="38" spans="1:16">
      <c r="A38" s="12"/>
      <c r="B38" s="25">
        <v>335.15</v>
      </c>
      <c r="C38" s="20" t="s">
        <v>49</v>
      </c>
      <c r="D38" s="47">
        <v>100013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100013</v>
      </c>
      <c r="O38" s="48">
        <f t="shared" si="7"/>
        <v>1.2661957030903819</v>
      </c>
      <c r="P38" s="9"/>
    </row>
    <row r="39" spans="1:16">
      <c r="A39" s="12"/>
      <c r="B39" s="25">
        <v>335.16</v>
      </c>
      <c r="C39" s="20" t="s">
        <v>50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223250</v>
      </c>
      <c r="O39" s="48">
        <f t="shared" si="7"/>
        <v>2.8264144732677527</v>
      </c>
      <c r="P39" s="9"/>
    </row>
    <row r="40" spans="1:16">
      <c r="A40" s="12"/>
      <c r="B40" s="25">
        <v>335.18</v>
      </c>
      <c r="C40" s="20" t="s">
        <v>51</v>
      </c>
      <c r="D40" s="47">
        <v>4829887</v>
      </c>
      <c r="E40" s="47">
        <v>3497505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8327392</v>
      </c>
      <c r="O40" s="48">
        <f t="shared" si="7"/>
        <v>105.42737412485599</v>
      </c>
      <c r="P40" s="9"/>
    </row>
    <row r="41" spans="1:16">
      <c r="A41" s="12"/>
      <c r="B41" s="25">
        <v>335.29</v>
      </c>
      <c r="C41" s="20" t="s">
        <v>184</v>
      </c>
      <c r="D41" s="47">
        <v>0</v>
      </c>
      <c r="E41" s="47">
        <v>6271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6271</v>
      </c>
      <c r="O41" s="48">
        <f t="shared" si="7"/>
        <v>7.9392811475306066E-2</v>
      </c>
      <c r="P41" s="9"/>
    </row>
    <row r="42" spans="1:16">
      <c r="A42" s="12"/>
      <c r="B42" s="25">
        <v>335.49</v>
      </c>
      <c r="C42" s="20" t="s">
        <v>53</v>
      </c>
      <c r="D42" s="47">
        <v>0</v>
      </c>
      <c r="E42" s="47">
        <v>3786420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3786420</v>
      </c>
      <c r="O42" s="48">
        <f t="shared" si="7"/>
        <v>47.937255497740132</v>
      </c>
      <c r="P42" s="9"/>
    </row>
    <row r="43" spans="1:16">
      <c r="A43" s="12"/>
      <c r="B43" s="25">
        <v>335.5</v>
      </c>
      <c r="C43" s="20" t="s">
        <v>54</v>
      </c>
      <c r="D43" s="47">
        <v>0</v>
      </c>
      <c r="E43" s="47">
        <v>730832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730832</v>
      </c>
      <c r="O43" s="48">
        <f t="shared" si="7"/>
        <v>9.252560547938268</v>
      </c>
      <c r="P43" s="9"/>
    </row>
    <row r="44" spans="1:16">
      <c r="A44" s="12"/>
      <c r="B44" s="25">
        <v>337.2</v>
      </c>
      <c r="C44" s="20" t="s">
        <v>172</v>
      </c>
      <c r="D44" s="47">
        <v>7153590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7153590</v>
      </c>
      <c r="O44" s="48">
        <f t="shared" si="7"/>
        <v>90.566675528884502</v>
      </c>
      <c r="P44" s="9"/>
    </row>
    <row r="45" spans="1:16" ht="15.75">
      <c r="A45" s="29" t="s">
        <v>60</v>
      </c>
      <c r="B45" s="30"/>
      <c r="C45" s="31"/>
      <c r="D45" s="32">
        <f t="shared" ref="D45:M45" si="8">SUM(D46:D69)</f>
        <v>5661612</v>
      </c>
      <c r="E45" s="32">
        <f t="shared" si="8"/>
        <v>13505055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21693697</v>
      </c>
      <c r="J45" s="32">
        <f t="shared" si="8"/>
        <v>20004438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60864802</v>
      </c>
      <c r="O45" s="46">
        <f t="shared" si="7"/>
        <v>770.56733386506642</v>
      </c>
      <c r="P45" s="10"/>
    </row>
    <row r="46" spans="1:16">
      <c r="A46" s="12"/>
      <c r="B46" s="25">
        <v>341.1</v>
      </c>
      <c r="C46" s="20" t="s">
        <v>63</v>
      </c>
      <c r="D46" s="47">
        <v>0</v>
      </c>
      <c r="E46" s="47">
        <v>333462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333462</v>
      </c>
      <c r="O46" s="48">
        <f t="shared" si="7"/>
        <v>4.2217326901895245</v>
      </c>
      <c r="P46" s="9"/>
    </row>
    <row r="47" spans="1:16">
      <c r="A47" s="12"/>
      <c r="B47" s="25">
        <v>341.2</v>
      </c>
      <c r="C47" s="20" t="s">
        <v>64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20004438</v>
      </c>
      <c r="K47" s="47">
        <v>0</v>
      </c>
      <c r="L47" s="47">
        <v>0</v>
      </c>
      <c r="M47" s="47">
        <v>0</v>
      </c>
      <c r="N47" s="47">
        <f t="shared" ref="N47:N69" si="9">SUM(D47:M47)</f>
        <v>20004438</v>
      </c>
      <c r="O47" s="48">
        <f t="shared" si="7"/>
        <v>253.26241027004443</v>
      </c>
      <c r="P47" s="9"/>
    </row>
    <row r="48" spans="1:16">
      <c r="A48" s="12"/>
      <c r="B48" s="25">
        <v>341.51</v>
      </c>
      <c r="C48" s="20" t="s">
        <v>65</v>
      </c>
      <c r="D48" s="47">
        <v>2165535</v>
      </c>
      <c r="E48" s="47">
        <v>282076</v>
      </c>
      <c r="F48" s="47">
        <v>0</v>
      </c>
      <c r="G48" s="47">
        <v>0</v>
      </c>
      <c r="H48" s="47">
        <v>0</v>
      </c>
      <c r="I48" s="47">
        <v>3870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2451481</v>
      </c>
      <c r="O48" s="48">
        <f t="shared" si="7"/>
        <v>31.036512337473255</v>
      </c>
      <c r="P48" s="9"/>
    </row>
    <row r="49" spans="1:16">
      <c r="A49" s="12"/>
      <c r="B49" s="25">
        <v>341.52</v>
      </c>
      <c r="C49" s="20" t="s">
        <v>66</v>
      </c>
      <c r="D49" s="47">
        <v>89282</v>
      </c>
      <c r="E49" s="47">
        <v>1126958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1216240</v>
      </c>
      <c r="O49" s="48">
        <f t="shared" si="7"/>
        <v>15.397976882271767</v>
      </c>
      <c r="P49" s="9"/>
    </row>
    <row r="50" spans="1:16">
      <c r="A50" s="12"/>
      <c r="B50" s="25">
        <v>341.53</v>
      </c>
      <c r="C50" s="20" t="s">
        <v>67</v>
      </c>
      <c r="D50" s="47">
        <v>1834224</v>
      </c>
      <c r="E50" s="47">
        <v>2571582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4405806</v>
      </c>
      <c r="O50" s="48">
        <f t="shared" si="7"/>
        <v>55.778875004747619</v>
      </c>
      <c r="P50" s="9"/>
    </row>
    <row r="51" spans="1:16">
      <c r="A51" s="12"/>
      <c r="B51" s="25">
        <v>341.54</v>
      </c>
      <c r="C51" s="20" t="s">
        <v>185</v>
      </c>
      <c r="D51" s="47">
        <v>1195</v>
      </c>
      <c r="E51" s="47">
        <v>989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2184</v>
      </c>
      <c r="O51" s="48">
        <f t="shared" si="7"/>
        <v>2.765011963994075E-2</v>
      </c>
      <c r="P51" s="9"/>
    </row>
    <row r="52" spans="1:16">
      <c r="A52" s="12"/>
      <c r="B52" s="25">
        <v>341.56</v>
      </c>
      <c r="C52" s="20" t="s">
        <v>68</v>
      </c>
      <c r="D52" s="47">
        <v>745988</v>
      </c>
      <c r="E52" s="47">
        <v>18058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764046</v>
      </c>
      <c r="O52" s="48">
        <f t="shared" si="7"/>
        <v>9.6730601238178426</v>
      </c>
      <c r="P52" s="9"/>
    </row>
    <row r="53" spans="1:16">
      <c r="A53" s="12"/>
      <c r="B53" s="25">
        <v>341.9</v>
      </c>
      <c r="C53" s="20" t="s">
        <v>69</v>
      </c>
      <c r="D53" s="47">
        <v>67641</v>
      </c>
      <c r="E53" s="47">
        <v>887547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955188</v>
      </c>
      <c r="O53" s="48">
        <f t="shared" si="7"/>
        <v>12.092977325382657</v>
      </c>
      <c r="P53" s="9"/>
    </row>
    <row r="54" spans="1:16">
      <c r="A54" s="12"/>
      <c r="B54" s="25">
        <v>342.1</v>
      </c>
      <c r="C54" s="20" t="s">
        <v>70</v>
      </c>
      <c r="D54" s="47">
        <v>0</v>
      </c>
      <c r="E54" s="47">
        <v>3120142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3120142</v>
      </c>
      <c r="O54" s="48">
        <f t="shared" si="7"/>
        <v>39.501968678390114</v>
      </c>
      <c r="P54" s="9"/>
    </row>
    <row r="55" spans="1:16">
      <c r="A55" s="12"/>
      <c r="B55" s="25">
        <v>342.3</v>
      </c>
      <c r="C55" s="20" t="s">
        <v>71</v>
      </c>
      <c r="D55" s="47">
        <v>0</v>
      </c>
      <c r="E55" s="47">
        <v>1972674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1972674</v>
      </c>
      <c r="O55" s="48">
        <f t="shared" si="7"/>
        <v>24.974666717307912</v>
      </c>
      <c r="P55" s="9"/>
    </row>
    <row r="56" spans="1:16">
      <c r="A56" s="12"/>
      <c r="B56" s="25">
        <v>342.4</v>
      </c>
      <c r="C56" s="20" t="s">
        <v>72</v>
      </c>
      <c r="D56" s="47">
        <v>0</v>
      </c>
      <c r="E56" s="47">
        <v>629375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629375</v>
      </c>
      <c r="O56" s="48">
        <f t="shared" si="7"/>
        <v>7.9680833554888775</v>
      </c>
      <c r="P56" s="9"/>
    </row>
    <row r="57" spans="1:16">
      <c r="A57" s="12"/>
      <c r="B57" s="25">
        <v>342.6</v>
      </c>
      <c r="C57" s="20" t="s">
        <v>73</v>
      </c>
      <c r="D57" s="47">
        <v>0</v>
      </c>
      <c r="E57" s="47">
        <v>983199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983199</v>
      </c>
      <c r="O57" s="48">
        <f t="shared" si="7"/>
        <v>12.447605302138326</v>
      </c>
      <c r="P57" s="9"/>
    </row>
    <row r="58" spans="1:16">
      <c r="A58" s="12"/>
      <c r="B58" s="25">
        <v>342.9</v>
      </c>
      <c r="C58" s="20" t="s">
        <v>74</v>
      </c>
      <c r="D58" s="47">
        <v>0</v>
      </c>
      <c r="E58" s="47">
        <v>125167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125167</v>
      </c>
      <c r="O58" s="48">
        <f t="shared" si="7"/>
        <v>1.5846531707749376</v>
      </c>
      <c r="P58" s="9"/>
    </row>
    <row r="59" spans="1:16">
      <c r="A59" s="12"/>
      <c r="B59" s="25">
        <v>343.4</v>
      </c>
      <c r="C59" s="20" t="s">
        <v>75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15002952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15002952</v>
      </c>
      <c r="O59" s="48">
        <f t="shared" si="7"/>
        <v>189.94204109537012</v>
      </c>
      <c r="P59" s="9"/>
    </row>
    <row r="60" spans="1:16">
      <c r="A60" s="12"/>
      <c r="B60" s="25">
        <v>343.7</v>
      </c>
      <c r="C60" s="20" t="s">
        <v>76</v>
      </c>
      <c r="D60" s="47">
        <v>0</v>
      </c>
      <c r="E60" s="47">
        <v>2590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2590</v>
      </c>
      <c r="O60" s="48">
        <f t="shared" si="7"/>
        <v>3.2790205983263071E-2</v>
      </c>
      <c r="P60" s="9"/>
    </row>
    <row r="61" spans="1:16">
      <c r="A61" s="12"/>
      <c r="B61" s="25">
        <v>344.1</v>
      </c>
      <c r="C61" s="20" t="s">
        <v>77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5120371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5120371</v>
      </c>
      <c r="O61" s="48">
        <f t="shared" si="7"/>
        <v>64.825490270550844</v>
      </c>
      <c r="P61" s="9"/>
    </row>
    <row r="62" spans="1:16">
      <c r="A62" s="12"/>
      <c r="B62" s="25">
        <v>344.6</v>
      </c>
      <c r="C62" s="20" t="s">
        <v>78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1565904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1565904</v>
      </c>
      <c r="O62" s="48">
        <f t="shared" si="7"/>
        <v>19.824831934368948</v>
      </c>
      <c r="P62" s="9"/>
    </row>
    <row r="63" spans="1:16">
      <c r="A63" s="12"/>
      <c r="B63" s="25">
        <v>344.9</v>
      </c>
      <c r="C63" s="20" t="s">
        <v>79</v>
      </c>
      <c r="D63" s="47">
        <v>82517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82517</v>
      </c>
      <c r="O63" s="48">
        <f t="shared" si="7"/>
        <v>1.0446908985022851</v>
      </c>
      <c r="P63" s="9"/>
    </row>
    <row r="64" spans="1:16">
      <c r="A64" s="12"/>
      <c r="B64" s="25">
        <v>346.4</v>
      </c>
      <c r="C64" s="20" t="s">
        <v>80</v>
      </c>
      <c r="D64" s="47">
        <v>54933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54933</v>
      </c>
      <c r="O64" s="48">
        <f t="shared" si="7"/>
        <v>0.69546887462493823</v>
      </c>
      <c r="P64" s="9"/>
    </row>
    <row r="65" spans="1:16">
      <c r="A65" s="12"/>
      <c r="B65" s="25">
        <v>346.9</v>
      </c>
      <c r="C65" s="20" t="s">
        <v>81</v>
      </c>
      <c r="D65" s="47">
        <v>379757</v>
      </c>
      <c r="E65" s="47">
        <v>84563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464320</v>
      </c>
      <c r="O65" s="48">
        <f t="shared" si="7"/>
        <v>5.8784356919493082</v>
      </c>
      <c r="P65" s="9"/>
    </row>
    <row r="66" spans="1:16">
      <c r="A66" s="12"/>
      <c r="B66" s="25">
        <v>347.1</v>
      </c>
      <c r="C66" s="20" t="s">
        <v>82</v>
      </c>
      <c r="D66" s="47">
        <v>6520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6520</v>
      </c>
      <c r="O66" s="48">
        <f t="shared" si="7"/>
        <v>8.2545228961727876E-2</v>
      </c>
      <c r="P66" s="9"/>
    </row>
    <row r="67" spans="1:16">
      <c r="A67" s="12"/>
      <c r="B67" s="25">
        <v>347.2</v>
      </c>
      <c r="C67" s="20" t="s">
        <v>83</v>
      </c>
      <c r="D67" s="47">
        <v>0</v>
      </c>
      <c r="E67" s="47">
        <v>570380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570380</v>
      </c>
      <c r="O67" s="48">
        <f t="shared" si="7"/>
        <v>7.2211882968083358</v>
      </c>
      <c r="P67" s="9"/>
    </row>
    <row r="68" spans="1:16">
      <c r="A68" s="12"/>
      <c r="B68" s="25">
        <v>348.13</v>
      </c>
      <c r="C68" s="39" t="s">
        <v>85</v>
      </c>
      <c r="D68" s="47">
        <v>0</v>
      </c>
      <c r="E68" s="47">
        <v>709454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709454</v>
      </c>
      <c r="O68" s="48">
        <f t="shared" si="7"/>
        <v>8.9819084153088475</v>
      </c>
      <c r="P68" s="9"/>
    </row>
    <row r="69" spans="1:16">
      <c r="A69" s="12"/>
      <c r="B69" s="25">
        <v>349</v>
      </c>
      <c r="C69" s="20" t="s">
        <v>1</v>
      </c>
      <c r="D69" s="47">
        <v>234020</v>
      </c>
      <c r="E69" s="47">
        <v>86839</v>
      </c>
      <c r="F69" s="47">
        <v>0</v>
      </c>
      <c r="G69" s="47">
        <v>0</v>
      </c>
      <c r="H69" s="47">
        <v>0</v>
      </c>
      <c r="I69" s="47">
        <v>600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321459</v>
      </c>
      <c r="O69" s="48">
        <f t="shared" ref="O69:O95" si="10">(N69/O$97)</f>
        <v>4.0697709749705648</v>
      </c>
      <c r="P69" s="9"/>
    </row>
    <row r="70" spans="1:16" ht="15.75">
      <c r="A70" s="29" t="s">
        <v>61</v>
      </c>
      <c r="B70" s="30"/>
      <c r="C70" s="31"/>
      <c r="D70" s="32">
        <f t="shared" ref="D70:M70" si="11">SUM(D71:D74)</f>
        <v>20464</v>
      </c>
      <c r="E70" s="32">
        <f t="shared" si="11"/>
        <v>2655852</v>
      </c>
      <c r="F70" s="32">
        <f t="shared" si="11"/>
        <v>0</v>
      </c>
      <c r="G70" s="32">
        <f t="shared" si="11"/>
        <v>0</v>
      </c>
      <c r="H70" s="32">
        <f t="shared" si="11"/>
        <v>0</v>
      </c>
      <c r="I70" s="32">
        <f t="shared" si="11"/>
        <v>2707</v>
      </c>
      <c r="J70" s="32">
        <f t="shared" si="11"/>
        <v>0</v>
      </c>
      <c r="K70" s="32">
        <f t="shared" si="11"/>
        <v>0</v>
      </c>
      <c r="L70" s="32">
        <f t="shared" si="11"/>
        <v>0</v>
      </c>
      <c r="M70" s="32">
        <f t="shared" si="11"/>
        <v>0</v>
      </c>
      <c r="N70" s="32">
        <f t="shared" ref="N70:N76" si="12">SUM(D70:M70)</f>
        <v>2679023</v>
      </c>
      <c r="O70" s="46">
        <f t="shared" si="10"/>
        <v>33.917264866370417</v>
      </c>
      <c r="P70" s="10"/>
    </row>
    <row r="71" spans="1:16">
      <c r="A71" s="13"/>
      <c r="B71" s="40">
        <v>351.9</v>
      </c>
      <c r="C71" s="21" t="s">
        <v>186</v>
      </c>
      <c r="D71" s="47">
        <v>6409</v>
      </c>
      <c r="E71" s="47">
        <v>422096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428505</v>
      </c>
      <c r="O71" s="48">
        <f t="shared" si="10"/>
        <v>5.4250066466633751</v>
      </c>
      <c r="P71" s="9"/>
    </row>
    <row r="72" spans="1:16">
      <c r="A72" s="13"/>
      <c r="B72" s="40">
        <v>352</v>
      </c>
      <c r="C72" s="21" t="s">
        <v>90</v>
      </c>
      <c r="D72" s="47">
        <v>0</v>
      </c>
      <c r="E72" s="47">
        <v>14557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14557</v>
      </c>
      <c r="O72" s="48">
        <f t="shared" si="10"/>
        <v>0.184296149999367</v>
      </c>
      <c r="P72" s="9"/>
    </row>
    <row r="73" spans="1:16">
      <c r="A73" s="13"/>
      <c r="B73" s="40">
        <v>354</v>
      </c>
      <c r="C73" s="21" t="s">
        <v>91</v>
      </c>
      <c r="D73" s="47">
        <v>14055</v>
      </c>
      <c r="E73" s="47">
        <v>602150</v>
      </c>
      <c r="F73" s="47">
        <v>0</v>
      </c>
      <c r="G73" s="47">
        <v>0</v>
      </c>
      <c r="H73" s="47">
        <v>0</v>
      </c>
      <c r="I73" s="47">
        <v>2707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618912</v>
      </c>
      <c r="O73" s="48">
        <f t="shared" si="10"/>
        <v>7.8356185195032095</v>
      </c>
      <c r="P73" s="9"/>
    </row>
    <row r="74" spans="1:16">
      <c r="A74" s="13"/>
      <c r="B74" s="40">
        <v>359</v>
      </c>
      <c r="C74" s="21" t="s">
        <v>92</v>
      </c>
      <c r="D74" s="47">
        <v>0</v>
      </c>
      <c r="E74" s="47">
        <v>1617049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1617049</v>
      </c>
      <c r="O74" s="48">
        <f t="shared" si="10"/>
        <v>20.472343550204464</v>
      </c>
      <c r="P74" s="9"/>
    </row>
    <row r="75" spans="1:16" ht="15.75">
      <c r="A75" s="29" t="s">
        <v>5</v>
      </c>
      <c r="B75" s="30"/>
      <c r="C75" s="31"/>
      <c r="D75" s="32">
        <f t="shared" ref="D75:M75" si="13">SUM(D76:D88)</f>
        <v>2639262</v>
      </c>
      <c r="E75" s="32">
        <f t="shared" si="13"/>
        <v>7708405</v>
      </c>
      <c r="F75" s="32">
        <f t="shared" si="13"/>
        <v>31643</v>
      </c>
      <c r="G75" s="32">
        <f t="shared" si="13"/>
        <v>2503555</v>
      </c>
      <c r="H75" s="32">
        <f t="shared" si="13"/>
        <v>0</v>
      </c>
      <c r="I75" s="32">
        <f t="shared" si="13"/>
        <v>1995175</v>
      </c>
      <c r="J75" s="32">
        <f t="shared" si="13"/>
        <v>6102163</v>
      </c>
      <c r="K75" s="32">
        <f t="shared" si="13"/>
        <v>64218</v>
      </c>
      <c r="L75" s="32">
        <f t="shared" si="13"/>
        <v>0</v>
      </c>
      <c r="M75" s="32">
        <f t="shared" si="13"/>
        <v>496</v>
      </c>
      <c r="N75" s="32">
        <f t="shared" si="12"/>
        <v>21044917</v>
      </c>
      <c r="O75" s="46">
        <f t="shared" si="10"/>
        <v>266.4351981971717</v>
      </c>
      <c r="P75" s="10"/>
    </row>
    <row r="76" spans="1:16">
      <c r="A76" s="12"/>
      <c r="B76" s="25">
        <v>361.1</v>
      </c>
      <c r="C76" s="20" t="s">
        <v>93</v>
      </c>
      <c r="D76" s="47">
        <v>1344497</v>
      </c>
      <c r="E76" s="47">
        <v>6002798</v>
      </c>
      <c r="F76" s="47">
        <v>31643</v>
      </c>
      <c r="G76" s="47">
        <v>2259884</v>
      </c>
      <c r="H76" s="47">
        <v>0</v>
      </c>
      <c r="I76" s="47">
        <v>1984413</v>
      </c>
      <c r="J76" s="47">
        <v>1661551</v>
      </c>
      <c r="K76" s="47">
        <v>39985</v>
      </c>
      <c r="L76" s="47">
        <v>0</v>
      </c>
      <c r="M76" s="47">
        <v>496</v>
      </c>
      <c r="N76" s="47">
        <f t="shared" si="12"/>
        <v>13325267</v>
      </c>
      <c r="O76" s="48">
        <f t="shared" si="10"/>
        <v>168.70202691582159</v>
      </c>
      <c r="P76" s="9"/>
    </row>
    <row r="77" spans="1:16">
      <c r="A77" s="12"/>
      <c r="B77" s="25">
        <v>362</v>
      </c>
      <c r="C77" s="20" t="s">
        <v>94</v>
      </c>
      <c r="D77" s="47">
        <v>405296</v>
      </c>
      <c r="E77" s="47">
        <v>24039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8" si="14">SUM(D77:M77)</f>
        <v>429335</v>
      </c>
      <c r="O77" s="48">
        <f t="shared" si="10"/>
        <v>5.4355147049514478</v>
      </c>
      <c r="P77" s="9"/>
    </row>
    <row r="78" spans="1:16">
      <c r="A78" s="12"/>
      <c r="B78" s="25">
        <v>363.1</v>
      </c>
      <c r="C78" s="20" t="s">
        <v>187</v>
      </c>
      <c r="D78" s="47">
        <v>0</v>
      </c>
      <c r="E78" s="47">
        <v>246516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246516</v>
      </c>
      <c r="O78" s="48">
        <f t="shared" si="10"/>
        <v>3.1209692734247407</v>
      </c>
      <c r="P78" s="9"/>
    </row>
    <row r="79" spans="1:16">
      <c r="A79" s="12"/>
      <c r="B79" s="25">
        <v>363.22</v>
      </c>
      <c r="C79" s="20" t="s">
        <v>188</v>
      </c>
      <c r="D79" s="47">
        <v>0</v>
      </c>
      <c r="E79" s="47">
        <v>38898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38898</v>
      </c>
      <c r="O79" s="48">
        <f t="shared" si="10"/>
        <v>0.49246078468608756</v>
      </c>
      <c r="P79" s="9"/>
    </row>
    <row r="80" spans="1:16">
      <c r="A80" s="12"/>
      <c r="B80" s="25">
        <v>363.23</v>
      </c>
      <c r="C80" s="20" t="s">
        <v>189</v>
      </c>
      <c r="D80" s="47">
        <v>0</v>
      </c>
      <c r="E80" s="47">
        <v>9954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9954</v>
      </c>
      <c r="O80" s="48">
        <f t="shared" si="10"/>
        <v>0.12602073758972995</v>
      </c>
      <c r="P80" s="9"/>
    </row>
    <row r="81" spans="1:119">
      <c r="A81" s="12"/>
      <c r="B81" s="25">
        <v>363.24</v>
      </c>
      <c r="C81" s="20" t="s">
        <v>190</v>
      </c>
      <c r="D81" s="47">
        <v>0</v>
      </c>
      <c r="E81" s="47">
        <v>145392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145392</v>
      </c>
      <c r="O81" s="48">
        <f t="shared" si="10"/>
        <v>1.8407079646017699</v>
      </c>
      <c r="P81" s="9"/>
    </row>
    <row r="82" spans="1:119">
      <c r="A82" s="12"/>
      <c r="B82" s="25">
        <v>363.25</v>
      </c>
      <c r="C82" s="20" t="s">
        <v>191</v>
      </c>
      <c r="D82" s="47">
        <v>0</v>
      </c>
      <c r="E82" s="47">
        <v>41650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41650</v>
      </c>
      <c r="O82" s="48">
        <f t="shared" si="10"/>
        <v>0.5273019610822034</v>
      </c>
      <c r="P82" s="9"/>
    </row>
    <row r="83" spans="1:119">
      <c r="A83" s="12"/>
      <c r="B83" s="25">
        <v>363.27</v>
      </c>
      <c r="C83" s="20" t="s">
        <v>192</v>
      </c>
      <c r="D83" s="47">
        <v>0</v>
      </c>
      <c r="E83" s="47">
        <v>56440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56440</v>
      </c>
      <c r="O83" s="48">
        <f t="shared" si="10"/>
        <v>0.71454796358894501</v>
      </c>
      <c r="P83" s="9"/>
    </row>
    <row r="84" spans="1:119">
      <c r="A84" s="12"/>
      <c r="B84" s="25">
        <v>363.29</v>
      </c>
      <c r="C84" s="20" t="s">
        <v>193</v>
      </c>
      <c r="D84" s="47">
        <v>0</v>
      </c>
      <c r="E84" s="47">
        <v>48634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48634</v>
      </c>
      <c r="O84" s="48">
        <f t="shared" si="10"/>
        <v>0.6157215744362996</v>
      </c>
      <c r="P84" s="9"/>
    </row>
    <row r="85" spans="1:119">
      <c r="A85" s="12"/>
      <c r="B85" s="25">
        <v>364</v>
      </c>
      <c r="C85" s="20" t="s">
        <v>167</v>
      </c>
      <c r="D85" s="47">
        <v>14893</v>
      </c>
      <c r="E85" s="47">
        <v>21699</v>
      </c>
      <c r="F85" s="47">
        <v>0</v>
      </c>
      <c r="G85" s="47">
        <v>1671</v>
      </c>
      <c r="H85" s="47">
        <v>0</v>
      </c>
      <c r="I85" s="47">
        <v>4000</v>
      </c>
      <c r="J85" s="47">
        <v>5559</v>
      </c>
      <c r="K85" s="47">
        <v>0</v>
      </c>
      <c r="L85" s="47">
        <v>0</v>
      </c>
      <c r="M85" s="47">
        <v>0</v>
      </c>
      <c r="N85" s="47">
        <f t="shared" si="14"/>
        <v>47822</v>
      </c>
      <c r="O85" s="48">
        <f t="shared" si="10"/>
        <v>0.60544140174965499</v>
      </c>
      <c r="P85" s="9"/>
    </row>
    <row r="86" spans="1:119">
      <c r="A86" s="12"/>
      <c r="B86" s="25">
        <v>366</v>
      </c>
      <c r="C86" s="20" t="s">
        <v>96</v>
      </c>
      <c r="D86" s="47">
        <v>87196</v>
      </c>
      <c r="E86" s="47">
        <v>22500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109696</v>
      </c>
      <c r="O86" s="48">
        <f t="shared" si="10"/>
        <v>1.3887854963475001</v>
      </c>
      <c r="P86" s="9"/>
    </row>
    <row r="87" spans="1:119">
      <c r="A87" s="12"/>
      <c r="B87" s="25">
        <v>368</v>
      </c>
      <c r="C87" s="20" t="s">
        <v>97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24233</v>
      </c>
      <c r="L87" s="47">
        <v>0</v>
      </c>
      <c r="M87" s="47">
        <v>0</v>
      </c>
      <c r="N87" s="47">
        <f t="shared" si="14"/>
        <v>24233</v>
      </c>
      <c r="O87" s="48">
        <f t="shared" si="10"/>
        <v>0.30679732107815211</v>
      </c>
      <c r="P87" s="9"/>
    </row>
    <row r="88" spans="1:119">
      <c r="A88" s="12"/>
      <c r="B88" s="25">
        <v>369.9</v>
      </c>
      <c r="C88" s="20" t="s">
        <v>99</v>
      </c>
      <c r="D88" s="47">
        <v>787380</v>
      </c>
      <c r="E88" s="47">
        <v>1049885</v>
      </c>
      <c r="F88" s="47">
        <v>0</v>
      </c>
      <c r="G88" s="47">
        <v>242000</v>
      </c>
      <c r="H88" s="47">
        <v>0</v>
      </c>
      <c r="I88" s="47">
        <v>6762</v>
      </c>
      <c r="J88" s="47">
        <v>4435053</v>
      </c>
      <c r="K88" s="47">
        <v>0</v>
      </c>
      <c r="L88" s="47">
        <v>0</v>
      </c>
      <c r="M88" s="47">
        <v>0</v>
      </c>
      <c r="N88" s="47">
        <f t="shared" si="14"/>
        <v>6521080</v>
      </c>
      <c r="O88" s="48">
        <f t="shared" si="10"/>
        <v>82.558902097813558</v>
      </c>
      <c r="P88" s="9"/>
    </row>
    <row r="89" spans="1:119" ht="15.75">
      <c r="A89" s="29" t="s">
        <v>62</v>
      </c>
      <c r="B89" s="30"/>
      <c r="C89" s="31"/>
      <c r="D89" s="32">
        <f t="shared" ref="D89:M89" si="15">SUM(D90:D94)</f>
        <v>46284438</v>
      </c>
      <c r="E89" s="32">
        <f t="shared" si="15"/>
        <v>3581100</v>
      </c>
      <c r="F89" s="32">
        <f t="shared" si="15"/>
        <v>1373000</v>
      </c>
      <c r="G89" s="32">
        <f t="shared" si="15"/>
        <v>5282449</v>
      </c>
      <c r="H89" s="32">
        <f t="shared" si="15"/>
        <v>0</v>
      </c>
      <c r="I89" s="32">
        <f t="shared" si="15"/>
        <v>7655346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ref="N89:N95" si="16">SUM(D89:M89)</f>
        <v>64176333</v>
      </c>
      <c r="O89" s="46">
        <f t="shared" si="10"/>
        <v>812.49234684188536</v>
      </c>
      <c r="P89" s="9"/>
    </row>
    <row r="90" spans="1:119">
      <c r="A90" s="12"/>
      <c r="B90" s="25">
        <v>381</v>
      </c>
      <c r="C90" s="20" t="s">
        <v>100</v>
      </c>
      <c r="D90" s="47">
        <v>46101249</v>
      </c>
      <c r="E90" s="47">
        <v>3581100</v>
      </c>
      <c r="F90" s="47">
        <v>1373000</v>
      </c>
      <c r="G90" s="47">
        <v>5282449</v>
      </c>
      <c r="H90" s="47">
        <v>0</v>
      </c>
      <c r="I90" s="47">
        <v>4306112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60643910</v>
      </c>
      <c r="O90" s="48">
        <f t="shared" si="10"/>
        <v>767.77077240558572</v>
      </c>
      <c r="P90" s="9"/>
    </row>
    <row r="91" spans="1:119">
      <c r="A91" s="12"/>
      <c r="B91" s="25">
        <v>383</v>
      </c>
      <c r="C91" s="20" t="s">
        <v>194</v>
      </c>
      <c r="D91" s="47">
        <v>183189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183189</v>
      </c>
      <c r="O91" s="48">
        <f t="shared" si="10"/>
        <v>2.319229746667173</v>
      </c>
      <c r="P91" s="9"/>
    </row>
    <row r="92" spans="1:119">
      <c r="A92" s="12"/>
      <c r="B92" s="25">
        <v>389.2</v>
      </c>
      <c r="C92" s="20" t="s">
        <v>195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2969501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2969501</v>
      </c>
      <c r="O92" s="48">
        <f t="shared" si="10"/>
        <v>37.594806740349675</v>
      </c>
      <c r="P92" s="9"/>
    </row>
    <row r="93" spans="1:119">
      <c r="A93" s="12"/>
      <c r="B93" s="25">
        <v>389.3</v>
      </c>
      <c r="C93" s="20" t="s">
        <v>196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163438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163438</v>
      </c>
      <c r="O93" s="48">
        <f t="shared" si="10"/>
        <v>2.0691759403446137</v>
      </c>
      <c r="P93" s="9"/>
    </row>
    <row r="94" spans="1:119" ht="15.75" thickBot="1">
      <c r="A94" s="12"/>
      <c r="B94" s="25">
        <v>389.4</v>
      </c>
      <c r="C94" s="20" t="s">
        <v>173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216295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216295</v>
      </c>
      <c r="O94" s="48">
        <f t="shared" si="10"/>
        <v>2.7383620089381795</v>
      </c>
      <c r="P94" s="9"/>
    </row>
    <row r="95" spans="1:119" ht="16.5" thickBot="1">
      <c r="A95" s="14" t="s">
        <v>84</v>
      </c>
      <c r="B95" s="23"/>
      <c r="C95" s="22"/>
      <c r="D95" s="15">
        <f t="shared" ref="D95:M95" si="17">SUM(D5,D12,D16,D45,D70,D75,D89)</f>
        <v>88997704</v>
      </c>
      <c r="E95" s="15">
        <f t="shared" si="17"/>
        <v>161830827</v>
      </c>
      <c r="F95" s="15">
        <f t="shared" si="17"/>
        <v>1977643</v>
      </c>
      <c r="G95" s="15">
        <f t="shared" si="17"/>
        <v>22986293</v>
      </c>
      <c r="H95" s="15">
        <f t="shared" si="17"/>
        <v>0</v>
      </c>
      <c r="I95" s="15">
        <f t="shared" si="17"/>
        <v>36071061</v>
      </c>
      <c r="J95" s="15">
        <f t="shared" si="17"/>
        <v>26106601</v>
      </c>
      <c r="K95" s="15">
        <f t="shared" si="17"/>
        <v>64218</v>
      </c>
      <c r="L95" s="15">
        <f t="shared" si="17"/>
        <v>0</v>
      </c>
      <c r="M95" s="15">
        <f t="shared" si="17"/>
        <v>496</v>
      </c>
      <c r="N95" s="15">
        <f t="shared" si="16"/>
        <v>338034843</v>
      </c>
      <c r="O95" s="38">
        <f t="shared" si="10"/>
        <v>4279.6263055945919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119" t="s">
        <v>197</v>
      </c>
      <c r="M97" s="119"/>
      <c r="N97" s="119"/>
      <c r="O97" s="44">
        <v>78987</v>
      </c>
    </row>
    <row r="98" spans="1:15">
      <c r="A98" s="120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8"/>
    </row>
    <row r="99" spans="1:15" ht="15.75" customHeight="1" thickBot="1">
      <c r="A99" s="121" t="s">
        <v>126</v>
      </c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1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19209205</v>
      </c>
      <c r="E5" s="27">
        <f t="shared" si="0"/>
        <v>73335395</v>
      </c>
      <c r="F5" s="27">
        <f t="shared" si="0"/>
        <v>0</v>
      </c>
      <c r="G5" s="27">
        <f t="shared" si="0"/>
        <v>15201005</v>
      </c>
      <c r="H5" s="27">
        <f t="shared" si="0"/>
        <v>0</v>
      </c>
      <c r="I5" s="27">
        <f t="shared" si="0"/>
        <v>248832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107994437</v>
      </c>
      <c r="O5" s="33">
        <f t="shared" ref="O5:O36" si="1">(N5/O$101)</f>
        <v>1341.379170289405</v>
      </c>
      <c r="P5" s="6"/>
    </row>
    <row r="6" spans="1:133">
      <c r="A6" s="12"/>
      <c r="B6" s="25">
        <v>311</v>
      </c>
      <c r="C6" s="20" t="s">
        <v>3</v>
      </c>
      <c r="D6" s="47">
        <v>16871538</v>
      </c>
      <c r="E6" s="47">
        <v>57451833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74323371</v>
      </c>
      <c r="O6" s="48">
        <f t="shared" si="1"/>
        <v>923.15701155136003</v>
      </c>
      <c r="P6" s="9"/>
    </row>
    <row r="7" spans="1:133">
      <c r="A7" s="12"/>
      <c r="B7" s="25">
        <v>312.10000000000002</v>
      </c>
      <c r="C7" s="20" t="s">
        <v>12</v>
      </c>
      <c r="D7" s="47">
        <v>2337667</v>
      </c>
      <c r="E7" s="47">
        <v>13658344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8" si="2">SUM(D7:M7)</f>
        <v>15996011</v>
      </c>
      <c r="O7" s="48">
        <f t="shared" si="1"/>
        <v>198.68352999627376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63159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63159</v>
      </c>
      <c r="O8" s="48">
        <f t="shared" si="1"/>
        <v>0.78448639920506769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1519328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1519328</v>
      </c>
      <c r="O9" s="48">
        <f t="shared" si="1"/>
        <v>18.871295491243323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15201005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15201005</v>
      </c>
      <c r="O10" s="48">
        <f t="shared" si="1"/>
        <v>188.80890572599677</v>
      </c>
      <c r="P10" s="9"/>
    </row>
    <row r="11" spans="1:133">
      <c r="A11" s="12"/>
      <c r="B11" s="25">
        <v>313.7</v>
      </c>
      <c r="C11" s="20" t="s">
        <v>19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248832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248832</v>
      </c>
      <c r="O11" s="48">
        <f t="shared" si="1"/>
        <v>3.0906968078499566</v>
      </c>
      <c r="P11" s="9"/>
    </row>
    <row r="12" spans="1:133">
      <c r="A12" s="12"/>
      <c r="B12" s="25">
        <v>315</v>
      </c>
      <c r="C12" s="20" t="s">
        <v>142</v>
      </c>
      <c r="D12" s="47">
        <v>0</v>
      </c>
      <c r="E12" s="47">
        <v>642731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642731</v>
      </c>
      <c r="O12" s="48">
        <f t="shared" si="1"/>
        <v>7.9832443174760899</v>
      </c>
      <c r="P12" s="9"/>
    </row>
    <row r="13" spans="1:133" ht="15.75">
      <c r="A13" s="29" t="s">
        <v>199</v>
      </c>
      <c r="B13" s="30"/>
      <c r="C13" s="31"/>
      <c r="D13" s="32">
        <f t="shared" ref="D13:M13" si="3">SUM(D14:D15)</f>
        <v>353804</v>
      </c>
      <c r="E13" s="32">
        <f t="shared" si="3"/>
        <v>2571874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2925678</v>
      </c>
      <c r="O13" s="46">
        <f t="shared" si="1"/>
        <v>36.339311886722143</v>
      </c>
      <c r="P13" s="10"/>
    </row>
    <row r="14" spans="1:133">
      <c r="A14" s="12"/>
      <c r="B14" s="25">
        <v>321</v>
      </c>
      <c r="C14" s="20" t="s">
        <v>182</v>
      </c>
      <c r="D14" s="47">
        <v>353804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353804</v>
      </c>
      <c r="O14" s="48">
        <f t="shared" si="1"/>
        <v>4.394534840392498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2571874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2571874</v>
      </c>
      <c r="O15" s="48">
        <f t="shared" si="1"/>
        <v>31.944777046329648</v>
      </c>
      <c r="P15" s="9"/>
    </row>
    <row r="16" spans="1:133" ht="15.75">
      <c r="A16" s="29" t="s">
        <v>29</v>
      </c>
      <c r="B16" s="30"/>
      <c r="C16" s="31"/>
      <c r="D16" s="32">
        <f t="shared" ref="D16:M16" si="4">SUM(D17:D46)</f>
        <v>9580034</v>
      </c>
      <c r="E16" s="32">
        <f t="shared" si="4"/>
        <v>54885116</v>
      </c>
      <c r="F16" s="32">
        <f t="shared" si="4"/>
        <v>698510</v>
      </c>
      <c r="G16" s="32">
        <f t="shared" si="4"/>
        <v>0</v>
      </c>
      <c r="H16" s="32">
        <f t="shared" si="4"/>
        <v>0</v>
      </c>
      <c r="I16" s="32">
        <f t="shared" si="4"/>
        <v>7062268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2"/>
        <v>72225928</v>
      </c>
      <c r="O16" s="46">
        <f t="shared" si="1"/>
        <v>897.10505527263695</v>
      </c>
      <c r="P16" s="10"/>
    </row>
    <row r="17" spans="1:16">
      <c r="A17" s="12"/>
      <c r="B17" s="25">
        <v>331.2</v>
      </c>
      <c r="C17" s="20" t="s">
        <v>28</v>
      </c>
      <c r="D17" s="47">
        <v>0</v>
      </c>
      <c r="E17" s="47">
        <v>24680932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24680932</v>
      </c>
      <c r="O17" s="48">
        <f t="shared" si="1"/>
        <v>306.5573469134269</v>
      </c>
      <c r="P17" s="9"/>
    </row>
    <row r="18" spans="1:16">
      <c r="A18" s="12"/>
      <c r="B18" s="25">
        <v>331.35</v>
      </c>
      <c r="C18" s="20" t="s">
        <v>33</v>
      </c>
      <c r="D18" s="47">
        <v>0</v>
      </c>
      <c r="E18" s="47">
        <v>387292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387292</v>
      </c>
      <c r="O18" s="48">
        <f t="shared" si="1"/>
        <v>4.8104831697925725</v>
      </c>
      <c r="P18" s="9"/>
    </row>
    <row r="19" spans="1:16">
      <c r="A19" s="12"/>
      <c r="B19" s="25">
        <v>331.39</v>
      </c>
      <c r="C19" s="20" t="s">
        <v>134</v>
      </c>
      <c r="D19" s="47">
        <v>0</v>
      </c>
      <c r="E19" s="47">
        <v>296387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296387</v>
      </c>
      <c r="O19" s="48">
        <f t="shared" si="1"/>
        <v>3.6813687740653336</v>
      </c>
      <c r="P19" s="9"/>
    </row>
    <row r="20" spans="1:16">
      <c r="A20" s="12"/>
      <c r="B20" s="25">
        <v>331.41</v>
      </c>
      <c r="C20" s="20" t="s">
        <v>34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5543144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5543144</v>
      </c>
      <c r="O20" s="48">
        <f t="shared" si="1"/>
        <v>68.850378834927341</v>
      </c>
      <c r="P20" s="9"/>
    </row>
    <row r="21" spans="1:16">
      <c r="A21" s="12"/>
      <c r="B21" s="25">
        <v>331.49</v>
      </c>
      <c r="C21" s="20" t="s">
        <v>35</v>
      </c>
      <c r="D21" s="47">
        <v>0</v>
      </c>
      <c r="E21" s="47">
        <v>174999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174999</v>
      </c>
      <c r="O21" s="48">
        <f t="shared" si="1"/>
        <v>2.1736306048938019</v>
      </c>
      <c r="P21" s="9"/>
    </row>
    <row r="22" spans="1:16">
      <c r="A22" s="12"/>
      <c r="B22" s="25">
        <v>331.5</v>
      </c>
      <c r="C22" s="20" t="s">
        <v>30</v>
      </c>
      <c r="D22" s="47">
        <v>0</v>
      </c>
      <c r="E22" s="47">
        <v>10638884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10638884</v>
      </c>
      <c r="O22" s="48">
        <f t="shared" si="1"/>
        <v>132.143634331139</v>
      </c>
      <c r="P22" s="9"/>
    </row>
    <row r="23" spans="1:16">
      <c r="A23" s="12"/>
      <c r="B23" s="25">
        <v>331.62</v>
      </c>
      <c r="C23" s="20" t="s">
        <v>36</v>
      </c>
      <c r="D23" s="47">
        <v>0</v>
      </c>
      <c r="E23" s="47">
        <v>34153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34153</v>
      </c>
      <c r="O23" s="48">
        <f t="shared" si="1"/>
        <v>0.42420817289777668</v>
      </c>
      <c r="P23" s="9"/>
    </row>
    <row r="24" spans="1:16">
      <c r="A24" s="12"/>
      <c r="B24" s="25">
        <v>331.69</v>
      </c>
      <c r="C24" s="20" t="s">
        <v>37</v>
      </c>
      <c r="D24" s="47">
        <v>0</v>
      </c>
      <c r="E24" s="47">
        <v>678612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678612</v>
      </c>
      <c r="O24" s="48">
        <f t="shared" si="1"/>
        <v>8.4289156626506028</v>
      </c>
      <c r="P24" s="9"/>
    </row>
    <row r="25" spans="1:16">
      <c r="A25" s="12"/>
      <c r="B25" s="25">
        <v>331.9</v>
      </c>
      <c r="C25" s="20" t="s">
        <v>200</v>
      </c>
      <c r="D25" s="47">
        <v>0</v>
      </c>
      <c r="E25" s="47">
        <v>19950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19950</v>
      </c>
      <c r="O25" s="48">
        <f t="shared" si="1"/>
        <v>0.24779530493106447</v>
      </c>
      <c r="P25" s="9"/>
    </row>
    <row r="26" spans="1:16">
      <c r="A26" s="12"/>
      <c r="B26" s="25">
        <v>333</v>
      </c>
      <c r="C26" s="20" t="s">
        <v>4</v>
      </c>
      <c r="D26" s="47">
        <v>738515</v>
      </c>
      <c r="E26" s="47">
        <v>130312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868827</v>
      </c>
      <c r="O26" s="48">
        <f t="shared" si="1"/>
        <v>10.791541423425661</v>
      </c>
      <c r="P26" s="9"/>
    </row>
    <row r="27" spans="1:16">
      <c r="A27" s="12"/>
      <c r="B27" s="25">
        <v>334.1</v>
      </c>
      <c r="C27" s="20" t="s">
        <v>31</v>
      </c>
      <c r="D27" s="47">
        <v>0</v>
      </c>
      <c r="E27" s="47">
        <v>862216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862216</v>
      </c>
      <c r="O27" s="48">
        <f t="shared" si="1"/>
        <v>10.709427400322941</v>
      </c>
      <c r="P27" s="9"/>
    </row>
    <row r="28" spans="1:16">
      <c r="A28" s="12"/>
      <c r="B28" s="25">
        <v>334.2</v>
      </c>
      <c r="C28" s="20" t="s">
        <v>32</v>
      </c>
      <c r="D28" s="47">
        <v>0</v>
      </c>
      <c r="E28" s="47">
        <v>242356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242356</v>
      </c>
      <c r="O28" s="48">
        <f t="shared" si="1"/>
        <v>3.0102595950813562</v>
      </c>
      <c r="P28" s="9"/>
    </row>
    <row r="29" spans="1:16">
      <c r="A29" s="12"/>
      <c r="B29" s="25">
        <v>334.34</v>
      </c>
      <c r="C29" s="20" t="s">
        <v>38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191403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191403</v>
      </c>
      <c r="O29" s="48">
        <f t="shared" si="1"/>
        <v>2.377381691715315</v>
      </c>
      <c r="P29" s="9"/>
    </row>
    <row r="30" spans="1:16">
      <c r="A30" s="12"/>
      <c r="B30" s="25">
        <v>334.39</v>
      </c>
      <c r="C30" s="20" t="s">
        <v>40</v>
      </c>
      <c r="D30" s="47">
        <v>0</v>
      </c>
      <c r="E30" s="47">
        <v>72564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4" si="5">SUM(D30:M30)</f>
        <v>72564</v>
      </c>
      <c r="O30" s="48">
        <f t="shared" si="1"/>
        <v>0.90130418581542671</v>
      </c>
      <c r="P30" s="9"/>
    </row>
    <row r="31" spans="1:16">
      <c r="A31" s="12"/>
      <c r="B31" s="25">
        <v>334.41</v>
      </c>
      <c r="C31" s="20" t="s">
        <v>41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1327721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1327721</v>
      </c>
      <c r="O31" s="48">
        <f t="shared" si="1"/>
        <v>16.491379952800894</v>
      </c>
      <c r="P31" s="9"/>
    </row>
    <row r="32" spans="1:16">
      <c r="A32" s="12"/>
      <c r="B32" s="25">
        <v>334.49</v>
      </c>
      <c r="C32" s="20" t="s">
        <v>42</v>
      </c>
      <c r="D32" s="47">
        <v>0</v>
      </c>
      <c r="E32" s="47">
        <v>1008863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1008863</v>
      </c>
      <c r="O32" s="48">
        <f t="shared" si="1"/>
        <v>12.530902993416968</v>
      </c>
      <c r="P32" s="9"/>
    </row>
    <row r="33" spans="1:16">
      <c r="A33" s="12"/>
      <c r="B33" s="25">
        <v>334.5</v>
      </c>
      <c r="C33" s="20" t="s">
        <v>43</v>
      </c>
      <c r="D33" s="47">
        <v>0</v>
      </c>
      <c r="E33" s="47">
        <v>4386977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4386977</v>
      </c>
      <c r="O33" s="48">
        <f t="shared" si="1"/>
        <v>54.489839771456964</v>
      </c>
      <c r="P33" s="9"/>
    </row>
    <row r="34" spans="1:16">
      <c r="A34" s="12"/>
      <c r="B34" s="25">
        <v>334.69</v>
      </c>
      <c r="C34" s="20" t="s">
        <v>44</v>
      </c>
      <c r="D34" s="47">
        <v>0</v>
      </c>
      <c r="E34" s="47">
        <v>560445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560445</v>
      </c>
      <c r="O34" s="48">
        <f t="shared" si="1"/>
        <v>6.9611849459694444</v>
      </c>
      <c r="P34" s="9"/>
    </row>
    <row r="35" spans="1:16">
      <c r="A35" s="12"/>
      <c r="B35" s="25">
        <v>334.7</v>
      </c>
      <c r="C35" s="20" t="s">
        <v>45</v>
      </c>
      <c r="D35" s="47">
        <v>0</v>
      </c>
      <c r="E35" s="47">
        <v>107885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107885</v>
      </c>
      <c r="O35" s="48">
        <f t="shared" si="1"/>
        <v>1.3400198733076636</v>
      </c>
      <c r="P35" s="9"/>
    </row>
    <row r="36" spans="1:16">
      <c r="A36" s="12"/>
      <c r="B36" s="25">
        <v>335.12</v>
      </c>
      <c r="C36" s="20" t="s">
        <v>46</v>
      </c>
      <c r="D36" s="47">
        <v>1633875</v>
      </c>
      <c r="E36" s="47">
        <v>0</v>
      </c>
      <c r="F36" s="47">
        <v>698510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2332385</v>
      </c>
      <c r="O36" s="48">
        <f t="shared" si="1"/>
        <v>28.970127934418084</v>
      </c>
      <c r="P36" s="9"/>
    </row>
    <row r="37" spans="1:16">
      <c r="A37" s="12"/>
      <c r="B37" s="25">
        <v>335.13</v>
      </c>
      <c r="C37" s="20" t="s">
        <v>47</v>
      </c>
      <c r="D37" s="47">
        <v>32977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32977</v>
      </c>
      <c r="O37" s="48">
        <f t="shared" ref="O37:O68" si="6">(N37/O$101)</f>
        <v>0.40960129176499815</v>
      </c>
      <c r="P37" s="9"/>
    </row>
    <row r="38" spans="1:16">
      <c r="A38" s="12"/>
      <c r="B38" s="25">
        <v>335.14</v>
      </c>
      <c r="C38" s="20" t="s">
        <v>48</v>
      </c>
      <c r="D38" s="47">
        <v>25947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25947</v>
      </c>
      <c r="O38" s="48">
        <f t="shared" si="6"/>
        <v>0.32228294621786113</v>
      </c>
      <c r="P38" s="9"/>
    </row>
    <row r="39" spans="1:16">
      <c r="A39" s="12"/>
      <c r="B39" s="25">
        <v>335.15</v>
      </c>
      <c r="C39" s="20" t="s">
        <v>49</v>
      </c>
      <c r="D39" s="47">
        <v>105356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105356</v>
      </c>
      <c r="O39" s="48">
        <f t="shared" si="6"/>
        <v>1.3086076263818158</v>
      </c>
      <c r="P39" s="9"/>
    </row>
    <row r="40" spans="1:16">
      <c r="A40" s="12"/>
      <c r="B40" s="25">
        <v>335.16</v>
      </c>
      <c r="C40" s="20" t="s">
        <v>50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223250</v>
      </c>
      <c r="O40" s="48">
        <f t="shared" si="6"/>
        <v>2.7729474599428641</v>
      </c>
      <c r="P40" s="9"/>
    </row>
    <row r="41" spans="1:16">
      <c r="A41" s="12"/>
      <c r="B41" s="25">
        <v>335.18</v>
      </c>
      <c r="C41" s="20" t="s">
        <v>51</v>
      </c>
      <c r="D41" s="47">
        <v>3009439</v>
      </c>
      <c r="E41" s="47">
        <v>5444043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8453482</v>
      </c>
      <c r="O41" s="48">
        <f t="shared" si="6"/>
        <v>104.9991553844243</v>
      </c>
      <c r="P41" s="9"/>
    </row>
    <row r="42" spans="1:16">
      <c r="A42" s="12"/>
      <c r="B42" s="25">
        <v>335.2</v>
      </c>
      <c r="C42" s="20" t="s">
        <v>201</v>
      </c>
      <c r="D42" s="47">
        <v>0</v>
      </c>
      <c r="E42" s="47">
        <v>3643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3643</v>
      </c>
      <c r="O42" s="48">
        <f t="shared" si="6"/>
        <v>4.5249037386660043E-2</v>
      </c>
      <c r="P42" s="9"/>
    </row>
    <row r="43" spans="1:16">
      <c r="A43" s="12"/>
      <c r="B43" s="25">
        <v>335.49</v>
      </c>
      <c r="C43" s="20" t="s">
        <v>53</v>
      </c>
      <c r="D43" s="47">
        <v>0</v>
      </c>
      <c r="E43" s="47">
        <v>3805348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3805348</v>
      </c>
      <c r="O43" s="48">
        <f t="shared" si="6"/>
        <v>47.265532232020867</v>
      </c>
      <c r="P43" s="9"/>
    </row>
    <row r="44" spans="1:16">
      <c r="A44" s="12"/>
      <c r="B44" s="25">
        <v>335.5</v>
      </c>
      <c r="C44" s="20" t="s">
        <v>54</v>
      </c>
      <c r="D44" s="47">
        <v>0</v>
      </c>
      <c r="E44" s="47">
        <v>1348255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1348255</v>
      </c>
      <c r="O44" s="48">
        <f t="shared" si="6"/>
        <v>16.746429015029189</v>
      </c>
      <c r="P44" s="9"/>
    </row>
    <row r="45" spans="1:16">
      <c r="A45" s="12"/>
      <c r="B45" s="25">
        <v>337.2</v>
      </c>
      <c r="C45" s="20" t="s">
        <v>172</v>
      </c>
      <c r="D45" s="47">
        <v>3810675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3810675</v>
      </c>
      <c r="O45" s="48">
        <f t="shared" si="6"/>
        <v>47.33169792572351</v>
      </c>
      <c r="P45" s="9"/>
    </row>
    <row r="46" spans="1:16">
      <c r="A46" s="12"/>
      <c r="B46" s="25">
        <v>337.5</v>
      </c>
      <c r="C46" s="20" t="s">
        <v>176</v>
      </c>
      <c r="D46" s="47">
        <v>0</v>
      </c>
      <c r="E46" s="47">
        <v>1000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1000</v>
      </c>
      <c r="O46" s="48">
        <f t="shared" si="6"/>
        <v>1.2420817289777668E-2</v>
      </c>
      <c r="P46" s="9"/>
    </row>
    <row r="47" spans="1:16" ht="15.75">
      <c r="A47" s="29" t="s">
        <v>60</v>
      </c>
      <c r="B47" s="30"/>
      <c r="C47" s="31"/>
      <c r="D47" s="32">
        <f t="shared" ref="D47:M47" si="7">SUM(D48:D73)</f>
        <v>6756235</v>
      </c>
      <c r="E47" s="32">
        <f t="shared" si="7"/>
        <v>11692946</v>
      </c>
      <c r="F47" s="32">
        <f t="shared" si="7"/>
        <v>0</v>
      </c>
      <c r="G47" s="32">
        <f t="shared" si="7"/>
        <v>284101</v>
      </c>
      <c r="H47" s="32">
        <f t="shared" si="7"/>
        <v>0</v>
      </c>
      <c r="I47" s="32">
        <f t="shared" si="7"/>
        <v>22179078</v>
      </c>
      <c r="J47" s="32">
        <f t="shared" si="7"/>
        <v>20896996</v>
      </c>
      <c r="K47" s="32">
        <f t="shared" si="7"/>
        <v>0</v>
      </c>
      <c r="L47" s="32">
        <f t="shared" si="7"/>
        <v>0</v>
      </c>
      <c r="M47" s="32">
        <f t="shared" si="7"/>
        <v>0</v>
      </c>
      <c r="N47" s="32">
        <f>SUM(D47:M47)</f>
        <v>61809356</v>
      </c>
      <c r="O47" s="46">
        <f t="shared" si="6"/>
        <v>767.722717674823</v>
      </c>
      <c r="P47" s="10"/>
    </row>
    <row r="48" spans="1:16">
      <c r="A48" s="12"/>
      <c r="B48" s="25">
        <v>341.1</v>
      </c>
      <c r="C48" s="20" t="s">
        <v>63</v>
      </c>
      <c r="D48" s="47">
        <v>0</v>
      </c>
      <c r="E48" s="47">
        <v>365620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365620</v>
      </c>
      <c r="O48" s="48">
        <f t="shared" si="6"/>
        <v>4.5412992174885112</v>
      </c>
      <c r="P48" s="9"/>
    </row>
    <row r="49" spans="1:16">
      <c r="A49" s="12"/>
      <c r="B49" s="25">
        <v>341.2</v>
      </c>
      <c r="C49" s="20" t="s">
        <v>64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20896996</v>
      </c>
      <c r="K49" s="47">
        <v>0</v>
      </c>
      <c r="L49" s="47">
        <v>0</v>
      </c>
      <c r="M49" s="47">
        <v>0</v>
      </c>
      <c r="N49" s="47">
        <f t="shared" ref="N49:N73" si="8">SUM(D49:M49)</f>
        <v>20896996</v>
      </c>
      <c r="O49" s="48">
        <f t="shared" si="6"/>
        <v>259.55776922121476</v>
      </c>
      <c r="P49" s="9"/>
    </row>
    <row r="50" spans="1:16">
      <c r="A50" s="12"/>
      <c r="B50" s="25">
        <v>341.51</v>
      </c>
      <c r="C50" s="20" t="s">
        <v>65</v>
      </c>
      <c r="D50" s="47">
        <v>1994737</v>
      </c>
      <c r="E50" s="47">
        <v>311127</v>
      </c>
      <c r="F50" s="47">
        <v>0</v>
      </c>
      <c r="G50" s="47">
        <v>0</v>
      </c>
      <c r="H50" s="47">
        <v>0</v>
      </c>
      <c r="I50" s="47">
        <v>3863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2309727</v>
      </c>
      <c r="O50" s="48">
        <f t="shared" si="6"/>
        <v>28.688697056266303</v>
      </c>
      <c r="P50" s="9"/>
    </row>
    <row r="51" spans="1:16">
      <c r="A51" s="12"/>
      <c r="B51" s="25">
        <v>341.52</v>
      </c>
      <c r="C51" s="20" t="s">
        <v>66</v>
      </c>
      <c r="D51" s="47">
        <v>1879160</v>
      </c>
      <c r="E51" s="47">
        <v>1003729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2882889</v>
      </c>
      <c r="O51" s="48">
        <f t="shared" si="6"/>
        <v>35.807837535709851</v>
      </c>
      <c r="P51" s="9"/>
    </row>
    <row r="52" spans="1:16">
      <c r="A52" s="12"/>
      <c r="B52" s="25">
        <v>341.53</v>
      </c>
      <c r="C52" s="20" t="s">
        <v>67</v>
      </c>
      <c r="D52" s="47">
        <v>1295096</v>
      </c>
      <c r="E52" s="47">
        <v>2373637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3668733</v>
      </c>
      <c r="O52" s="48">
        <f t="shared" si="6"/>
        <v>45.568662277977893</v>
      </c>
      <c r="P52" s="9"/>
    </row>
    <row r="53" spans="1:16">
      <c r="A53" s="12"/>
      <c r="B53" s="25">
        <v>341.54</v>
      </c>
      <c r="C53" s="20" t="s">
        <v>185</v>
      </c>
      <c r="D53" s="47">
        <v>260</v>
      </c>
      <c r="E53" s="47">
        <v>1235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1495</v>
      </c>
      <c r="O53" s="48">
        <f t="shared" si="6"/>
        <v>1.8569121848217612E-2</v>
      </c>
      <c r="P53" s="9"/>
    </row>
    <row r="54" spans="1:16">
      <c r="A54" s="12"/>
      <c r="B54" s="25">
        <v>341.56</v>
      </c>
      <c r="C54" s="20" t="s">
        <v>68</v>
      </c>
      <c r="D54" s="47">
        <v>653270</v>
      </c>
      <c r="E54" s="47">
        <v>40641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693911</v>
      </c>
      <c r="O54" s="48">
        <f t="shared" si="6"/>
        <v>8.6189417463669109</v>
      </c>
      <c r="P54" s="9"/>
    </row>
    <row r="55" spans="1:16">
      <c r="A55" s="12"/>
      <c r="B55" s="25">
        <v>341.9</v>
      </c>
      <c r="C55" s="20" t="s">
        <v>69</v>
      </c>
      <c r="D55" s="47">
        <v>72047</v>
      </c>
      <c r="E55" s="47">
        <v>648810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720857</v>
      </c>
      <c r="O55" s="48">
        <f t="shared" si="6"/>
        <v>8.9536330890572593</v>
      </c>
      <c r="P55" s="9"/>
    </row>
    <row r="56" spans="1:16">
      <c r="A56" s="12"/>
      <c r="B56" s="25">
        <v>342.1</v>
      </c>
      <c r="C56" s="20" t="s">
        <v>70</v>
      </c>
      <c r="D56" s="47">
        <v>0</v>
      </c>
      <c r="E56" s="47">
        <v>3006844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3006844</v>
      </c>
      <c r="O56" s="48">
        <f t="shared" si="6"/>
        <v>37.347459942864241</v>
      </c>
      <c r="P56" s="9"/>
    </row>
    <row r="57" spans="1:16">
      <c r="A57" s="12"/>
      <c r="B57" s="25">
        <v>342.3</v>
      </c>
      <c r="C57" s="20" t="s">
        <v>71</v>
      </c>
      <c r="D57" s="47">
        <v>0</v>
      </c>
      <c r="E57" s="47">
        <v>1573088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1573088</v>
      </c>
      <c r="O57" s="48">
        <f t="shared" si="6"/>
        <v>19.539038628741771</v>
      </c>
      <c r="P57" s="9"/>
    </row>
    <row r="58" spans="1:16">
      <c r="A58" s="12"/>
      <c r="B58" s="25">
        <v>342.4</v>
      </c>
      <c r="C58" s="20" t="s">
        <v>72</v>
      </c>
      <c r="D58" s="47">
        <v>0</v>
      </c>
      <c r="E58" s="47">
        <v>460834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460834</v>
      </c>
      <c r="O58" s="48">
        <f t="shared" si="6"/>
        <v>5.7239349149174013</v>
      </c>
      <c r="P58" s="9"/>
    </row>
    <row r="59" spans="1:16">
      <c r="A59" s="12"/>
      <c r="B59" s="25">
        <v>342.6</v>
      </c>
      <c r="C59" s="20" t="s">
        <v>73</v>
      </c>
      <c r="D59" s="47">
        <v>0</v>
      </c>
      <c r="E59" s="47">
        <v>392192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392192</v>
      </c>
      <c r="O59" s="48">
        <f t="shared" si="6"/>
        <v>4.8713451745124825</v>
      </c>
      <c r="P59" s="9"/>
    </row>
    <row r="60" spans="1:16">
      <c r="A60" s="12"/>
      <c r="B60" s="25">
        <v>342.9</v>
      </c>
      <c r="C60" s="20" t="s">
        <v>74</v>
      </c>
      <c r="D60" s="47">
        <v>8971</v>
      </c>
      <c r="E60" s="47">
        <v>124833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133804</v>
      </c>
      <c r="O60" s="48">
        <f t="shared" si="6"/>
        <v>1.6619550366414111</v>
      </c>
      <c r="P60" s="9"/>
    </row>
    <row r="61" spans="1:16">
      <c r="A61" s="12"/>
      <c r="B61" s="25">
        <v>343.4</v>
      </c>
      <c r="C61" s="20" t="s">
        <v>75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15482099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15482099</v>
      </c>
      <c r="O61" s="48">
        <f t="shared" si="6"/>
        <v>192.30032294124953</v>
      </c>
      <c r="P61" s="9"/>
    </row>
    <row r="62" spans="1:16">
      <c r="A62" s="12"/>
      <c r="B62" s="25">
        <v>343.5</v>
      </c>
      <c r="C62" s="20" t="s">
        <v>202</v>
      </c>
      <c r="D62" s="47">
        <v>0</v>
      </c>
      <c r="E62" s="47">
        <v>0</v>
      </c>
      <c r="F62" s="47">
        <v>0</v>
      </c>
      <c r="G62" s="47">
        <v>284101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284101</v>
      </c>
      <c r="O62" s="48">
        <f t="shared" si="6"/>
        <v>3.5287666128431252</v>
      </c>
      <c r="P62" s="9"/>
    </row>
    <row r="63" spans="1:16">
      <c r="A63" s="12"/>
      <c r="B63" s="25">
        <v>343.7</v>
      </c>
      <c r="C63" s="20" t="s">
        <v>76</v>
      </c>
      <c r="D63" s="47">
        <v>0</v>
      </c>
      <c r="E63" s="47">
        <v>1545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1545</v>
      </c>
      <c r="O63" s="48">
        <f t="shared" si="6"/>
        <v>1.9190162712706495E-2</v>
      </c>
      <c r="P63" s="9"/>
    </row>
    <row r="64" spans="1:16">
      <c r="A64" s="12"/>
      <c r="B64" s="25">
        <v>344.1</v>
      </c>
      <c r="C64" s="20" t="s">
        <v>77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5524823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5524823</v>
      </c>
      <c r="O64" s="48">
        <f t="shared" si="6"/>
        <v>68.622817041361316</v>
      </c>
      <c r="P64" s="9"/>
    </row>
    <row r="65" spans="1:16">
      <c r="A65" s="12"/>
      <c r="B65" s="25">
        <v>344.6</v>
      </c>
      <c r="C65" s="20" t="s">
        <v>78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1166093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1166093</v>
      </c>
      <c r="O65" s="48">
        <f t="shared" si="6"/>
        <v>14.483828095888709</v>
      </c>
      <c r="P65" s="9"/>
    </row>
    <row r="66" spans="1:16">
      <c r="A66" s="12"/>
      <c r="B66" s="25">
        <v>344.9</v>
      </c>
      <c r="C66" s="20" t="s">
        <v>79</v>
      </c>
      <c r="D66" s="47">
        <v>50450</v>
      </c>
      <c r="E66" s="47">
        <v>113958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164408</v>
      </c>
      <c r="O66" s="48">
        <f t="shared" si="6"/>
        <v>2.0420817289777666</v>
      </c>
      <c r="P66" s="9"/>
    </row>
    <row r="67" spans="1:16">
      <c r="A67" s="12"/>
      <c r="B67" s="25">
        <v>345.9</v>
      </c>
      <c r="C67" s="20" t="s">
        <v>203</v>
      </c>
      <c r="D67" s="47">
        <v>10000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10000</v>
      </c>
      <c r="O67" s="48">
        <f t="shared" si="6"/>
        <v>0.12420817289777668</v>
      </c>
      <c r="P67" s="9"/>
    </row>
    <row r="68" spans="1:16">
      <c r="A68" s="12"/>
      <c r="B68" s="25">
        <v>346.4</v>
      </c>
      <c r="C68" s="20" t="s">
        <v>80</v>
      </c>
      <c r="D68" s="47">
        <v>60189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60189</v>
      </c>
      <c r="O68" s="48">
        <f t="shared" si="6"/>
        <v>0.74759657185442807</v>
      </c>
      <c r="P68" s="9"/>
    </row>
    <row r="69" spans="1:16">
      <c r="A69" s="12"/>
      <c r="B69" s="25">
        <v>346.9</v>
      </c>
      <c r="C69" s="20" t="s">
        <v>81</v>
      </c>
      <c r="D69" s="47">
        <v>342818</v>
      </c>
      <c r="E69" s="47">
        <v>81317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424135</v>
      </c>
      <c r="O69" s="48">
        <f t="shared" ref="O69:O99" si="9">(N69/O$101)</f>
        <v>5.2681033411998506</v>
      </c>
      <c r="P69" s="9"/>
    </row>
    <row r="70" spans="1:16">
      <c r="A70" s="12"/>
      <c r="B70" s="25">
        <v>347.1</v>
      </c>
      <c r="C70" s="20" t="s">
        <v>82</v>
      </c>
      <c r="D70" s="47">
        <v>6144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6144</v>
      </c>
      <c r="O70" s="48">
        <f t="shared" si="9"/>
        <v>7.6313501428393993E-2</v>
      </c>
      <c r="P70" s="9"/>
    </row>
    <row r="71" spans="1:16">
      <c r="A71" s="12"/>
      <c r="B71" s="25">
        <v>347.2</v>
      </c>
      <c r="C71" s="20" t="s">
        <v>83</v>
      </c>
      <c r="D71" s="47">
        <v>0</v>
      </c>
      <c r="E71" s="47">
        <v>571996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571996</v>
      </c>
      <c r="O71" s="48">
        <f t="shared" si="9"/>
        <v>7.104657806483667</v>
      </c>
      <c r="P71" s="9"/>
    </row>
    <row r="72" spans="1:16">
      <c r="A72" s="12"/>
      <c r="B72" s="25">
        <v>348.13</v>
      </c>
      <c r="C72" s="39" t="s">
        <v>85</v>
      </c>
      <c r="D72" s="47">
        <v>0</v>
      </c>
      <c r="E72" s="47">
        <v>608129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608129</v>
      </c>
      <c r="O72" s="48">
        <f t="shared" si="9"/>
        <v>7.5534591976152035</v>
      </c>
      <c r="P72" s="9"/>
    </row>
    <row r="73" spans="1:16">
      <c r="A73" s="12"/>
      <c r="B73" s="25">
        <v>349</v>
      </c>
      <c r="C73" s="20" t="s">
        <v>1</v>
      </c>
      <c r="D73" s="47">
        <v>383093</v>
      </c>
      <c r="E73" s="47">
        <v>13411</v>
      </c>
      <c r="F73" s="47">
        <v>0</v>
      </c>
      <c r="G73" s="47">
        <v>0</v>
      </c>
      <c r="H73" s="47">
        <v>0</v>
      </c>
      <c r="I73" s="47">
        <v>2200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398704</v>
      </c>
      <c r="O73" s="48">
        <f t="shared" si="9"/>
        <v>4.9522295367035154</v>
      </c>
      <c r="P73" s="9"/>
    </row>
    <row r="74" spans="1:16" ht="15.75">
      <c r="A74" s="29" t="s">
        <v>61</v>
      </c>
      <c r="B74" s="30"/>
      <c r="C74" s="31"/>
      <c r="D74" s="32">
        <f t="shared" ref="D74:M74" si="10">SUM(D75:D78)</f>
        <v>2985</v>
      </c>
      <c r="E74" s="32">
        <f t="shared" si="10"/>
        <v>3300143</v>
      </c>
      <c r="F74" s="32">
        <f t="shared" si="10"/>
        <v>0</v>
      </c>
      <c r="G74" s="32">
        <f t="shared" si="10"/>
        <v>0</v>
      </c>
      <c r="H74" s="32">
        <f t="shared" si="10"/>
        <v>0</v>
      </c>
      <c r="I74" s="32">
        <f t="shared" si="10"/>
        <v>5537</v>
      </c>
      <c r="J74" s="32">
        <f t="shared" si="10"/>
        <v>0</v>
      </c>
      <c r="K74" s="32">
        <f t="shared" si="10"/>
        <v>0</v>
      </c>
      <c r="L74" s="32">
        <f t="shared" si="10"/>
        <v>0</v>
      </c>
      <c r="M74" s="32">
        <f t="shared" si="10"/>
        <v>0</v>
      </c>
      <c r="N74" s="32">
        <f t="shared" ref="N74:N80" si="11">SUM(D74:M74)</f>
        <v>3308665</v>
      </c>
      <c r="O74" s="46">
        <f t="shared" si="9"/>
        <v>41.096323438082223</v>
      </c>
      <c r="P74" s="10"/>
    </row>
    <row r="75" spans="1:16">
      <c r="A75" s="13"/>
      <c r="B75" s="40">
        <v>351</v>
      </c>
      <c r="C75" s="21" t="s">
        <v>204</v>
      </c>
      <c r="D75" s="47">
        <v>2985</v>
      </c>
      <c r="E75" s="47">
        <v>377127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380112</v>
      </c>
      <c r="O75" s="48">
        <f t="shared" si="9"/>
        <v>4.7213017016519689</v>
      </c>
      <c r="P75" s="9"/>
    </row>
    <row r="76" spans="1:16">
      <c r="A76" s="13"/>
      <c r="B76" s="40">
        <v>352</v>
      </c>
      <c r="C76" s="21" t="s">
        <v>90</v>
      </c>
      <c r="D76" s="47">
        <v>0</v>
      </c>
      <c r="E76" s="47">
        <v>12035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12035</v>
      </c>
      <c r="O76" s="48">
        <f t="shared" si="9"/>
        <v>0.14948453608247422</v>
      </c>
      <c r="P76" s="9"/>
    </row>
    <row r="77" spans="1:16">
      <c r="A77" s="13"/>
      <c r="B77" s="40">
        <v>354</v>
      </c>
      <c r="C77" s="21" t="s">
        <v>91</v>
      </c>
      <c r="D77" s="47">
        <v>0</v>
      </c>
      <c r="E77" s="47">
        <v>597952</v>
      </c>
      <c r="F77" s="47">
        <v>0</v>
      </c>
      <c r="G77" s="47">
        <v>0</v>
      </c>
      <c r="H77" s="47">
        <v>0</v>
      </c>
      <c r="I77" s="47">
        <v>5537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603489</v>
      </c>
      <c r="O77" s="48">
        <f t="shared" si="9"/>
        <v>7.4958266053906346</v>
      </c>
      <c r="P77" s="9"/>
    </row>
    <row r="78" spans="1:16">
      <c r="A78" s="13"/>
      <c r="B78" s="40">
        <v>359</v>
      </c>
      <c r="C78" s="21" t="s">
        <v>92</v>
      </c>
      <c r="D78" s="47">
        <v>0</v>
      </c>
      <c r="E78" s="47">
        <v>2313029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2313029</v>
      </c>
      <c r="O78" s="48">
        <f t="shared" si="9"/>
        <v>28.729710594957147</v>
      </c>
      <c r="P78" s="9"/>
    </row>
    <row r="79" spans="1:16" ht="15.75">
      <c r="A79" s="29" t="s">
        <v>5</v>
      </c>
      <c r="B79" s="30"/>
      <c r="C79" s="31"/>
      <c r="D79" s="32">
        <f t="shared" ref="D79:M79" si="12">SUM(D80:D92)</f>
        <v>2100797</v>
      </c>
      <c r="E79" s="32">
        <f t="shared" si="12"/>
        <v>8643186</v>
      </c>
      <c r="F79" s="32">
        <f t="shared" si="12"/>
        <v>15496</v>
      </c>
      <c r="G79" s="32">
        <f t="shared" si="12"/>
        <v>2172034</v>
      </c>
      <c r="H79" s="32">
        <f t="shared" si="12"/>
        <v>0</v>
      </c>
      <c r="I79" s="32">
        <f t="shared" si="12"/>
        <v>1766644</v>
      </c>
      <c r="J79" s="32">
        <f t="shared" si="12"/>
        <v>4862522</v>
      </c>
      <c r="K79" s="32">
        <f t="shared" si="12"/>
        <v>94852</v>
      </c>
      <c r="L79" s="32">
        <f t="shared" si="12"/>
        <v>0</v>
      </c>
      <c r="M79" s="32">
        <f t="shared" si="12"/>
        <v>497</v>
      </c>
      <c r="N79" s="32">
        <f t="shared" si="11"/>
        <v>19656028</v>
      </c>
      <c r="O79" s="46">
        <f t="shared" si="9"/>
        <v>244.14393243075395</v>
      </c>
      <c r="P79" s="10"/>
    </row>
    <row r="80" spans="1:16">
      <c r="A80" s="12"/>
      <c r="B80" s="25">
        <v>361.1</v>
      </c>
      <c r="C80" s="20" t="s">
        <v>93</v>
      </c>
      <c r="D80" s="47">
        <v>1200596</v>
      </c>
      <c r="E80" s="47">
        <v>4880034</v>
      </c>
      <c r="F80" s="47">
        <v>15496</v>
      </c>
      <c r="G80" s="47">
        <v>2172034</v>
      </c>
      <c r="H80" s="47">
        <v>0</v>
      </c>
      <c r="I80" s="47">
        <v>1737753</v>
      </c>
      <c r="J80" s="47">
        <v>1234793</v>
      </c>
      <c r="K80" s="47">
        <v>33802</v>
      </c>
      <c r="L80" s="47">
        <v>0</v>
      </c>
      <c r="M80" s="47">
        <v>497</v>
      </c>
      <c r="N80" s="47">
        <f t="shared" si="11"/>
        <v>11275005</v>
      </c>
      <c r="O80" s="48">
        <f t="shared" si="9"/>
        <v>140.04477704632964</v>
      </c>
      <c r="P80" s="9"/>
    </row>
    <row r="81" spans="1:16">
      <c r="A81" s="12"/>
      <c r="B81" s="25">
        <v>362</v>
      </c>
      <c r="C81" s="20" t="s">
        <v>94</v>
      </c>
      <c r="D81" s="47">
        <v>441415</v>
      </c>
      <c r="E81" s="47">
        <v>28156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92" si="13">SUM(D81:M81)</f>
        <v>469571</v>
      </c>
      <c r="O81" s="48">
        <f t="shared" si="9"/>
        <v>5.8324555955781889</v>
      </c>
      <c r="P81" s="9"/>
    </row>
    <row r="82" spans="1:16">
      <c r="A82" s="12"/>
      <c r="B82" s="25">
        <v>363.11</v>
      </c>
      <c r="C82" s="20" t="s">
        <v>26</v>
      </c>
      <c r="D82" s="47">
        <v>0</v>
      </c>
      <c r="E82" s="47">
        <v>161628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161628</v>
      </c>
      <c r="O82" s="48">
        <f t="shared" si="9"/>
        <v>2.0075518569121846</v>
      </c>
      <c r="P82" s="9"/>
    </row>
    <row r="83" spans="1:16">
      <c r="A83" s="12"/>
      <c r="B83" s="25">
        <v>363.22</v>
      </c>
      <c r="C83" s="20" t="s">
        <v>188</v>
      </c>
      <c r="D83" s="47">
        <v>0</v>
      </c>
      <c r="E83" s="47">
        <v>37379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37379</v>
      </c>
      <c r="O83" s="48">
        <f t="shared" si="9"/>
        <v>0.46427772947459944</v>
      </c>
      <c r="P83" s="9"/>
    </row>
    <row r="84" spans="1:16">
      <c r="A84" s="12"/>
      <c r="B84" s="25">
        <v>363.23</v>
      </c>
      <c r="C84" s="20" t="s">
        <v>189</v>
      </c>
      <c r="D84" s="47">
        <v>0</v>
      </c>
      <c r="E84" s="47">
        <v>9884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9884</v>
      </c>
      <c r="O84" s="48">
        <f t="shared" si="9"/>
        <v>0.12276735809216247</v>
      </c>
      <c r="P84" s="9"/>
    </row>
    <row r="85" spans="1:16">
      <c r="A85" s="12"/>
      <c r="B85" s="25">
        <v>363.24</v>
      </c>
      <c r="C85" s="20" t="s">
        <v>190</v>
      </c>
      <c r="D85" s="47">
        <v>0</v>
      </c>
      <c r="E85" s="47">
        <v>161386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161386</v>
      </c>
      <c r="O85" s="48">
        <f t="shared" si="9"/>
        <v>2.0045460191280586</v>
      </c>
      <c r="P85" s="9"/>
    </row>
    <row r="86" spans="1:16">
      <c r="A86" s="12"/>
      <c r="B86" s="25">
        <v>363.25</v>
      </c>
      <c r="C86" s="20" t="s">
        <v>191</v>
      </c>
      <c r="D86" s="47">
        <v>0</v>
      </c>
      <c r="E86" s="47">
        <v>34810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34810</v>
      </c>
      <c r="O86" s="48">
        <f t="shared" si="9"/>
        <v>0.43236864985716061</v>
      </c>
      <c r="P86" s="9"/>
    </row>
    <row r="87" spans="1:16">
      <c r="A87" s="12"/>
      <c r="B87" s="25">
        <v>363.27</v>
      </c>
      <c r="C87" s="20" t="s">
        <v>192</v>
      </c>
      <c r="D87" s="47">
        <v>0</v>
      </c>
      <c r="E87" s="47">
        <v>46921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46921</v>
      </c>
      <c r="O87" s="48">
        <f t="shared" si="9"/>
        <v>0.58279716805365789</v>
      </c>
      <c r="P87" s="9"/>
    </row>
    <row r="88" spans="1:16">
      <c r="A88" s="12"/>
      <c r="B88" s="25">
        <v>363.29</v>
      </c>
      <c r="C88" s="20" t="s">
        <v>193</v>
      </c>
      <c r="D88" s="47">
        <v>0</v>
      </c>
      <c r="E88" s="47">
        <v>58858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58858</v>
      </c>
      <c r="O88" s="48">
        <f t="shared" si="9"/>
        <v>0.73106446404173397</v>
      </c>
      <c r="P88" s="9"/>
    </row>
    <row r="89" spans="1:16">
      <c r="A89" s="12"/>
      <c r="B89" s="25">
        <v>364</v>
      </c>
      <c r="C89" s="20" t="s">
        <v>167</v>
      </c>
      <c r="D89" s="47">
        <v>0</v>
      </c>
      <c r="E89" s="47">
        <v>1135742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1135742</v>
      </c>
      <c r="O89" s="48">
        <f t="shared" si="9"/>
        <v>14.106843870326667</v>
      </c>
      <c r="P89" s="9"/>
    </row>
    <row r="90" spans="1:16">
      <c r="A90" s="12"/>
      <c r="B90" s="25">
        <v>366</v>
      </c>
      <c r="C90" s="20" t="s">
        <v>96</v>
      </c>
      <c r="D90" s="47">
        <v>69196</v>
      </c>
      <c r="E90" s="47">
        <v>23111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92307</v>
      </c>
      <c r="O90" s="48">
        <f t="shared" si="9"/>
        <v>1.1465283815675071</v>
      </c>
      <c r="P90" s="9"/>
    </row>
    <row r="91" spans="1:16">
      <c r="A91" s="12"/>
      <c r="B91" s="25">
        <v>368</v>
      </c>
      <c r="C91" s="20" t="s">
        <v>97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61050</v>
      </c>
      <c r="L91" s="47">
        <v>0</v>
      </c>
      <c r="M91" s="47">
        <v>0</v>
      </c>
      <c r="N91" s="47">
        <f t="shared" si="13"/>
        <v>61050</v>
      </c>
      <c r="O91" s="48">
        <f t="shared" si="9"/>
        <v>0.75829089554092655</v>
      </c>
      <c r="P91" s="9"/>
    </row>
    <row r="92" spans="1:16">
      <c r="A92" s="12"/>
      <c r="B92" s="25">
        <v>369.9</v>
      </c>
      <c r="C92" s="20" t="s">
        <v>99</v>
      </c>
      <c r="D92" s="47">
        <v>389590</v>
      </c>
      <c r="E92" s="47">
        <v>2065277</v>
      </c>
      <c r="F92" s="47">
        <v>0</v>
      </c>
      <c r="G92" s="47">
        <v>0</v>
      </c>
      <c r="H92" s="47">
        <v>0</v>
      </c>
      <c r="I92" s="47">
        <v>28891</v>
      </c>
      <c r="J92" s="47">
        <v>3627729</v>
      </c>
      <c r="K92" s="47">
        <v>0</v>
      </c>
      <c r="L92" s="47">
        <v>0</v>
      </c>
      <c r="M92" s="47">
        <v>0</v>
      </c>
      <c r="N92" s="47">
        <f t="shared" si="13"/>
        <v>6111487</v>
      </c>
      <c r="O92" s="48">
        <f t="shared" si="9"/>
        <v>75.909663395851453</v>
      </c>
      <c r="P92" s="9"/>
    </row>
    <row r="93" spans="1:16" ht="15.75">
      <c r="A93" s="29" t="s">
        <v>62</v>
      </c>
      <c r="B93" s="30"/>
      <c r="C93" s="31"/>
      <c r="D93" s="32">
        <f t="shared" ref="D93:M93" si="14">SUM(D94:D98)</f>
        <v>44974197</v>
      </c>
      <c r="E93" s="32">
        <f t="shared" si="14"/>
        <v>10694161</v>
      </c>
      <c r="F93" s="32">
        <f t="shared" si="14"/>
        <v>2367408</v>
      </c>
      <c r="G93" s="32">
        <f t="shared" si="14"/>
        <v>153189</v>
      </c>
      <c r="H93" s="32">
        <f t="shared" si="14"/>
        <v>0</v>
      </c>
      <c r="I93" s="32">
        <f t="shared" si="14"/>
        <v>3464389</v>
      </c>
      <c r="J93" s="32">
        <f t="shared" si="14"/>
        <v>30210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 t="shared" ref="N93:N99" si="15">SUM(D93:M93)</f>
        <v>61683554</v>
      </c>
      <c r="O93" s="46">
        <f t="shared" si="9"/>
        <v>766.16015401813445</v>
      </c>
      <c r="P93" s="9"/>
    </row>
    <row r="94" spans="1:16">
      <c r="A94" s="12"/>
      <c r="B94" s="25">
        <v>381</v>
      </c>
      <c r="C94" s="20" t="s">
        <v>100</v>
      </c>
      <c r="D94" s="47">
        <v>44974197</v>
      </c>
      <c r="E94" s="47">
        <v>10694161</v>
      </c>
      <c r="F94" s="47">
        <v>2367408</v>
      </c>
      <c r="G94" s="47">
        <v>153189</v>
      </c>
      <c r="H94" s="47">
        <v>0</v>
      </c>
      <c r="I94" s="47">
        <v>1011466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59200421</v>
      </c>
      <c r="O94" s="48">
        <f t="shared" si="9"/>
        <v>735.31761271891685</v>
      </c>
      <c r="P94" s="9"/>
    </row>
    <row r="95" spans="1:16">
      <c r="A95" s="12"/>
      <c r="B95" s="25">
        <v>389.2</v>
      </c>
      <c r="C95" s="20" t="s">
        <v>195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2315172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2315172</v>
      </c>
      <c r="O95" s="48">
        <f t="shared" si="9"/>
        <v>28.756328406409143</v>
      </c>
      <c r="P95" s="9"/>
    </row>
    <row r="96" spans="1:16">
      <c r="A96" s="12"/>
      <c r="B96" s="25">
        <v>389.3</v>
      </c>
      <c r="C96" s="20" t="s">
        <v>196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44746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44746</v>
      </c>
      <c r="O96" s="48">
        <f t="shared" si="9"/>
        <v>0.55578189044839155</v>
      </c>
      <c r="P96" s="9"/>
    </row>
    <row r="97" spans="1:119">
      <c r="A97" s="12"/>
      <c r="B97" s="25">
        <v>389.4</v>
      </c>
      <c r="C97" s="20" t="s">
        <v>173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93005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93005</v>
      </c>
      <c r="O97" s="48">
        <f t="shared" si="9"/>
        <v>1.1551981120357719</v>
      </c>
      <c r="P97" s="9"/>
    </row>
    <row r="98" spans="1:119" ht="15.75" thickBot="1">
      <c r="A98" s="12"/>
      <c r="B98" s="25">
        <v>389.7</v>
      </c>
      <c r="C98" s="20" t="s">
        <v>205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30210</v>
      </c>
      <c r="K98" s="47">
        <v>0</v>
      </c>
      <c r="L98" s="47">
        <v>0</v>
      </c>
      <c r="M98" s="47">
        <v>0</v>
      </c>
      <c r="N98" s="47">
        <f t="shared" si="15"/>
        <v>30210</v>
      </c>
      <c r="O98" s="48">
        <f t="shared" si="9"/>
        <v>0.37523289032418333</v>
      </c>
      <c r="P98" s="9"/>
    </row>
    <row r="99" spans="1:119" ht="16.5" thickBot="1">
      <c r="A99" s="14" t="s">
        <v>84</v>
      </c>
      <c r="B99" s="23"/>
      <c r="C99" s="22"/>
      <c r="D99" s="15">
        <f t="shared" ref="D99:M99" si="16">SUM(D5,D13,D16,D47,D74,D79,D93)</f>
        <v>82977257</v>
      </c>
      <c r="E99" s="15">
        <f t="shared" si="16"/>
        <v>165122821</v>
      </c>
      <c r="F99" s="15">
        <f t="shared" si="16"/>
        <v>3081414</v>
      </c>
      <c r="G99" s="15">
        <f t="shared" si="16"/>
        <v>17810329</v>
      </c>
      <c r="H99" s="15">
        <f t="shared" si="16"/>
        <v>0</v>
      </c>
      <c r="I99" s="15">
        <f t="shared" si="16"/>
        <v>34726748</v>
      </c>
      <c r="J99" s="15">
        <f t="shared" si="16"/>
        <v>25789728</v>
      </c>
      <c r="K99" s="15">
        <f t="shared" si="16"/>
        <v>94852</v>
      </c>
      <c r="L99" s="15">
        <f t="shared" si="16"/>
        <v>0</v>
      </c>
      <c r="M99" s="15">
        <f t="shared" si="16"/>
        <v>497</v>
      </c>
      <c r="N99" s="15">
        <f t="shared" si="15"/>
        <v>329603646</v>
      </c>
      <c r="O99" s="38">
        <f t="shared" si="9"/>
        <v>4093.9466650105578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206</v>
      </c>
      <c r="M101" s="119"/>
      <c r="N101" s="119"/>
      <c r="O101" s="44">
        <v>80510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126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0"/>
      <c r="M3" s="131"/>
      <c r="N3" s="36"/>
      <c r="O3" s="37"/>
      <c r="P3" s="132" t="s">
        <v>254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SUM(D6:D12)</f>
        <v>31938284</v>
      </c>
      <c r="E5" s="27">
        <f t="shared" si="0"/>
        <v>151741365</v>
      </c>
      <c r="F5" s="27">
        <f t="shared" si="0"/>
        <v>0</v>
      </c>
      <c r="G5" s="27">
        <f t="shared" si="0"/>
        <v>34358790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9438516</v>
      </c>
      <c r="O5" s="28">
        <f>SUM(D5:N5)</f>
        <v>227476955</v>
      </c>
      <c r="P5" s="33">
        <f t="shared" ref="P5:P36" si="1">(O5/P$134)</f>
        <v>2709.316885220519</v>
      </c>
      <c r="Q5" s="6"/>
    </row>
    <row r="6" spans="1:134">
      <c r="A6" s="12"/>
      <c r="B6" s="25">
        <v>311</v>
      </c>
      <c r="C6" s="20" t="s">
        <v>3</v>
      </c>
      <c r="D6" s="47">
        <v>22753675</v>
      </c>
      <c r="E6" s="47">
        <v>79051293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9438516</v>
      </c>
      <c r="O6" s="47">
        <f>SUM(D6:N6)</f>
        <v>111243484</v>
      </c>
      <c r="P6" s="48">
        <f t="shared" si="1"/>
        <v>1324.9423422779623</v>
      </c>
      <c r="Q6" s="9"/>
    </row>
    <row r="7" spans="1:134">
      <c r="A7" s="12"/>
      <c r="B7" s="25">
        <v>312.13</v>
      </c>
      <c r="C7" s="20" t="s">
        <v>258</v>
      </c>
      <c r="D7" s="47">
        <v>8635689</v>
      </c>
      <c r="E7" s="47">
        <v>69085511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77721200</v>
      </c>
      <c r="P7" s="48">
        <f t="shared" si="1"/>
        <v>925.68216195614627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585712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585712</v>
      </c>
      <c r="P8" s="48">
        <f t="shared" si="1"/>
        <v>6.9760007622586677</v>
      </c>
      <c r="Q8" s="9"/>
    </row>
    <row r="9" spans="1:134">
      <c r="A9" s="12"/>
      <c r="B9" s="25">
        <v>312.41000000000003</v>
      </c>
      <c r="C9" s="20" t="s">
        <v>259</v>
      </c>
      <c r="D9" s="47">
        <v>0</v>
      </c>
      <c r="E9" s="47">
        <v>2518692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2518692</v>
      </c>
      <c r="P9" s="48">
        <f t="shared" si="1"/>
        <v>29.99835637974774</v>
      </c>
      <c r="Q9" s="9"/>
    </row>
    <row r="10" spans="1:134">
      <c r="A10" s="12"/>
      <c r="B10" s="25">
        <v>315.2</v>
      </c>
      <c r="C10" s="20" t="s">
        <v>272</v>
      </c>
      <c r="D10" s="47">
        <v>0</v>
      </c>
      <c r="E10" s="47">
        <v>500157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500157</v>
      </c>
      <c r="P10" s="48">
        <f t="shared" si="1"/>
        <v>5.9570157573158964</v>
      </c>
      <c r="Q10" s="9"/>
    </row>
    <row r="11" spans="1:134">
      <c r="A11" s="12"/>
      <c r="B11" s="25">
        <v>316</v>
      </c>
      <c r="C11" s="20" t="s">
        <v>143</v>
      </c>
      <c r="D11" s="47">
        <v>548920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548920</v>
      </c>
      <c r="P11" s="48">
        <f t="shared" si="1"/>
        <v>6.5377973106561376</v>
      </c>
      <c r="Q11" s="9"/>
    </row>
    <row r="12" spans="1:134">
      <c r="A12" s="12"/>
      <c r="B12" s="25">
        <v>319.89999999999998</v>
      </c>
      <c r="C12" s="20" t="s">
        <v>273</v>
      </c>
      <c r="D12" s="47">
        <v>0</v>
      </c>
      <c r="E12" s="47">
        <v>0</v>
      </c>
      <c r="F12" s="47">
        <v>0</v>
      </c>
      <c r="G12" s="47">
        <v>34358790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>SUM(D12:N12)</f>
        <v>34358790</v>
      </c>
      <c r="P12" s="48">
        <f t="shared" si="1"/>
        <v>409.22321077643193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SUM(D14:D20)</f>
        <v>0</v>
      </c>
      <c r="E13" s="32">
        <f t="shared" si="3"/>
        <v>6361208</v>
      </c>
      <c r="F13" s="32">
        <f t="shared" si="3"/>
        <v>0</v>
      </c>
      <c r="G13" s="32">
        <f t="shared" si="3"/>
        <v>1237225</v>
      </c>
      <c r="H13" s="32">
        <f t="shared" si="3"/>
        <v>0</v>
      </c>
      <c r="I13" s="32">
        <f t="shared" si="3"/>
        <v>661076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8259509</v>
      </c>
      <c r="P13" s="46">
        <f t="shared" si="1"/>
        <v>98.373161348721425</v>
      </c>
      <c r="Q13" s="10"/>
    </row>
    <row r="14" spans="1:134">
      <c r="A14" s="12"/>
      <c r="B14" s="25">
        <v>322</v>
      </c>
      <c r="C14" s="20" t="s">
        <v>262</v>
      </c>
      <c r="D14" s="47">
        <v>0</v>
      </c>
      <c r="E14" s="47">
        <v>6017567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6017567</v>
      </c>
      <c r="P14" s="48">
        <f t="shared" si="1"/>
        <v>71.67097819225593</v>
      </c>
      <c r="Q14" s="9"/>
    </row>
    <row r="15" spans="1:134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661076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0" si="4">SUM(D15:N15)</f>
        <v>661076</v>
      </c>
      <c r="P15" s="48">
        <f t="shared" si="1"/>
        <v>7.8736079846595439</v>
      </c>
      <c r="Q15" s="9"/>
    </row>
    <row r="16" spans="1:134">
      <c r="A16" s="12"/>
      <c r="B16" s="25">
        <v>324.11</v>
      </c>
      <c r="C16" s="20" t="s">
        <v>20</v>
      </c>
      <c r="D16" s="47">
        <v>0</v>
      </c>
      <c r="E16" s="47">
        <v>9156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9156</v>
      </c>
      <c r="P16" s="48">
        <f t="shared" si="1"/>
        <v>0.10905063064994462</v>
      </c>
      <c r="Q16" s="9"/>
    </row>
    <row r="17" spans="1:17">
      <c r="A17" s="12"/>
      <c r="B17" s="25">
        <v>324.31</v>
      </c>
      <c r="C17" s="20" t="s">
        <v>22</v>
      </c>
      <c r="D17" s="47">
        <v>0</v>
      </c>
      <c r="E17" s="47">
        <v>69200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69200</v>
      </c>
      <c r="P17" s="48">
        <f t="shared" si="1"/>
        <v>0.82419218446659759</v>
      </c>
      <c r="Q17" s="9"/>
    </row>
    <row r="18" spans="1:17">
      <c r="A18" s="12"/>
      <c r="B18" s="25">
        <v>324.61</v>
      </c>
      <c r="C18" s="20" t="s">
        <v>24</v>
      </c>
      <c r="D18" s="47">
        <v>0</v>
      </c>
      <c r="E18" s="47">
        <v>28560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28560</v>
      </c>
      <c r="P18" s="48">
        <f t="shared" si="1"/>
        <v>0.34015793046771714</v>
      </c>
      <c r="Q18" s="9"/>
    </row>
    <row r="19" spans="1:17">
      <c r="A19" s="12"/>
      <c r="B19" s="25">
        <v>325.10000000000002</v>
      </c>
      <c r="C19" s="20" t="s">
        <v>26</v>
      </c>
      <c r="D19" s="47">
        <v>0</v>
      </c>
      <c r="E19" s="47">
        <v>119632</v>
      </c>
      <c r="F19" s="47">
        <v>0</v>
      </c>
      <c r="G19" s="47">
        <v>1237225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1356857</v>
      </c>
      <c r="P19" s="48">
        <f t="shared" si="1"/>
        <v>16.160562642179109</v>
      </c>
      <c r="Q19" s="9"/>
    </row>
    <row r="20" spans="1:17">
      <c r="A20" s="12"/>
      <c r="B20" s="25">
        <v>325.2</v>
      </c>
      <c r="C20" s="20" t="s">
        <v>27</v>
      </c>
      <c r="D20" s="47">
        <v>0</v>
      </c>
      <c r="E20" s="47">
        <v>117093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117093</v>
      </c>
      <c r="P20" s="48">
        <f t="shared" si="1"/>
        <v>1.3946117840425911</v>
      </c>
      <c r="Q20" s="9"/>
    </row>
    <row r="21" spans="1:17" ht="15.75">
      <c r="A21" s="29" t="s">
        <v>263</v>
      </c>
      <c r="B21" s="30"/>
      <c r="C21" s="31"/>
      <c r="D21" s="32">
        <f t="shared" ref="D21:N21" si="5">SUM(D22:D53)</f>
        <v>19332194</v>
      </c>
      <c r="E21" s="32">
        <f t="shared" si="5"/>
        <v>49151375</v>
      </c>
      <c r="F21" s="32">
        <f t="shared" si="5"/>
        <v>0</v>
      </c>
      <c r="G21" s="32">
        <f t="shared" si="5"/>
        <v>15325</v>
      </c>
      <c r="H21" s="32">
        <f t="shared" si="5"/>
        <v>0</v>
      </c>
      <c r="I21" s="32">
        <f t="shared" si="5"/>
        <v>29602697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5">
        <f>SUM(D21:N21)</f>
        <v>98101591</v>
      </c>
      <c r="P21" s="46">
        <f t="shared" si="1"/>
        <v>1168.4185633806171</v>
      </c>
      <c r="Q21" s="10"/>
    </row>
    <row r="22" spans="1:17">
      <c r="A22" s="12"/>
      <c r="B22" s="25">
        <v>331.2</v>
      </c>
      <c r="C22" s="20" t="s">
        <v>28</v>
      </c>
      <c r="D22" s="47">
        <v>0</v>
      </c>
      <c r="E22" s="47">
        <v>30691107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30691107</v>
      </c>
      <c r="P22" s="48">
        <f t="shared" si="1"/>
        <v>365.54003644549255</v>
      </c>
      <c r="Q22" s="9"/>
    </row>
    <row r="23" spans="1:17">
      <c r="A23" s="12"/>
      <c r="B23" s="25">
        <v>331.35</v>
      </c>
      <c r="C23" s="20" t="s">
        <v>33</v>
      </c>
      <c r="D23" s="47">
        <v>0</v>
      </c>
      <c r="E23" s="47">
        <v>172304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ref="O23:O46" si="6">SUM(D23:N23)</f>
        <v>172304</v>
      </c>
      <c r="P23" s="48">
        <f t="shared" si="1"/>
        <v>2.052190898155096</v>
      </c>
      <c r="Q23" s="9"/>
    </row>
    <row r="24" spans="1:17">
      <c r="A24" s="12"/>
      <c r="B24" s="25">
        <v>331.39</v>
      </c>
      <c r="C24" s="20" t="s">
        <v>134</v>
      </c>
      <c r="D24" s="47">
        <v>0</v>
      </c>
      <c r="E24" s="47">
        <v>1472181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1472181</v>
      </c>
      <c r="P24" s="48">
        <f t="shared" si="1"/>
        <v>17.534105120234393</v>
      </c>
      <c r="Q24" s="9"/>
    </row>
    <row r="25" spans="1:17">
      <c r="A25" s="12"/>
      <c r="B25" s="25">
        <v>331.41</v>
      </c>
      <c r="C25" s="20" t="s">
        <v>34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21698641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21698641</v>
      </c>
      <c r="P25" s="48">
        <f t="shared" si="1"/>
        <v>258.43714343564272</v>
      </c>
      <c r="Q25" s="9"/>
    </row>
    <row r="26" spans="1:17">
      <c r="A26" s="12"/>
      <c r="B26" s="25">
        <v>331.49</v>
      </c>
      <c r="C26" s="20" t="s">
        <v>35</v>
      </c>
      <c r="D26" s="47">
        <v>0</v>
      </c>
      <c r="E26" s="47">
        <v>577421</v>
      </c>
      <c r="F26" s="47">
        <v>0</v>
      </c>
      <c r="G26" s="47">
        <v>0</v>
      </c>
      <c r="H26" s="47">
        <v>0</v>
      </c>
      <c r="I26" s="47">
        <v>108172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685593</v>
      </c>
      <c r="P26" s="48">
        <f t="shared" si="1"/>
        <v>8.1656126058527168</v>
      </c>
      <c r="Q26" s="9"/>
    </row>
    <row r="27" spans="1:17">
      <c r="A27" s="12"/>
      <c r="B27" s="25">
        <v>331.5</v>
      </c>
      <c r="C27" s="20" t="s">
        <v>30</v>
      </c>
      <c r="D27" s="47">
        <v>0</v>
      </c>
      <c r="E27" s="47">
        <v>1231779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1231779</v>
      </c>
      <c r="P27" s="48">
        <f t="shared" si="1"/>
        <v>14.670847179047415</v>
      </c>
      <c r="Q27" s="9"/>
    </row>
    <row r="28" spans="1:17">
      <c r="A28" s="12"/>
      <c r="B28" s="25">
        <v>331.65</v>
      </c>
      <c r="C28" s="20" t="s">
        <v>129</v>
      </c>
      <c r="D28" s="47">
        <v>9956</v>
      </c>
      <c r="E28" s="47">
        <v>189159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199115</v>
      </c>
      <c r="P28" s="48">
        <f t="shared" si="1"/>
        <v>2.3715177284691702</v>
      </c>
      <c r="Q28" s="9"/>
    </row>
    <row r="29" spans="1:17">
      <c r="A29" s="12"/>
      <c r="B29" s="25">
        <v>331.69</v>
      </c>
      <c r="C29" s="20" t="s">
        <v>37</v>
      </c>
      <c r="D29" s="47">
        <v>0</v>
      </c>
      <c r="E29" s="47">
        <v>615645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615645</v>
      </c>
      <c r="P29" s="48">
        <f t="shared" si="1"/>
        <v>7.3325115232072031</v>
      </c>
      <c r="Q29" s="9"/>
    </row>
    <row r="30" spans="1:17">
      <c r="A30" s="12"/>
      <c r="B30" s="25">
        <v>333</v>
      </c>
      <c r="C30" s="20" t="s">
        <v>4</v>
      </c>
      <c r="D30" s="47">
        <v>1341219</v>
      </c>
      <c r="E30" s="47">
        <v>161808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1503027</v>
      </c>
      <c r="P30" s="48">
        <f t="shared" si="1"/>
        <v>17.90148997748955</v>
      </c>
      <c r="Q30" s="9"/>
    </row>
    <row r="31" spans="1:17">
      <c r="A31" s="12"/>
      <c r="B31" s="25">
        <v>334.2</v>
      </c>
      <c r="C31" s="20" t="s">
        <v>32</v>
      </c>
      <c r="D31" s="47">
        <v>0</v>
      </c>
      <c r="E31" s="47">
        <v>97490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97490</v>
      </c>
      <c r="P31" s="48">
        <f t="shared" si="1"/>
        <v>1.1611343361798931</v>
      </c>
      <c r="Q31" s="9"/>
    </row>
    <row r="32" spans="1:17">
      <c r="A32" s="12"/>
      <c r="B32" s="25">
        <v>334.34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93750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93750</v>
      </c>
      <c r="P32" s="48">
        <f t="shared" si="1"/>
        <v>1.1165898452853111</v>
      </c>
      <c r="Q32" s="9"/>
    </row>
    <row r="33" spans="1:17">
      <c r="A33" s="12"/>
      <c r="B33" s="25">
        <v>334.39</v>
      </c>
      <c r="C33" s="20" t="s">
        <v>40</v>
      </c>
      <c r="D33" s="47">
        <v>0</v>
      </c>
      <c r="E33" s="47">
        <v>1529900</v>
      </c>
      <c r="F33" s="47">
        <v>0</v>
      </c>
      <c r="G33" s="47">
        <v>15325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1545225</v>
      </c>
      <c r="P33" s="48">
        <f t="shared" si="1"/>
        <v>18.404080465930612</v>
      </c>
      <c r="Q33" s="9"/>
    </row>
    <row r="34" spans="1:17">
      <c r="A34" s="12"/>
      <c r="B34" s="25">
        <v>334.41</v>
      </c>
      <c r="C34" s="20" t="s">
        <v>41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7702134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7702134</v>
      </c>
      <c r="P34" s="48">
        <f t="shared" si="1"/>
        <v>91.734662521885156</v>
      </c>
      <c r="Q34" s="9"/>
    </row>
    <row r="35" spans="1:17">
      <c r="A35" s="12"/>
      <c r="B35" s="25">
        <v>334.49</v>
      </c>
      <c r="C35" s="20" t="s">
        <v>42</v>
      </c>
      <c r="D35" s="47">
        <v>0</v>
      </c>
      <c r="E35" s="47">
        <v>1895766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1895766</v>
      </c>
      <c r="P35" s="48">
        <f t="shared" si="1"/>
        <v>22.579126022796299</v>
      </c>
      <c r="Q35" s="9"/>
    </row>
    <row r="36" spans="1:17">
      <c r="A36" s="12"/>
      <c r="B36" s="25">
        <v>334.5</v>
      </c>
      <c r="C36" s="20" t="s">
        <v>43</v>
      </c>
      <c r="D36" s="47">
        <v>0</v>
      </c>
      <c r="E36" s="47">
        <v>-275249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-275249</v>
      </c>
      <c r="P36" s="48">
        <f t="shared" si="1"/>
        <v>-3.2782958754659903</v>
      </c>
      <c r="Q36" s="9"/>
    </row>
    <row r="37" spans="1:17">
      <c r="A37" s="12"/>
      <c r="B37" s="25">
        <v>334.69</v>
      </c>
      <c r="C37" s="20" t="s">
        <v>44</v>
      </c>
      <c r="D37" s="47">
        <v>0</v>
      </c>
      <c r="E37" s="47">
        <v>75072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75072</v>
      </c>
      <c r="P37" s="48">
        <f t="shared" ref="P37:P68" si="7">(O37/P$134)</f>
        <v>0.89412941722942796</v>
      </c>
      <c r="Q37" s="9"/>
    </row>
    <row r="38" spans="1:17">
      <c r="A38" s="12"/>
      <c r="B38" s="25">
        <v>334.7</v>
      </c>
      <c r="C38" s="20" t="s">
        <v>45</v>
      </c>
      <c r="D38" s="47">
        <v>0</v>
      </c>
      <c r="E38" s="47">
        <v>668707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668707</v>
      </c>
      <c r="P38" s="48">
        <f t="shared" si="7"/>
        <v>7.964495420492848</v>
      </c>
      <c r="Q38" s="9"/>
    </row>
    <row r="39" spans="1:17">
      <c r="A39" s="12"/>
      <c r="B39" s="25">
        <v>334.82</v>
      </c>
      <c r="C39" s="20" t="s">
        <v>264</v>
      </c>
      <c r="D39" s="47">
        <v>0</v>
      </c>
      <c r="E39" s="47">
        <v>1314024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1314024</v>
      </c>
      <c r="P39" s="48">
        <f t="shared" si="7"/>
        <v>15.650409118519313</v>
      </c>
      <c r="Q39" s="9"/>
    </row>
    <row r="40" spans="1:17">
      <c r="A40" s="12"/>
      <c r="B40" s="25">
        <v>335.12099999999998</v>
      </c>
      <c r="C40" s="20" t="s">
        <v>265</v>
      </c>
      <c r="D40" s="47">
        <v>3638936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3638936</v>
      </c>
      <c r="P40" s="48">
        <f t="shared" si="7"/>
        <v>43.340789175926922</v>
      </c>
      <c r="Q40" s="9"/>
    </row>
    <row r="41" spans="1:17">
      <c r="A41" s="12"/>
      <c r="B41" s="25">
        <v>335.13</v>
      </c>
      <c r="C41" s="20" t="s">
        <v>145</v>
      </c>
      <c r="D41" s="47">
        <v>29160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29160</v>
      </c>
      <c r="P41" s="48">
        <f t="shared" si="7"/>
        <v>0.34730410547754315</v>
      </c>
      <c r="Q41" s="9"/>
    </row>
    <row r="42" spans="1:17">
      <c r="A42" s="12"/>
      <c r="B42" s="25">
        <v>335.14</v>
      </c>
      <c r="C42" s="20" t="s">
        <v>146</v>
      </c>
      <c r="D42" s="47">
        <v>17795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17795</v>
      </c>
      <c r="P42" s="48">
        <f t="shared" si="7"/>
        <v>0.21194364049975584</v>
      </c>
      <c r="Q42" s="9"/>
    </row>
    <row r="43" spans="1:17">
      <c r="A43" s="12"/>
      <c r="B43" s="25">
        <v>335.15</v>
      </c>
      <c r="C43" s="20" t="s">
        <v>147</v>
      </c>
      <c r="D43" s="47">
        <v>142068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142068</v>
      </c>
      <c r="P43" s="48">
        <f t="shared" si="7"/>
        <v>1.6920713188265981</v>
      </c>
      <c r="Q43" s="9"/>
    </row>
    <row r="44" spans="1:17">
      <c r="A44" s="12"/>
      <c r="B44" s="25">
        <v>335.16</v>
      </c>
      <c r="C44" s="20" t="s">
        <v>274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223250</v>
      </c>
      <c r="P44" s="48">
        <f t="shared" si="7"/>
        <v>2.6589726182394209</v>
      </c>
      <c r="Q44" s="9"/>
    </row>
    <row r="45" spans="1:17">
      <c r="A45" s="12"/>
      <c r="B45" s="25">
        <v>335.18</v>
      </c>
      <c r="C45" s="20" t="s">
        <v>266</v>
      </c>
      <c r="D45" s="47">
        <v>13806409</v>
      </c>
      <c r="E45" s="47">
        <v>3894115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17700524</v>
      </c>
      <c r="P45" s="48">
        <f t="shared" si="7"/>
        <v>210.81840378270863</v>
      </c>
      <c r="Q45" s="9"/>
    </row>
    <row r="46" spans="1:17">
      <c r="A46" s="12"/>
      <c r="B46" s="25">
        <v>335.29</v>
      </c>
      <c r="C46" s="20" t="s">
        <v>184</v>
      </c>
      <c r="D46" s="47">
        <v>0</v>
      </c>
      <c r="E46" s="47">
        <v>31651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31651</v>
      </c>
      <c r="P46" s="48">
        <f t="shared" si="7"/>
        <v>0.37697264206000403</v>
      </c>
      <c r="Q46" s="9"/>
    </row>
    <row r="47" spans="1:17">
      <c r="A47" s="12"/>
      <c r="B47" s="25">
        <v>335.43</v>
      </c>
      <c r="C47" s="20" t="s">
        <v>267</v>
      </c>
      <c r="D47" s="47">
        <v>0</v>
      </c>
      <c r="E47" s="47">
        <v>2182649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53" si="8">SUM(D47:N47)</f>
        <v>2182649</v>
      </c>
      <c r="P47" s="48">
        <f t="shared" si="7"/>
        <v>25.995986231702815</v>
      </c>
      <c r="Q47" s="9"/>
    </row>
    <row r="48" spans="1:17">
      <c r="A48" s="12"/>
      <c r="B48" s="25">
        <v>335.44</v>
      </c>
      <c r="C48" s="20" t="s">
        <v>268</v>
      </c>
      <c r="D48" s="47">
        <v>0</v>
      </c>
      <c r="E48" s="47">
        <v>545662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545662</v>
      </c>
      <c r="P48" s="48">
        <f t="shared" si="7"/>
        <v>6.4989935803527832</v>
      </c>
      <c r="Q48" s="9"/>
    </row>
    <row r="49" spans="1:17">
      <c r="A49" s="12"/>
      <c r="B49" s="25">
        <v>335.45</v>
      </c>
      <c r="C49" s="20" t="s">
        <v>275</v>
      </c>
      <c r="D49" s="47">
        <v>0</v>
      </c>
      <c r="E49" s="47">
        <v>1196856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1196856</v>
      </c>
      <c r="P49" s="48">
        <f t="shared" si="7"/>
        <v>14.254904062600493</v>
      </c>
      <c r="Q49" s="9"/>
    </row>
    <row r="50" spans="1:17">
      <c r="A50" s="12"/>
      <c r="B50" s="25">
        <v>335.62</v>
      </c>
      <c r="C50" s="20" t="s">
        <v>276</v>
      </c>
      <c r="D50" s="47">
        <v>0</v>
      </c>
      <c r="E50" s="47">
        <v>825872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825872</v>
      </c>
      <c r="P50" s="48">
        <f t="shared" si="7"/>
        <v>9.8363764128583515</v>
      </c>
      <c r="Q50" s="9"/>
    </row>
    <row r="51" spans="1:17">
      <c r="A51" s="12"/>
      <c r="B51" s="25">
        <v>336</v>
      </c>
      <c r="C51" s="20" t="s">
        <v>277</v>
      </c>
      <c r="D51" s="47">
        <v>123401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123401</v>
      </c>
      <c r="P51" s="48">
        <f t="shared" si="7"/>
        <v>1.4697419039792285</v>
      </c>
      <c r="Q51" s="9"/>
    </row>
    <row r="52" spans="1:17">
      <c r="A52" s="12"/>
      <c r="B52" s="25">
        <v>337.3</v>
      </c>
      <c r="C52" s="20" t="s">
        <v>55</v>
      </c>
      <c r="D52" s="47">
        <v>0</v>
      </c>
      <c r="E52" s="47">
        <v>38847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38847</v>
      </c>
      <c r="P52" s="48">
        <f t="shared" si="7"/>
        <v>0.46267910101118376</v>
      </c>
      <c r="Q52" s="9"/>
    </row>
    <row r="53" spans="1:17">
      <c r="A53" s="12"/>
      <c r="B53" s="25">
        <v>337.4</v>
      </c>
      <c r="C53" s="20" t="s">
        <v>139</v>
      </c>
      <c r="D53" s="47">
        <v>0</v>
      </c>
      <c r="E53" s="47">
        <v>18609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18609</v>
      </c>
      <c r="P53" s="48">
        <f t="shared" si="7"/>
        <v>0.22163861792975309</v>
      </c>
      <c r="Q53" s="9"/>
    </row>
    <row r="54" spans="1:17" ht="15.75">
      <c r="A54" s="29" t="s">
        <v>60</v>
      </c>
      <c r="B54" s="30"/>
      <c r="C54" s="31"/>
      <c r="D54" s="32">
        <f t="shared" ref="D54:N54" si="9">SUM(D55:D102)</f>
        <v>5577179</v>
      </c>
      <c r="E54" s="32">
        <f t="shared" si="9"/>
        <v>32791927</v>
      </c>
      <c r="F54" s="32">
        <f t="shared" si="9"/>
        <v>0</v>
      </c>
      <c r="G54" s="32">
        <f t="shared" si="9"/>
        <v>2507</v>
      </c>
      <c r="H54" s="32">
        <f t="shared" si="9"/>
        <v>0</v>
      </c>
      <c r="I54" s="32">
        <f t="shared" si="9"/>
        <v>38669198</v>
      </c>
      <c r="J54" s="32">
        <f t="shared" si="9"/>
        <v>31985341</v>
      </c>
      <c r="K54" s="32">
        <f t="shared" si="9"/>
        <v>0</v>
      </c>
      <c r="L54" s="32">
        <f t="shared" si="9"/>
        <v>0</v>
      </c>
      <c r="M54" s="32">
        <f t="shared" si="9"/>
        <v>1390727</v>
      </c>
      <c r="N54" s="32">
        <f t="shared" si="9"/>
        <v>0</v>
      </c>
      <c r="O54" s="32">
        <f>SUM(D54:N54)</f>
        <v>110416879</v>
      </c>
      <c r="P54" s="46">
        <f t="shared" si="7"/>
        <v>1315.0972356213003</v>
      </c>
      <c r="Q54" s="10"/>
    </row>
    <row r="55" spans="1:17">
      <c r="A55" s="12"/>
      <c r="B55" s="25">
        <v>341.15</v>
      </c>
      <c r="C55" s="20" t="s">
        <v>151</v>
      </c>
      <c r="D55" s="47">
        <v>0</v>
      </c>
      <c r="E55" s="47">
        <v>354193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102" si="10">SUM(D55:N55)</f>
        <v>354193</v>
      </c>
      <c r="P55" s="48">
        <f t="shared" si="7"/>
        <v>4.2185419420921617</v>
      </c>
      <c r="Q55" s="9"/>
    </row>
    <row r="56" spans="1:17">
      <c r="A56" s="12"/>
      <c r="B56" s="25">
        <v>341.2</v>
      </c>
      <c r="C56" s="20" t="s">
        <v>152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31985341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31985341</v>
      </c>
      <c r="P56" s="48">
        <f t="shared" si="7"/>
        <v>380.95474089160444</v>
      </c>
      <c r="Q56" s="9"/>
    </row>
    <row r="57" spans="1:17">
      <c r="A57" s="12"/>
      <c r="B57" s="25">
        <v>341.51</v>
      </c>
      <c r="C57" s="20" t="s">
        <v>153</v>
      </c>
      <c r="D57" s="47">
        <v>3316229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3316229</v>
      </c>
      <c r="P57" s="48">
        <f t="shared" si="7"/>
        <v>39.49725467776706</v>
      </c>
      <c r="Q57" s="9"/>
    </row>
    <row r="58" spans="1:17">
      <c r="A58" s="12"/>
      <c r="B58" s="25">
        <v>341.56</v>
      </c>
      <c r="C58" s="20" t="s">
        <v>155</v>
      </c>
      <c r="D58" s="47">
        <v>462444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462444</v>
      </c>
      <c r="P58" s="48">
        <f t="shared" si="7"/>
        <v>5.507842927073284</v>
      </c>
      <c r="Q58" s="9"/>
    </row>
    <row r="59" spans="1:17">
      <c r="A59" s="12"/>
      <c r="B59" s="25">
        <v>341.8</v>
      </c>
      <c r="C59" s="20" t="s">
        <v>278</v>
      </c>
      <c r="D59" s="47">
        <v>0</v>
      </c>
      <c r="E59" s="47">
        <v>39065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39065</v>
      </c>
      <c r="P59" s="48">
        <f t="shared" si="7"/>
        <v>0.46527554459808723</v>
      </c>
      <c r="Q59" s="9"/>
    </row>
    <row r="60" spans="1:17">
      <c r="A60" s="12"/>
      <c r="B60" s="25">
        <v>341.9</v>
      </c>
      <c r="C60" s="20" t="s">
        <v>156</v>
      </c>
      <c r="D60" s="47">
        <v>1269268</v>
      </c>
      <c r="E60" s="47">
        <v>4548718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278830</v>
      </c>
      <c r="N60" s="47">
        <v>0</v>
      </c>
      <c r="O60" s="47">
        <f t="shared" si="10"/>
        <v>6096816</v>
      </c>
      <c r="P60" s="48">
        <f t="shared" si="7"/>
        <v>72.614856897845428</v>
      </c>
      <c r="Q60" s="9"/>
    </row>
    <row r="61" spans="1:17">
      <c r="A61" s="12"/>
      <c r="B61" s="25">
        <v>342.1</v>
      </c>
      <c r="C61" s="20" t="s">
        <v>70</v>
      </c>
      <c r="D61" s="47">
        <v>0</v>
      </c>
      <c r="E61" s="47">
        <v>4608088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4608088</v>
      </c>
      <c r="P61" s="48">
        <f t="shared" si="7"/>
        <v>54.883672181131715</v>
      </c>
      <c r="Q61" s="9"/>
    </row>
    <row r="62" spans="1:17">
      <c r="A62" s="12"/>
      <c r="B62" s="25">
        <v>342.2</v>
      </c>
      <c r="C62" s="20" t="s">
        <v>279</v>
      </c>
      <c r="D62" s="47">
        <v>0</v>
      </c>
      <c r="E62" s="47">
        <v>39235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39235</v>
      </c>
      <c r="P62" s="48">
        <f t="shared" si="7"/>
        <v>0.46730029418420455</v>
      </c>
      <c r="Q62" s="9"/>
    </row>
    <row r="63" spans="1:17">
      <c r="A63" s="12"/>
      <c r="B63" s="25">
        <v>342.4</v>
      </c>
      <c r="C63" s="20" t="s">
        <v>72</v>
      </c>
      <c r="D63" s="47">
        <v>0</v>
      </c>
      <c r="E63" s="47">
        <v>445771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445771</v>
      </c>
      <c r="P63" s="48">
        <f t="shared" si="7"/>
        <v>5.3092626338419029</v>
      </c>
      <c r="Q63" s="9"/>
    </row>
    <row r="64" spans="1:17">
      <c r="A64" s="12"/>
      <c r="B64" s="25">
        <v>342.5</v>
      </c>
      <c r="C64" s="20" t="s">
        <v>280</v>
      </c>
      <c r="D64" s="47">
        <v>0</v>
      </c>
      <c r="E64" s="47">
        <v>460516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460516</v>
      </c>
      <c r="P64" s="48">
        <f t="shared" si="7"/>
        <v>5.4848798847083762</v>
      </c>
      <c r="Q64" s="9"/>
    </row>
    <row r="65" spans="1:17">
      <c r="A65" s="12"/>
      <c r="B65" s="25">
        <v>342.6</v>
      </c>
      <c r="C65" s="20" t="s">
        <v>73</v>
      </c>
      <c r="D65" s="47">
        <v>0</v>
      </c>
      <c r="E65" s="47">
        <v>14892323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14892323</v>
      </c>
      <c r="P65" s="48">
        <f t="shared" si="7"/>
        <v>177.37191076809472</v>
      </c>
      <c r="Q65" s="9"/>
    </row>
    <row r="66" spans="1:17">
      <c r="A66" s="12"/>
      <c r="B66" s="25">
        <v>342.9</v>
      </c>
      <c r="C66" s="20" t="s">
        <v>74</v>
      </c>
      <c r="D66" s="47">
        <v>7528</v>
      </c>
      <c r="E66" s="47">
        <v>4545643</v>
      </c>
      <c r="F66" s="47">
        <v>0</v>
      </c>
      <c r="G66" s="47">
        <v>2507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4555678</v>
      </c>
      <c r="P66" s="48">
        <f t="shared" si="7"/>
        <v>54.259453794023415</v>
      </c>
      <c r="Q66" s="9"/>
    </row>
    <row r="67" spans="1:17">
      <c r="A67" s="12"/>
      <c r="B67" s="25">
        <v>343.4</v>
      </c>
      <c r="C67" s="20" t="s">
        <v>75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22606295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22606295</v>
      </c>
      <c r="P67" s="48">
        <f t="shared" si="7"/>
        <v>269.24756732292371</v>
      </c>
      <c r="Q67" s="9"/>
    </row>
    <row r="68" spans="1:17">
      <c r="A68" s="12"/>
      <c r="B68" s="25">
        <v>343.9</v>
      </c>
      <c r="C68" s="20" t="s">
        <v>157</v>
      </c>
      <c r="D68" s="47">
        <v>0</v>
      </c>
      <c r="E68" s="47">
        <v>3852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3852</v>
      </c>
      <c r="P68" s="48">
        <f t="shared" si="7"/>
        <v>4.5878443563082863E-2</v>
      </c>
      <c r="Q68" s="9"/>
    </row>
    <row r="69" spans="1:17">
      <c r="A69" s="12"/>
      <c r="B69" s="25">
        <v>344.1</v>
      </c>
      <c r="C69" s="20" t="s">
        <v>158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14035580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14035580</v>
      </c>
      <c r="P69" s="48">
        <f t="shared" ref="P69:P100" si="11">(O69/P$134)</f>
        <v>167.16785174068912</v>
      </c>
      <c r="Q69" s="9"/>
    </row>
    <row r="70" spans="1:17">
      <c r="A70" s="12"/>
      <c r="B70" s="25">
        <v>344.6</v>
      </c>
      <c r="C70" s="20" t="s">
        <v>159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2027323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2027323</v>
      </c>
      <c r="P70" s="48">
        <f t="shared" si="11"/>
        <v>24.146008265742427</v>
      </c>
      <c r="Q70" s="9"/>
    </row>
    <row r="71" spans="1:17">
      <c r="A71" s="12"/>
      <c r="B71" s="25">
        <v>344.9</v>
      </c>
      <c r="C71" s="20" t="s">
        <v>160</v>
      </c>
      <c r="D71" s="47">
        <v>0</v>
      </c>
      <c r="E71" s="47">
        <v>5782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5782</v>
      </c>
      <c r="P71" s="48">
        <f t="shared" si="11"/>
        <v>6.8865306511356458E-2</v>
      </c>
      <c r="Q71" s="9"/>
    </row>
    <row r="72" spans="1:17">
      <c r="A72" s="12"/>
      <c r="B72" s="25">
        <v>346.4</v>
      </c>
      <c r="C72" s="20" t="s">
        <v>80</v>
      </c>
      <c r="D72" s="47">
        <v>27833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27833</v>
      </c>
      <c r="P72" s="48">
        <f t="shared" si="11"/>
        <v>0.33149914841414468</v>
      </c>
      <c r="Q72" s="9"/>
    </row>
    <row r="73" spans="1:17">
      <c r="A73" s="12"/>
      <c r="B73" s="25">
        <v>346.9</v>
      </c>
      <c r="C73" s="20" t="s">
        <v>81</v>
      </c>
      <c r="D73" s="47">
        <v>162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162</v>
      </c>
      <c r="P73" s="48">
        <f t="shared" si="11"/>
        <v>1.9294672526530175E-3</v>
      </c>
      <c r="Q73" s="9"/>
    </row>
    <row r="74" spans="1:17">
      <c r="A74" s="12"/>
      <c r="B74" s="25">
        <v>347.1</v>
      </c>
      <c r="C74" s="20" t="s">
        <v>82</v>
      </c>
      <c r="D74" s="47">
        <v>3510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3510</v>
      </c>
      <c r="P74" s="48">
        <f t="shared" si="11"/>
        <v>4.1805123807482046E-2</v>
      </c>
      <c r="Q74" s="9"/>
    </row>
    <row r="75" spans="1:17">
      <c r="A75" s="12"/>
      <c r="B75" s="25">
        <v>347.2</v>
      </c>
      <c r="C75" s="20" t="s">
        <v>83</v>
      </c>
      <c r="D75" s="47">
        <v>0</v>
      </c>
      <c r="E75" s="47">
        <v>125608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125608</v>
      </c>
      <c r="P75" s="48">
        <f t="shared" si="11"/>
        <v>1.496027917723705</v>
      </c>
      <c r="Q75" s="9"/>
    </row>
    <row r="76" spans="1:17">
      <c r="A76" s="12"/>
      <c r="B76" s="25">
        <v>347.9</v>
      </c>
      <c r="C76" s="20" t="s">
        <v>250</v>
      </c>
      <c r="D76" s="47">
        <v>0</v>
      </c>
      <c r="E76" s="47">
        <v>729072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729072</v>
      </c>
      <c r="P76" s="48">
        <f t="shared" si="11"/>
        <v>8.6834601779397573</v>
      </c>
      <c r="Q76" s="9"/>
    </row>
    <row r="77" spans="1:17">
      <c r="A77" s="12"/>
      <c r="B77" s="25">
        <v>348.12</v>
      </c>
      <c r="C77" s="20" t="s">
        <v>212</v>
      </c>
      <c r="D77" s="47">
        <v>0</v>
      </c>
      <c r="E77" s="47">
        <v>288974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95" si="12">SUM(D77:N77)</f>
        <v>288974</v>
      </c>
      <c r="P77" s="48">
        <f t="shared" si="11"/>
        <v>3.4417646288157595</v>
      </c>
      <c r="Q77" s="9"/>
    </row>
    <row r="78" spans="1:17">
      <c r="A78" s="12"/>
      <c r="B78" s="25">
        <v>348.13</v>
      </c>
      <c r="C78" s="20" t="s">
        <v>213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92943</v>
      </c>
      <c r="N78" s="47">
        <v>0</v>
      </c>
      <c r="O78" s="47">
        <f t="shared" si="12"/>
        <v>92943</v>
      </c>
      <c r="P78" s="48">
        <f t="shared" si="11"/>
        <v>1.1069782398970951</v>
      </c>
      <c r="Q78" s="9"/>
    </row>
    <row r="79" spans="1:17">
      <c r="A79" s="12"/>
      <c r="B79" s="25">
        <v>348.14</v>
      </c>
      <c r="C79" s="20" t="s">
        <v>238</v>
      </c>
      <c r="D79" s="47">
        <v>0</v>
      </c>
      <c r="E79" s="47">
        <v>100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100</v>
      </c>
      <c r="P79" s="48">
        <f t="shared" si="11"/>
        <v>1.1910291683043318E-3</v>
      </c>
      <c r="Q79" s="9"/>
    </row>
    <row r="80" spans="1:17">
      <c r="A80" s="12"/>
      <c r="B80" s="25">
        <v>348.21</v>
      </c>
      <c r="C80" s="20" t="s">
        <v>232</v>
      </c>
      <c r="D80" s="47">
        <v>0</v>
      </c>
      <c r="E80" s="47">
        <v>264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264</v>
      </c>
      <c r="P80" s="48">
        <f t="shared" si="11"/>
        <v>3.1443170043234359E-3</v>
      </c>
      <c r="Q80" s="9"/>
    </row>
    <row r="81" spans="1:17">
      <c r="A81" s="12"/>
      <c r="B81" s="25">
        <v>348.22</v>
      </c>
      <c r="C81" s="20" t="s">
        <v>214</v>
      </c>
      <c r="D81" s="47">
        <v>0</v>
      </c>
      <c r="E81" s="47">
        <v>3000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3000</v>
      </c>
      <c r="P81" s="48">
        <f t="shared" si="11"/>
        <v>3.5730875049129952E-2</v>
      </c>
      <c r="Q81" s="9"/>
    </row>
    <row r="82" spans="1:17">
      <c r="A82" s="12"/>
      <c r="B82" s="25">
        <v>348.23</v>
      </c>
      <c r="C82" s="20" t="s">
        <v>215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21776</v>
      </c>
      <c r="N82" s="47">
        <v>0</v>
      </c>
      <c r="O82" s="47">
        <f t="shared" si="12"/>
        <v>21776</v>
      </c>
      <c r="P82" s="48">
        <f t="shared" si="11"/>
        <v>0.25935851168995128</v>
      </c>
      <c r="Q82" s="9"/>
    </row>
    <row r="83" spans="1:17">
      <c r="A83" s="12"/>
      <c r="B83" s="25">
        <v>348.24</v>
      </c>
      <c r="C83" s="20" t="s">
        <v>281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16750</v>
      </c>
      <c r="N83" s="47">
        <v>0</v>
      </c>
      <c r="O83" s="47">
        <f t="shared" si="12"/>
        <v>16750</v>
      </c>
      <c r="P83" s="48">
        <f t="shared" si="11"/>
        <v>0.19949738569097558</v>
      </c>
      <c r="Q83" s="9"/>
    </row>
    <row r="84" spans="1:17">
      <c r="A84" s="12"/>
      <c r="B84" s="25">
        <v>348.31</v>
      </c>
      <c r="C84" s="20" t="s">
        <v>216</v>
      </c>
      <c r="D84" s="47">
        <v>0</v>
      </c>
      <c r="E84" s="47">
        <v>255854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255854</v>
      </c>
      <c r="P84" s="48">
        <f t="shared" si="11"/>
        <v>3.047295768273365</v>
      </c>
      <c r="Q84" s="9"/>
    </row>
    <row r="85" spans="1:17">
      <c r="A85" s="12"/>
      <c r="B85" s="25">
        <v>348.32</v>
      </c>
      <c r="C85" s="20" t="s">
        <v>217</v>
      </c>
      <c r="D85" s="47">
        <v>0</v>
      </c>
      <c r="E85" s="47">
        <v>14711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14711</v>
      </c>
      <c r="P85" s="48">
        <f t="shared" si="11"/>
        <v>0.17521230094925025</v>
      </c>
      <c r="Q85" s="9"/>
    </row>
    <row r="86" spans="1:17">
      <c r="A86" s="12"/>
      <c r="B86" s="25">
        <v>348.41</v>
      </c>
      <c r="C86" s="20" t="s">
        <v>218</v>
      </c>
      <c r="D86" s="47">
        <v>0</v>
      </c>
      <c r="E86" s="47">
        <v>265765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265765</v>
      </c>
      <c r="P86" s="48">
        <f t="shared" si="11"/>
        <v>3.1653386691440075</v>
      </c>
      <c r="Q86" s="9"/>
    </row>
    <row r="87" spans="1:17">
      <c r="A87" s="12"/>
      <c r="B87" s="25">
        <v>348.42</v>
      </c>
      <c r="C87" s="20" t="s">
        <v>219</v>
      </c>
      <c r="D87" s="47">
        <v>280</v>
      </c>
      <c r="E87" s="47">
        <v>141212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141492</v>
      </c>
      <c r="P87" s="48">
        <f t="shared" si="11"/>
        <v>1.6852109908171651</v>
      </c>
      <c r="Q87" s="9"/>
    </row>
    <row r="88" spans="1:17">
      <c r="A88" s="12"/>
      <c r="B88" s="25">
        <v>348.43</v>
      </c>
      <c r="C88" s="20" t="s">
        <v>220</v>
      </c>
      <c r="D88" s="47">
        <v>0</v>
      </c>
      <c r="E88" s="47">
        <v>5691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5691</v>
      </c>
      <c r="P88" s="48">
        <f t="shared" si="11"/>
        <v>6.7781469968199518E-2</v>
      </c>
      <c r="Q88" s="9"/>
    </row>
    <row r="89" spans="1:17">
      <c r="A89" s="12"/>
      <c r="B89" s="25">
        <v>348.51</v>
      </c>
      <c r="C89" s="20" t="s">
        <v>282</v>
      </c>
      <c r="D89" s="47">
        <v>0</v>
      </c>
      <c r="E89" s="47">
        <v>2304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2304</v>
      </c>
      <c r="P89" s="48">
        <f t="shared" si="11"/>
        <v>2.7441312037731803E-2</v>
      </c>
      <c r="Q89" s="9"/>
    </row>
    <row r="90" spans="1:17">
      <c r="A90" s="12"/>
      <c r="B90" s="25">
        <v>348.52</v>
      </c>
      <c r="C90" s="20" t="s">
        <v>269</v>
      </c>
      <c r="D90" s="47">
        <v>0</v>
      </c>
      <c r="E90" s="47">
        <v>102478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102478</v>
      </c>
      <c r="P90" s="48">
        <f t="shared" si="11"/>
        <v>1.2205428710949131</v>
      </c>
      <c r="Q90" s="9"/>
    </row>
    <row r="91" spans="1:17">
      <c r="A91" s="12"/>
      <c r="B91" s="25">
        <v>348.53</v>
      </c>
      <c r="C91" s="20" t="s">
        <v>283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7721</v>
      </c>
      <c r="N91" s="47">
        <v>0</v>
      </c>
      <c r="O91" s="47">
        <f t="shared" si="12"/>
        <v>7721</v>
      </c>
      <c r="P91" s="48">
        <f t="shared" si="11"/>
        <v>9.1959362084777452E-2</v>
      </c>
      <c r="Q91" s="9"/>
    </row>
    <row r="92" spans="1:17">
      <c r="A92" s="12"/>
      <c r="B92" s="25">
        <v>348.54</v>
      </c>
      <c r="C92" s="20" t="s">
        <v>284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715072</v>
      </c>
      <c r="N92" s="47">
        <v>0</v>
      </c>
      <c r="O92" s="47">
        <f t="shared" si="12"/>
        <v>715072</v>
      </c>
      <c r="P92" s="48">
        <f t="shared" si="11"/>
        <v>8.516716094377152</v>
      </c>
      <c r="Q92" s="9"/>
    </row>
    <row r="93" spans="1:17">
      <c r="A93" s="12"/>
      <c r="B93" s="25">
        <v>348.62</v>
      </c>
      <c r="C93" s="20" t="s">
        <v>224</v>
      </c>
      <c r="D93" s="47">
        <v>0</v>
      </c>
      <c r="E93" s="47">
        <v>106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106</v>
      </c>
      <c r="P93" s="48">
        <f t="shared" si="11"/>
        <v>1.2624909184025916E-3</v>
      </c>
      <c r="Q93" s="9"/>
    </row>
    <row r="94" spans="1:17">
      <c r="A94" s="12"/>
      <c r="B94" s="25">
        <v>348.71</v>
      </c>
      <c r="C94" s="20" t="s">
        <v>225</v>
      </c>
      <c r="D94" s="47">
        <v>0</v>
      </c>
      <c r="E94" s="47">
        <v>95743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95743</v>
      </c>
      <c r="P94" s="48">
        <f t="shared" si="11"/>
        <v>1.1403270566096164</v>
      </c>
      <c r="Q94" s="9"/>
    </row>
    <row r="95" spans="1:17">
      <c r="A95" s="12"/>
      <c r="B95" s="25">
        <v>348.72</v>
      </c>
      <c r="C95" s="20" t="s">
        <v>226</v>
      </c>
      <c r="D95" s="47">
        <v>0</v>
      </c>
      <c r="E95" s="47">
        <v>11346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11346</v>
      </c>
      <c r="P95" s="48">
        <f t="shared" si="11"/>
        <v>0.13513416943580947</v>
      </c>
      <c r="Q95" s="9"/>
    </row>
    <row r="96" spans="1:17">
      <c r="A96" s="12"/>
      <c r="B96" s="25">
        <v>348.88</v>
      </c>
      <c r="C96" s="20" t="s">
        <v>251</v>
      </c>
      <c r="D96" s="47">
        <v>488875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0"/>
        <v>488875</v>
      </c>
      <c r="P96" s="48">
        <f t="shared" si="11"/>
        <v>5.8226438465478019</v>
      </c>
      <c r="Q96" s="9"/>
    </row>
    <row r="97" spans="1:17">
      <c r="A97" s="12"/>
      <c r="B97" s="25">
        <v>348.92099999999999</v>
      </c>
      <c r="C97" s="20" t="s">
        <v>161</v>
      </c>
      <c r="D97" s="47">
        <v>0</v>
      </c>
      <c r="E97" s="47">
        <v>31901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ref="O97:O101" si="13">SUM(D97:N97)</f>
        <v>31901</v>
      </c>
      <c r="P97" s="48">
        <f t="shared" si="11"/>
        <v>0.37995021498076487</v>
      </c>
      <c r="Q97" s="9"/>
    </row>
    <row r="98" spans="1:17">
      <c r="A98" s="12"/>
      <c r="B98" s="25">
        <v>348.92200000000003</v>
      </c>
      <c r="C98" s="20" t="s">
        <v>162</v>
      </c>
      <c r="D98" s="47">
        <v>0</v>
      </c>
      <c r="E98" s="47">
        <v>31901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31901</v>
      </c>
      <c r="P98" s="48">
        <f t="shared" si="11"/>
        <v>0.37995021498076487</v>
      </c>
      <c r="Q98" s="9"/>
    </row>
    <row r="99" spans="1:17">
      <c r="A99" s="12"/>
      <c r="B99" s="25">
        <v>348.923</v>
      </c>
      <c r="C99" s="20" t="s">
        <v>163</v>
      </c>
      <c r="D99" s="47">
        <v>0</v>
      </c>
      <c r="E99" s="47">
        <v>31901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31901</v>
      </c>
      <c r="P99" s="48">
        <f t="shared" si="11"/>
        <v>0.37995021498076487</v>
      </c>
      <c r="Q99" s="9"/>
    </row>
    <row r="100" spans="1:17">
      <c r="A100" s="12"/>
      <c r="B100" s="25">
        <v>348.92399999999998</v>
      </c>
      <c r="C100" s="20" t="s">
        <v>164</v>
      </c>
      <c r="D100" s="47">
        <v>0</v>
      </c>
      <c r="E100" s="47">
        <v>31901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31901</v>
      </c>
      <c r="P100" s="48">
        <f t="shared" si="11"/>
        <v>0.37995021498076487</v>
      </c>
      <c r="Q100" s="9"/>
    </row>
    <row r="101" spans="1:17">
      <c r="A101" s="12"/>
      <c r="B101" s="25">
        <v>348.99</v>
      </c>
      <c r="C101" s="20" t="s">
        <v>166</v>
      </c>
      <c r="D101" s="47">
        <v>0</v>
      </c>
      <c r="E101" s="47">
        <v>660512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660512</v>
      </c>
      <c r="P101" s="48">
        <f t="shared" ref="P101:P132" si="14">(O101/P$134)</f>
        <v>7.866890580150308</v>
      </c>
      <c r="Q101" s="9"/>
    </row>
    <row r="102" spans="1:17">
      <c r="A102" s="12"/>
      <c r="B102" s="25">
        <v>349</v>
      </c>
      <c r="C102" s="20" t="s">
        <v>270</v>
      </c>
      <c r="D102" s="47">
        <v>1050</v>
      </c>
      <c r="E102" s="47">
        <v>18397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257635</v>
      </c>
      <c r="N102" s="47">
        <v>0</v>
      </c>
      <c r="O102" s="47">
        <f t="shared" si="10"/>
        <v>277082</v>
      </c>
      <c r="P102" s="48">
        <f t="shared" si="14"/>
        <v>3.3001274401210088</v>
      </c>
      <c r="Q102" s="9"/>
    </row>
    <row r="103" spans="1:17" ht="15.75">
      <c r="A103" s="29" t="s">
        <v>61</v>
      </c>
      <c r="B103" s="30"/>
      <c r="C103" s="31"/>
      <c r="D103" s="32">
        <f t="shared" ref="D103:N103" si="15">SUM(D104:D114)</f>
        <v>3422</v>
      </c>
      <c r="E103" s="32">
        <f t="shared" si="15"/>
        <v>5092010</v>
      </c>
      <c r="F103" s="32">
        <f t="shared" si="15"/>
        <v>0</v>
      </c>
      <c r="G103" s="32">
        <f t="shared" si="15"/>
        <v>0</v>
      </c>
      <c r="H103" s="32">
        <f t="shared" si="15"/>
        <v>0</v>
      </c>
      <c r="I103" s="32">
        <f t="shared" si="15"/>
        <v>20</v>
      </c>
      <c r="J103" s="32">
        <f t="shared" si="15"/>
        <v>0</v>
      </c>
      <c r="K103" s="32">
        <f t="shared" si="15"/>
        <v>0</v>
      </c>
      <c r="L103" s="32">
        <f t="shared" si="15"/>
        <v>0</v>
      </c>
      <c r="M103" s="32">
        <f t="shared" si="15"/>
        <v>89225</v>
      </c>
      <c r="N103" s="32">
        <f t="shared" si="15"/>
        <v>0</v>
      </c>
      <c r="O103" s="32">
        <f>SUM(D103:N103)</f>
        <v>5184677</v>
      </c>
      <c r="P103" s="46">
        <f t="shared" si="14"/>
        <v>61.751015352365982</v>
      </c>
      <c r="Q103" s="10"/>
    </row>
    <row r="104" spans="1:17">
      <c r="A104" s="13"/>
      <c r="B104" s="40">
        <v>351.1</v>
      </c>
      <c r="C104" s="21" t="s">
        <v>239</v>
      </c>
      <c r="D104" s="47">
        <v>0</v>
      </c>
      <c r="E104" s="47">
        <v>100403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11176</v>
      </c>
      <c r="N104" s="47">
        <v>0</v>
      </c>
      <c r="O104" s="47">
        <f>SUM(D104:N104)</f>
        <v>111579</v>
      </c>
      <c r="P104" s="48">
        <f t="shared" si="14"/>
        <v>1.3289384357022904</v>
      </c>
      <c r="Q104" s="9"/>
    </row>
    <row r="105" spans="1:17">
      <c r="A105" s="13"/>
      <c r="B105" s="40">
        <v>351.2</v>
      </c>
      <c r="C105" s="21" t="s">
        <v>130</v>
      </c>
      <c r="D105" s="47">
        <v>0</v>
      </c>
      <c r="E105" s="47">
        <v>9757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1804</v>
      </c>
      <c r="N105" s="47">
        <v>0</v>
      </c>
      <c r="O105" s="47">
        <f t="shared" ref="O105:O114" si="16">SUM(D105:N105)</f>
        <v>11561</v>
      </c>
      <c r="P105" s="48">
        <f t="shared" si="14"/>
        <v>0.13769488214766379</v>
      </c>
      <c r="Q105" s="9"/>
    </row>
    <row r="106" spans="1:17">
      <c r="A106" s="13"/>
      <c r="B106" s="40">
        <v>351.3</v>
      </c>
      <c r="C106" s="21" t="s">
        <v>87</v>
      </c>
      <c r="D106" s="47">
        <v>0</v>
      </c>
      <c r="E106" s="47">
        <v>87228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6"/>
        <v>87228</v>
      </c>
      <c r="P106" s="48">
        <f t="shared" si="14"/>
        <v>1.0389109229285025</v>
      </c>
      <c r="Q106" s="9"/>
    </row>
    <row r="107" spans="1:17">
      <c r="A107" s="13"/>
      <c r="B107" s="40">
        <v>351.4</v>
      </c>
      <c r="C107" s="21" t="s">
        <v>88</v>
      </c>
      <c r="D107" s="47">
        <v>0</v>
      </c>
      <c r="E107" s="47">
        <v>1225034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6"/>
        <v>1225034</v>
      </c>
      <c r="P107" s="48">
        <f t="shared" si="14"/>
        <v>14.590512261645287</v>
      </c>
      <c r="Q107" s="9"/>
    </row>
    <row r="108" spans="1:17">
      <c r="A108" s="13"/>
      <c r="B108" s="40">
        <v>351.5</v>
      </c>
      <c r="C108" s="21" t="s">
        <v>89</v>
      </c>
      <c r="D108" s="47">
        <v>3397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6"/>
        <v>3397</v>
      </c>
      <c r="P108" s="48">
        <f t="shared" si="14"/>
        <v>4.0459260847298152E-2</v>
      </c>
      <c r="Q108" s="9"/>
    </row>
    <row r="109" spans="1:17">
      <c r="A109" s="13"/>
      <c r="B109" s="40">
        <v>351.7</v>
      </c>
      <c r="C109" s="21" t="s">
        <v>285</v>
      </c>
      <c r="D109" s="47">
        <v>0</v>
      </c>
      <c r="E109" s="47">
        <v>191407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6"/>
        <v>191407</v>
      </c>
      <c r="P109" s="48">
        <f t="shared" si="14"/>
        <v>2.2797132001762721</v>
      </c>
      <c r="Q109" s="9"/>
    </row>
    <row r="110" spans="1:17">
      <c r="A110" s="13"/>
      <c r="B110" s="40">
        <v>351.8</v>
      </c>
      <c r="C110" s="21" t="s">
        <v>227</v>
      </c>
      <c r="D110" s="47">
        <v>0</v>
      </c>
      <c r="E110" s="47">
        <v>191913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191913</v>
      </c>
      <c r="P110" s="48">
        <f t="shared" si="14"/>
        <v>2.2857398077678921</v>
      </c>
      <c r="Q110" s="9"/>
    </row>
    <row r="111" spans="1:17">
      <c r="A111" s="13"/>
      <c r="B111" s="40">
        <v>352</v>
      </c>
      <c r="C111" s="21" t="s">
        <v>90</v>
      </c>
      <c r="D111" s="47">
        <v>0</v>
      </c>
      <c r="E111" s="47">
        <v>1519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1519</v>
      </c>
      <c r="P111" s="48">
        <f t="shared" si="14"/>
        <v>1.8091733066542801E-2</v>
      </c>
      <c r="Q111" s="9"/>
    </row>
    <row r="112" spans="1:17">
      <c r="A112" s="13"/>
      <c r="B112" s="40">
        <v>354</v>
      </c>
      <c r="C112" s="21" t="s">
        <v>91</v>
      </c>
      <c r="D112" s="47">
        <v>25</v>
      </c>
      <c r="E112" s="47">
        <v>3222968</v>
      </c>
      <c r="F112" s="47">
        <v>0</v>
      </c>
      <c r="G112" s="47">
        <v>0</v>
      </c>
      <c r="H112" s="47">
        <v>0</v>
      </c>
      <c r="I112" s="47">
        <v>20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3223013</v>
      </c>
      <c r="P112" s="48">
        <f t="shared" si="14"/>
        <v>38.387024928240493</v>
      </c>
      <c r="Q112" s="9"/>
    </row>
    <row r="113" spans="1:17">
      <c r="A113" s="13"/>
      <c r="B113" s="40">
        <v>356</v>
      </c>
      <c r="C113" s="21" t="s">
        <v>252</v>
      </c>
      <c r="D113" s="47">
        <v>0</v>
      </c>
      <c r="E113" s="47">
        <v>61781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61781</v>
      </c>
      <c r="P113" s="48">
        <f t="shared" si="14"/>
        <v>0.73582973047009925</v>
      </c>
      <c r="Q113" s="9"/>
    </row>
    <row r="114" spans="1:17">
      <c r="A114" s="13"/>
      <c r="B114" s="40">
        <v>359</v>
      </c>
      <c r="C114" s="21" t="s">
        <v>92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76245</v>
      </c>
      <c r="N114" s="47">
        <v>0</v>
      </c>
      <c r="O114" s="47">
        <f t="shared" si="16"/>
        <v>76245</v>
      </c>
      <c r="P114" s="48">
        <f t="shared" si="14"/>
        <v>0.90810018937363779</v>
      </c>
      <c r="Q114" s="9"/>
    </row>
    <row r="115" spans="1:17" ht="15.75">
      <c r="A115" s="29" t="s">
        <v>5</v>
      </c>
      <c r="B115" s="30"/>
      <c r="C115" s="31"/>
      <c r="D115" s="32">
        <f t="shared" ref="D115:N115" si="17">SUM(D116:D121)</f>
        <v>948661</v>
      </c>
      <c r="E115" s="32">
        <f t="shared" si="17"/>
        <v>470083</v>
      </c>
      <c r="F115" s="32">
        <f t="shared" si="17"/>
        <v>-1334</v>
      </c>
      <c r="G115" s="32">
        <f t="shared" si="17"/>
        <v>1130264</v>
      </c>
      <c r="H115" s="32">
        <f t="shared" si="17"/>
        <v>0</v>
      </c>
      <c r="I115" s="32">
        <f t="shared" si="17"/>
        <v>298026</v>
      </c>
      <c r="J115" s="32">
        <f t="shared" si="17"/>
        <v>1348500</v>
      </c>
      <c r="K115" s="32">
        <f t="shared" si="17"/>
        <v>0</v>
      </c>
      <c r="L115" s="32">
        <f t="shared" si="17"/>
        <v>0</v>
      </c>
      <c r="M115" s="32">
        <f t="shared" si="17"/>
        <v>0</v>
      </c>
      <c r="N115" s="32">
        <f t="shared" si="17"/>
        <v>886462</v>
      </c>
      <c r="O115" s="32">
        <f>SUM(D115:N115)</f>
        <v>5080662</v>
      </c>
      <c r="P115" s="46">
        <f t="shared" si="14"/>
        <v>60.512166362954225</v>
      </c>
      <c r="Q115" s="10"/>
    </row>
    <row r="116" spans="1:17">
      <c r="A116" s="12"/>
      <c r="B116" s="25">
        <v>361.1</v>
      </c>
      <c r="C116" s="20" t="s">
        <v>93</v>
      </c>
      <c r="D116" s="47">
        <v>-481688</v>
      </c>
      <c r="E116" s="47">
        <v>-1335900</v>
      </c>
      <c r="F116" s="47">
        <v>-1334</v>
      </c>
      <c r="G116" s="47">
        <v>293381</v>
      </c>
      <c r="H116" s="47">
        <v>0</v>
      </c>
      <c r="I116" s="47">
        <v>113628</v>
      </c>
      <c r="J116" s="47">
        <v>-274027</v>
      </c>
      <c r="K116" s="47">
        <v>0</v>
      </c>
      <c r="L116" s="47">
        <v>0</v>
      </c>
      <c r="M116" s="47">
        <v>0</v>
      </c>
      <c r="N116" s="47">
        <v>182129</v>
      </c>
      <c r="O116" s="47">
        <f>SUM(D116:N116)</f>
        <v>-1503811</v>
      </c>
      <c r="P116" s="48">
        <f t="shared" si="14"/>
        <v>-17.910827646169054</v>
      </c>
      <c r="Q116" s="9"/>
    </row>
    <row r="117" spans="1:17">
      <c r="A117" s="12"/>
      <c r="B117" s="25">
        <v>362</v>
      </c>
      <c r="C117" s="20" t="s">
        <v>94</v>
      </c>
      <c r="D117" s="47">
        <v>401056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ref="O117:O121" si="18">SUM(D117:N117)</f>
        <v>401056</v>
      </c>
      <c r="P117" s="48">
        <f t="shared" si="14"/>
        <v>4.7766939412346208</v>
      </c>
      <c r="Q117" s="9"/>
    </row>
    <row r="118" spans="1:17">
      <c r="A118" s="12"/>
      <c r="B118" s="25">
        <v>364</v>
      </c>
      <c r="C118" s="20" t="s">
        <v>167</v>
      </c>
      <c r="D118" s="47">
        <v>6917</v>
      </c>
      <c r="E118" s="47">
        <v>27552</v>
      </c>
      <c r="F118" s="47">
        <v>0</v>
      </c>
      <c r="G118" s="47">
        <v>5150</v>
      </c>
      <c r="H118" s="47">
        <v>0</v>
      </c>
      <c r="I118" s="47">
        <v>13927</v>
      </c>
      <c r="J118" s="47">
        <v>5829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8"/>
        <v>59375</v>
      </c>
      <c r="P118" s="48">
        <f t="shared" si="14"/>
        <v>0.70717356868069703</v>
      </c>
      <c r="Q118" s="9"/>
    </row>
    <row r="119" spans="1:17">
      <c r="A119" s="12"/>
      <c r="B119" s="25">
        <v>366</v>
      </c>
      <c r="C119" s="20" t="s">
        <v>96</v>
      </c>
      <c r="D119" s="47">
        <v>219641</v>
      </c>
      <c r="E119" s="47">
        <v>263016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8"/>
        <v>482657</v>
      </c>
      <c r="P119" s="48">
        <f t="shared" si="14"/>
        <v>5.7485856528626389</v>
      </c>
      <c r="Q119" s="9"/>
    </row>
    <row r="120" spans="1:17">
      <c r="A120" s="12"/>
      <c r="B120" s="25">
        <v>369.3</v>
      </c>
      <c r="C120" s="20" t="s">
        <v>98</v>
      </c>
      <c r="D120" s="47">
        <v>0</v>
      </c>
      <c r="E120" s="47">
        <v>22351</v>
      </c>
      <c r="F120" s="47">
        <v>0</v>
      </c>
      <c r="G120" s="47">
        <v>0</v>
      </c>
      <c r="H120" s="47">
        <v>0</v>
      </c>
      <c r="I120" s="47">
        <v>124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8"/>
        <v>22475</v>
      </c>
      <c r="P120" s="48">
        <f t="shared" si="14"/>
        <v>0.26768380557639859</v>
      </c>
      <c r="Q120" s="9"/>
    </row>
    <row r="121" spans="1:17">
      <c r="A121" s="12"/>
      <c r="B121" s="25">
        <v>369.9</v>
      </c>
      <c r="C121" s="20" t="s">
        <v>99</v>
      </c>
      <c r="D121" s="47">
        <v>802735</v>
      </c>
      <c r="E121" s="47">
        <v>1493064</v>
      </c>
      <c r="F121" s="47">
        <v>0</v>
      </c>
      <c r="G121" s="47">
        <v>831733</v>
      </c>
      <c r="H121" s="47">
        <v>0</v>
      </c>
      <c r="I121" s="47">
        <v>170347</v>
      </c>
      <c r="J121" s="47">
        <v>1616698</v>
      </c>
      <c r="K121" s="47">
        <v>0</v>
      </c>
      <c r="L121" s="47">
        <v>0</v>
      </c>
      <c r="M121" s="47">
        <v>0</v>
      </c>
      <c r="N121" s="47">
        <v>704333</v>
      </c>
      <c r="O121" s="47">
        <f t="shared" si="18"/>
        <v>5618910</v>
      </c>
      <c r="P121" s="48">
        <f t="shared" si="14"/>
        <v>66.922857040768932</v>
      </c>
      <c r="Q121" s="9"/>
    </row>
    <row r="122" spans="1:17" ht="15.75">
      <c r="A122" s="29" t="s">
        <v>62</v>
      </c>
      <c r="B122" s="30"/>
      <c r="C122" s="31"/>
      <c r="D122" s="32">
        <f t="shared" ref="D122:N122" si="19">SUM(D123:D131)</f>
        <v>64233287</v>
      </c>
      <c r="E122" s="32">
        <f t="shared" si="19"/>
        <v>21376880</v>
      </c>
      <c r="F122" s="32">
        <f t="shared" si="19"/>
        <v>18526414</v>
      </c>
      <c r="G122" s="32">
        <f t="shared" si="19"/>
        <v>1715126</v>
      </c>
      <c r="H122" s="32">
        <f t="shared" si="19"/>
        <v>0</v>
      </c>
      <c r="I122" s="32">
        <f t="shared" si="19"/>
        <v>1822742</v>
      </c>
      <c r="J122" s="32">
        <f t="shared" si="19"/>
        <v>0</v>
      </c>
      <c r="K122" s="32">
        <f t="shared" si="19"/>
        <v>0</v>
      </c>
      <c r="L122" s="32">
        <f t="shared" si="19"/>
        <v>0</v>
      </c>
      <c r="M122" s="32">
        <f t="shared" si="19"/>
        <v>939264882</v>
      </c>
      <c r="N122" s="32">
        <f t="shared" si="19"/>
        <v>0</v>
      </c>
      <c r="O122" s="32">
        <f>SUM(D122:N122)</f>
        <v>1046939331</v>
      </c>
      <c r="P122" s="46">
        <f t="shared" si="14"/>
        <v>12469.352806660236</v>
      </c>
      <c r="Q122" s="9"/>
    </row>
    <row r="123" spans="1:17">
      <c r="A123" s="12"/>
      <c r="B123" s="25">
        <v>381</v>
      </c>
      <c r="C123" s="20" t="s">
        <v>100</v>
      </c>
      <c r="D123" s="47">
        <v>54046149</v>
      </c>
      <c r="E123" s="47">
        <v>11459099</v>
      </c>
      <c r="F123" s="47">
        <v>18526414</v>
      </c>
      <c r="G123" s="47">
        <v>1715126</v>
      </c>
      <c r="H123" s="47">
        <v>0</v>
      </c>
      <c r="I123" s="47">
        <v>1567066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>SUM(D123:N123)</f>
        <v>87313854</v>
      </c>
      <c r="P123" s="48">
        <f t="shared" si="14"/>
        <v>1039.9334691106585</v>
      </c>
      <c r="Q123" s="9"/>
    </row>
    <row r="124" spans="1:17">
      <c r="A124" s="12"/>
      <c r="B124" s="25">
        <v>383.1</v>
      </c>
      <c r="C124" s="20" t="s">
        <v>293</v>
      </c>
      <c r="D124" s="47">
        <v>38942</v>
      </c>
      <c r="E124" s="47">
        <v>8293281</v>
      </c>
      <c r="F124" s="47">
        <v>0</v>
      </c>
      <c r="G124" s="47">
        <v>0</v>
      </c>
      <c r="H124" s="47">
        <v>0</v>
      </c>
      <c r="I124" s="47">
        <v>255676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>SUM(D124:N124)</f>
        <v>8587899</v>
      </c>
      <c r="P124" s="48">
        <f t="shared" si="14"/>
        <v>102.28438203451603</v>
      </c>
      <c r="Q124" s="9"/>
    </row>
    <row r="125" spans="1:17">
      <c r="A125" s="12"/>
      <c r="B125" s="25">
        <v>386.1</v>
      </c>
      <c r="C125" s="20" t="s">
        <v>101</v>
      </c>
      <c r="D125" s="47">
        <v>0</v>
      </c>
      <c r="E125" s="47">
        <v>1624500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ref="O125:O131" si="20">SUM(D125:N125)</f>
        <v>1624500</v>
      </c>
      <c r="P125" s="48">
        <f t="shared" si="14"/>
        <v>19.34826883910387</v>
      </c>
      <c r="Q125" s="9"/>
    </row>
    <row r="126" spans="1:17">
      <c r="A126" s="12"/>
      <c r="B126" s="25">
        <v>386.3</v>
      </c>
      <c r="C126" s="20" t="s">
        <v>286</v>
      </c>
      <c r="D126" s="47">
        <v>1042834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20"/>
        <v>1042834</v>
      </c>
      <c r="P126" s="48">
        <f t="shared" si="14"/>
        <v>12.420457116994795</v>
      </c>
      <c r="Q126" s="9"/>
    </row>
    <row r="127" spans="1:17">
      <c r="A127" s="12"/>
      <c r="B127" s="25">
        <v>386.4</v>
      </c>
      <c r="C127" s="20" t="s">
        <v>287</v>
      </c>
      <c r="D127" s="47">
        <v>2839003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20"/>
        <v>2839003</v>
      </c>
      <c r="P127" s="48">
        <f t="shared" si="14"/>
        <v>33.813353819035029</v>
      </c>
      <c r="Q127" s="9"/>
    </row>
    <row r="128" spans="1:17">
      <c r="A128" s="12"/>
      <c r="B128" s="25">
        <v>386.6</v>
      </c>
      <c r="C128" s="20" t="s">
        <v>288</v>
      </c>
      <c r="D128" s="47">
        <v>1108488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20"/>
        <v>1108488</v>
      </c>
      <c r="P128" s="48">
        <f t="shared" si="14"/>
        <v>13.202415407153321</v>
      </c>
      <c r="Q128" s="9"/>
    </row>
    <row r="129" spans="1:120">
      <c r="A129" s="12"/>
      <c r="B129" s="25">
        <v>386.7</v>
      </c>
      <c r="C129" s="20" t="s">
        <v>289</v>
      </c>
      <c r="D129" s="47">
        <v>5070461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20"/>
        <v>5070461</v>
      </c>
      <c r="P129" s="48">
        <f t="shared" si="14"/>
        <v>60.390669477495507</v>
      </c>
      <c r="Q129" s="9"/>
    </row>
    <row r="130" spans="1:120">
      <c r="A130" s="12"/>
      <c r="B130" s="25">
        <v>386.8</v>
      </c>
      <c r="C130" s="20" t="s">
        <v>290</v>
      </c>
      <c r="D130" s="47">
        <v>87410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20"/>
        <v>87410</v>
      </c>
      <c r="P130" s="48">
        <f t="shared" si="14"/>
        <v>1.0410785960148163</v>
      </c>
      <c r="Q130" s="9"/>
    </row>
    <row r="131" spans="1:120" ht="15.75" thickBot="1">
      <c r="A131" s="12"/>
      <c r="B131" s="25">
        <v>389.9</v>
      </c>
      <c r="C131" s="20" t="s">
        <v>291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939264882</v>
      </c>
      <c r="N131" s="47">
        <v>0</v>
      </c>
      <c r="O131" s="47">
        <f t="shared" si="20"/>
        <v>939264882</v>
      </c>
      <c r="P131" s="48">
        <f t="shared" si="14"/>
        <v>11186.918712259263</v>
      </c>
      <c r="Q131" s="9"/>
    </row>
    <row r="132" spans="1:120" ht="16.5" thickBot="1">
      <c r="A132" s="14" t="s">
        <v>84</v>
      </c>
      <c r="B132" s="23"/>
      <c r="C132" s="22"/>
      <c r="D132" s="15">
        <f t="shared" ref="D132:N132" si="21">SUM(D5,D13,D21,D54,D103,D115,D122)</f>
        <v>122033027</v>
      </c>
      <c r="E132" s="15">
        <f t="shared" si="21"/>
        <v>266984848</v>
      </c>
      <c r="F132" s="15">
        <f t="shared" si="21"/>
        <v>18525080</v>
      </c>
      <c r="G132" s="15">
        <f t="shared" si="21"/>
        <v>38459237</v>
      </c>
      <c r="H132" s="15">
        <f t="shared" si="21"/>
        <v>0</v>
      </c>
      <c r="I132" s="15">
        <f t="shared" si="21"/>
        <v>71053759</v>
      </c>
      <c r="J132" s="15">
        <f t="shared" si="21"/>
        <v>33333841</v>
      </c>
      <c r="K132" s="15">
        <f t="shared" si="21"/>
        <v>0</v>
      </c>
      <c r="L132" s="15">
        <f t="shared" si="21"/>
        <v>0</v>
      </c>
      <c r="M132" s="15">
        <f t="shared" si="21"/>
        <v>940744834</v>
      </c>
      <c r="N132" s="15">
        <f t="shared" si="21"/>
        <v>10324978</v>
      </c>
      <c r="O132" s="15">
        <f>SUM(D132:N132)</f>
        <v>1501459604</v>
      </c>
      <c r="P132" s="38">
        <f t="shared" si="14"/>
        <v>17882.821833946713</v>
      </c>
      <c r="Q132" s="6"/>
      <c r="R132" s="2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</row>
    <row r="133" spans="1:120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9"/>
    </row>
    <row r="134" spans="1:120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3"/>
      <c r="M134" s="119" t="s">
        <v>292</v>
      </c>
      <c r="N134" s="119"/>
      <c r="O134" s="119"/>
      <c r="P134" s="44">
        <v>83961</v>
      </c>
    </row>
    <row r="135" spans="1:120">
      <c r="A135" s="120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8"/>
    </row>
    <row r="136" spans="1:120" ht="15.75" customHeight="1" thickBot="1">
      <c r="A136" s="121" t="s">
        <v>126</v>
      </c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1"/>
    </row>
  </sheetData>
  <mergeCells count="10">
    <mergeCell ref="M134:O134"/>
    <mergeCell ref="A135:P135"/>
    <mergeCell ref="A136:P1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245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0"/>
      <c r="M3" s="131"/>
      <c r="N3" s="36"/>
      <c r="O3" s="37"/>
      <c r="P3" s="132" t="s">
        <v>254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255</v>
      </c>
      <c r="N4" s="35" t="s">
        <v>11</v>
      </c>
      <c r="O4" s="35" t="s">
        <v>256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257</v>
      </c>
      <c r="B5" s="26"/>
      <c r="C5" s="26"/>
      <c r="D5" s="27">
        <f t="shared" ref="D5:N5" si="0">SUM(D6:D12)</f>
        <v>29924191</v>
      </c>
      <c r="E5" s="27">
        <f t="shared" si="0"/>
        <v>133707924</v>
      </c>
      <c r="F5" s="27">
        <f t="shared" si="0"/>
        <v>0</v>
      </c>
      <c r="G5" s="27">
        <f t="shared" si="0"/>
        <v>28613898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7780532</v>
      </c>
      <c r="O5" s="28">
        <f>SUM(D5:N5)</f>
        <v>200026545</v>
      </c>
      <c r="P5" s="33">
        <f t="shared" ref="P5:P36" si="1">(O5/P$124)</f>
        <v>2398.0835261536249</v>
      </c>
      <c r="Q5" s="6"/>
    </row>
    <row r="6" spans="1:134">
      <c r="A6" s="12"/>
      <c r="B6" s="25">
        <v>311</v>
      </c>
      <c r="C6" s="20" t="s">
        <v>3</v>
      </c>
      <c r="D6" s="47">
        <v>22316666</v>
      </c>
      <c r="E6" s="47">
        <v>73693957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7780532</v>
      </c>
      <c r="O6" s="47">
        <f>SUM(D6:N6)</f>
        <v>103791155</v>
      </c>
      <c r="P6" s="48">
        <f t="shared" si="1"/>
        <v>1244.3341405809786</v>
      </c>
      <c r="Q6" s="9"/>
    </row>
    <row r="7" spans="1:134">
      <c r="A7" s="12"/>
      <c r="B7" s="25">
        <v>312.13</v>
      </c>
      <c r="C7" s="20" t="s">
        <v>258</v>
      </c>
      <c r="D7" s="47">
        <v>7065770</v>
      </c>
      <c r="E7" s="47">
        <v>56526153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63591923</v>
      </c>
      <c r="P7" s="48">
        <f t="shared" si="1"/>
        <v>762.39252616561362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591257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591257</v>
      </c>
      <c r="P8" s="48">
        <f t="shared" si="1"/>
        <v>7.0884775389337138</v>
      </c>
      <c r="Q8" s="9"/>
    </row>
    <row r="9" spans="1:134">
      <c r="A9" s="12"/>
      <c r="B9" s="25">
        <v>312.41000000000003</v>
      </c>
      <c r="C9" s="20" t="s">
        <v>259</v>
      </c>
      <c r="D9" s="47">
        <v>0</v>
      </c>
      <c r="E9" s="47">
        <v>2409420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2409420</v>
      </c>
      <c r="P9" s="48">
        <f t="shared" si="1"/>
        <v>28.88611813789548</v>
      </c>
      <c r="Q9" s="9"/>
    </row>
    <row r="10" spans="1:134">
      <c r="A10" s="12"/>
      <c r="B10" s="25">
        <v>312.63</v>
      </c>
      <c r="C10" s="20" t="s">
        <v>260</v>
      </c>
      <c r="D10" s="47">
        <v>0</v>
      </c>
      <c r="E10" s="47">
        <v>0</v>
      </c>
      <c r="F10" s="47">
        <v>0</v>
      </c>
      <c r="G10" s="47">
        <v>28613898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28613898</v>
      </c>
      <c r="P10" s="48">
        <f t="shared" si="1"/>
        <v>343.04705614367407</v>
      </c>
      <c r="Q10" s="9"/>
    </row>
    <row r="11" spans="1:134">
      <c r="A11" s="12"/>
      <c r="B11" s="25">
        <v>315.10000000000002</v>
      </c>
      <c r="C11" s="20" t="s">
        <v>261</v>
      </c>
      <c r="D11" s="47">
        <v>0</v>
      </c>
      <c r="E11" s="47">
        <v>487137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487137</v>
      </c>
      <c r="P11" s="48">
        <f t="shared" si="1"/>
        <v>5.8402009327306947</v>
      </c>
      <c r="Q11" s="9"/>
    </row>
    <row r="12" spans="1:134">
      <c r="A12" s="12"/>
      <c r="B12" s="25">
        <v>316</v>
      </c>
      <c r="C12" s="20" t="s">
        <v>143</v>
      </c>
      <c r="D12" s="47">
        <v>541755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541755</v>
      </c>
      <c r="P12" s="48">
        <f t="shared" si="1"/>
        <v>6.4950066537986597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SUM(D14:D20)</f>
        <v>0</v>
      </c>
      <c r="E13" s="32">
        <f t="shared" si="3"/>
        <v>6340810</v>
      </c>
      <c r="F13" s="32">
        <f t="shared" si="3"/>
        <v>0</v>
      </c>
      <c r="G13" s="32">
        <f t="shared" si="3"/>
        <v>2823797</v>
      </c>
      <c r="H13" s="32">
        <f t="shared" si="3"/>
        <v>0</v>
      </c>
      <c r="I13" s="32">
        <f t="shared" si="3"/>
        <v>573418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9738025</v>
      </c>
      <c r="P13" s="46">
        <f t="shared" si="1"/>
        <v>116.74749133807292</v>
      </c>
      <c r="Q13" s="10"/>
    </row>
    <row r="14" spans="1:134">
      <c r="A14" s="12"/>
      <c r="B14" s="25">
        <v>322</v>
      </c>
      <c r="C14" s="20" t="s">
        <v>262</v>
      </c>
      <c r="D14" s="47">
        <v>0</v>
      </c>
      <c r="E14" s="47">
        <v>5931834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5931834</v>
      </c>
      <c r="P14" s="48">
        <f t="shared" si="1"/>
        <v>71.115728141372244</v>
      </c>
      <c r="Q14" s="9"/>
    </row>
    <row r="15" spans="1:134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573418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0" si="4">SUM(D15:N15)</f>
        <v>573418</v>
      </c>
      <c r="P15" s="48">
        <f t="shared" si="1"/>
        <v>6.8746088645382502</v>
      </c>
      <c r="Q15" s="9"/>
    </row>
    <row r="16" spans="1:134">
      <c r="A16" s="12"/>
      <c r="B16" s="25">
        <v>324.11</v>
      </c>
      <c r="C16" s="20" t="s">
        <v>20</v>
      </c>
      <c r="D16" s="47">
        <v>0</v>
      </c>
      <c r="E16" s="47">
        <v>16491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16491</v>
      </c>
      <c r="P16" s="48">
        <f t="shared" si="1"/>
        <v>0.19770773638968481</v>
      </c>
      <c r="Q16" s="9"/>
    </row>
    <row r="17" spans="1:17">
      <c r="A17" s="12"/>
      <c r="B17" s="25">
        <v>324.31</v>
      </c>
      <c r="C17" s="20" t="s">
        <v>22</v>
      </c>
      <c r="D17" s="47">
        <v>0</v>
      </c>
      <c r="E17" s="47">
        <v>109138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109138</v>
      </c>
      <c r="P17" s="48">
        <f t="shared" si="1"/>
        <v>1.3084365371473787</v>
      </c>
      <c r="Q17" s="9"/>
    </row>
    <row r="18" spans="1:17">
      <c r="A18" s="12"/>
      <c r="B18" s="25">
        <v>324.61</v>
      </c>
      <c r="C18" s="20" t="s">
        <v>24</v>
      </c>
      <c r="D18" s="47">
        <v>0</v>
      </c>
      <c r="E18" s="47">
        <v>32300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32300</v>
      </c>
      <c r="P18" s="48">
        <f t="shared" si="1"/>
        <v>0.38723909316517008</v>
      </c>
      <c r="Q18" s="9"/>
    </row>
    <row r="19" spans="1:17">
      <c r="A19" s="12"/>
      <c r="B19" s="25">
        <v>325.10000000000002</v>
      </c>
      <c r="C19" s="20" t="s">
        <v>26</v>
      </c>
      <c r="D19" s="47">
        <v>0</v>
      </c>
      <c r="E19" s="47">
        <v>107472</v>
      </c>
      <c r="F19" s="47">
        <v>0</v>
      </c>
      <c r="G19" s="47">
        <v>2823797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2931269</v>
      </c>
      <c r="P19" s="48">
        <f t="shared" si="1"/>
        <v>35.142475213101392</v>
      </c>
      <c r="Q19" s="9"/>
    </row>
    <row r="20" spans="1:17">
      <c r="A20" s="12"/>
      <c r="B20" s="25">
        <v>325.2</v>
      </c>
      <c r="C20" s="20" t="s">
        <v>27</v>
      </c>
      <c r="D20" s="47">
        <v>0</v>
      </c>
      <c r="E20" s="47">
        <v>143575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143575</v>
      </c>
      <c r="P20" s="48">
        <f t="shared" si="1"/>
        <v>1.7212957523588015</v>
      </c>
      <c r="Q20" s="9"/>
    </row>
    <row r="21" spans="1:17" ht="15.75">
      <c r="A21" s="29" t="s">
        <v>263</v>
      </c>
      <c r="B21" s="30"/>
      <c r="C21" s="31"/>
      <c r="D21" s="32">
        <f t="shared" ref="D21:N21" si="5">SUM(D22:D54)</f>
        <v>17107022</v>
      </c>
      <c r="E21" s="32">
        <f t="shared" si="5"/>
        <v>54563484</v>
      </c>
      <c r="F21" s="32">
        <f t="shared" si="5"/>
        <v>0</v>
      </c>
      <c r="G21" s="32">
        <f t="shared" si="5"/>
        <v>6210</v>
      </c>
      <c r="H21" s="32">
        <f t="shared" si="5"/>
        <v>0</v>
      </c>
      <c r="I21" s="32">
        <f t="shared" si="5"/>
        <v>31035998</v>
      </c>
      <c r="J21" s="32">
        <f t="shared" si="5"/>
        <v>4370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5">
        <f>SUM(D21:N21)</f>
        <v>102717084</v>
      </c>
      <c r="P21" s="46">
        <f t="shared" si="1"/>
        <v>1231.4572898059009</v>
      </c>
      <c r="Q21" s="10"/>
    </row>
    <row r="22" spans="1:17">
      <c r="A22" s="12"/>
      <c r="B22" s="25">
        <v>331.1</v>
      </c>
      <c r="C22" s="20" t="s">
        <v>230</v>
      </c>
      <c r="D22" s="47">
        <v>267382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267382</v>
      </c>
      <c r="P22" s="48">
        <f t="shared" si="1"/>
        <v>3.2055963841699535</v>
      </c>
      <c r="Q22" s="9"/>
    </row>
    <row r="23" spans="1:17">
      <c r="A23" s="12"/>
      <c r="B23" s="25">
        <v>331.2</v>
      </c>
      <c r="C23" s="20" t="s">
        <v>28</v>
      </c>
      <c r="D23" s="47">
        <v>0</v>
      </c>
      <c r="E23" s="47">
        <v>24844501</v>
      </c>
      <c r="F23" s="47">
        <v>0</v>
      </c>
      <c r="G23" s="47">
        <v>0</v>
      </c>
      <c r="H23" s="47">
        <v>0</v>
      </c>
      <c r="I23" s="47">
        <v>6889906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31734407</v>
      </c>
      <c r="P23" s="48">
        <f t="shared" si="1"/>
        <v>380.45829686731963</v>
      </c>
      <c r="Q23" s="9"/>
    </row>
    <row r="24" spans="1:17">
      <c r="A24" s="12"/>
      <c r="B24" s="25">
        <v>331.35</v>
      </c>
      <c r="C24" s="20" t="s">
        <v>33</v>
      </c>
      <c r="D24" s="47">
        <v>0</v>
      </c>
      <c r="E24" s="47">
        <v>-172303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:O49" si="6">SUM(D24:N24)</f>
        <v>-172303</v>
      </c>
      <c r="P24" s="48">
        <f t="shared" si="1"/>
        <v>-2.0657107575739411</v>
      </c>
      <c r="Q24" s="9"/>
    </row>
    <row r="25" spans="1:17">
      <c r="A25" s="12"/>
      <c r="B25" s="25">
        <v>331.39</v>
      </c>
      <c r="C25" s="20" t="s">
        <v>134</v>
      </c>
      <c r="D25" s="47">
        <v>0</v>
      </c>
      <c r="E25" s="47">
        <v>-5356179</v>
      </c>
      <c r="F25" s="47">
        <v>0</v>
      </c>
      <c r="G25" s="47">
        <v>0</v>
      </c>
      <c r="H25" s="47">
        <v>0</v>
      </c>
      <c r="I25" s="47">
        <v>1126203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-4229976</v>
      </c>
      <c r="P25" s="48">
        <f t="shared" si="1"/>
        <v>-50.712447998465429</v>
      </c>
      <c r="Q25" s="9"/>
    </row>
    <row r="26" spans="1:17">
      <c r="A26" s="12"/>
      <c r="B26" s="25">
        <v>331.41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8632640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8632640</v>
      </c>
      <c r="P26" s="48">
        <f t="shared" si="1"/>
        <v>103.49522245267411</v>
      </c>
      <c r="Q26" s="9"/>
    </row>
    <row r="27" spans="1:17">
      <c r="A27" s="12"/>
      <c r="B27" s="25">
        <v>331.49</v>
      </c>
      <c r="C27" s="20" t="s">
        <v>35</v>
      </c>
      <c r="D27" s="47">
        <v>0</v>
      </c>
      <c r="E27" s="47">
        <v>849650</v>
      </c>
      <c r="F27" s="47">
        <v>0</v>
      </c>
      <c r="G27" s="47">
        <v>0</v>
      </c>
      <c r="H27" s="47">
        <v>0</v>
      </c>
      <c r="I27" s="47">
        <v>3715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853365</v>
      </c>
      <c r="P27" s="48">
        <f t="shared" si="1"/>
        <v>10.230844852597379</v>
      </c>
      <c r="Q27" s="9"/>
    </row>
    <row r="28" spans="1:17">
      <c r="A28" s="12"/>
      <c r="B28" s="25">
        <v>331.5</v>
      </c>
      <c r="C28" s="20" t="s">
        <v>30</v>
      </c>
      <c r="D28" s="47">
        <v>0</v>
      </c>
      <c r="E28" s="47">
        <v>21727810</v>
      </c>
      <c r="F28" s="47">
        <v>0</v>
      </c>
      <c r="G28" s="47">
        <v>0</v>
      </c>
      <c r="H28" s="47">
        <v>0</v>
      </c>
      <c r="I28" s="47">
        <v>85931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21813741</v>
      </c>
      <c r="P28" s="48">
        <f t="shared" si="1"/>
        <v>261.52115428420711</v>
      </c>
      <c r="Q28" s="9"/>
    </row>
    <row r="29" spans="1:17">
      <c r="A29" s="12"/>
      <c r="B29" s="25">
        <v>331.65</v>
      </c>
      <c r="C29" s="20" t="s">
        <v>129</v>
      </c>
      <c r="D29" s="47">
        <v>6153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6153</v>
      </c>
      <c r="P29" s="48">
        <f t="shared" si="1"/>
        <v>7.3767248924002826E-2</v>
      </c>
      <c r="Q29" s="9"/>
    </row>
    <row r="30" spans="1:17">
      <c r="A30" s="12"/>
      <c r="B30" s="25">
        <v>331.69</v>
      </c>
      <c r="C30" s="20" t="s">
        <v>37</v>
      </c>
      <c r="D30" s="47">
        <v>0</v>
      </c>
      <c r="E30" s="47">
        <v>649781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649781</v>
      </c>
      <c r="P30" s="48">
        <f t="shared" si="1"/>
        <v>7.7901116159739123</v>
      </c>
      <c r="Q30" s="9"/>
    </row>
    <row r="31" spans="1:17">
      <c r="A31" s="12"/>
      <c r="B31" s="25">
        <v>331.7</v>
      </c>
      <c r="C31" s="20" t="s">
        <v>116</v>
      </c>
      <c r="D31" s="47">
        <v>0</v>
      </c>
      <c r="E31" s="47">
        <v>83225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83225</v>
      </c>
      <c r="P31" s="48">
        <f t="shared" si="1"/>
        <v>0.99777007828703645</v>
      </c>
      <c r="Q31" s="9"/>
    </row>
    <row r="32" spans="1:17">
      <c r="A32" s="12"/>
      <c r="B32" s="25">
        <v>331.89</v>
      </c>
      <c r="C32" s="20" t="s">
        <v>246</v>
      </c>
      <c r="D32" s="47">
        <v>0</v>
      </c>
      <c r="E32" s="47">
        <v>184244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184244</v>
      </c>
      <c r="P32" s="48">
        <f t="shared" si="1"/>
        <v>2.2088693337809162</v>
      </c>
      <c r="Q32" s="9"/>
    </row>
    <row r="33" spans="1:17">
      <c r="A33" s="12"/>
      <c r="B33" s="25">
        <v>331.9</v>
      </c>
      <c r="C33" s="20" t="s">
        <v>200</v>
      </c>
      <c r="D33" s="47">
        <v>0</v>
      </c>
      <c r="E33" s="47">
        <v>557941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557941</v>
      </c>
      <c r="P33" s="48">
        <f t="shared" si="1"/>
        <v>6.6890577981321409</v>
      </c>
      <c r="Q33" s="9"/>
    </row>
    <row r="34" spans="1:17">
      <c r="A34" s="12"/>
      <c r="B34" s="25">
        <v>333</v>
      </c>
      <c r="C34" s="20" t="s">
        <v>4</v>
      </c>
      <c r="D34" s="47">
        <v>1418480</v>
      </c>
      <c r="E34" s="47">
        <v>178172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1596652</v>
      </c>
      <c r="P34" s="48">
        <f t="shared" si="1"/>
        <v>19.141983671218423</v>
      </c>
      <c r="Q34" s="9"/>
    </row>
    <row r="35" spans="1:17">
      <c r="A35" s="12"/>
      <c r="B35" s="25">
        <v>334.2</v>
      </c>
      <c r="C35" s="20" t="s">
        <v>32</v>
      </c>
      <c r="D35" s="47">
        <v>0</v>
      </c>
      <c r="E35" s="47">
        <v>213369</v>
      </c>
      <c r="F35" s="47">
        <v>0</v>
      </c>
      <c r="G35" s="47">
        <v>0</v>
      </c>
      <c r="H35" s="47">
        <v>0</v>
      </c>
      <c r="I35" s="47">
        <v>365300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578669</v>
      </c>
      <c r="P35" s="48">
        <f t="shared" si="1"/>
        <v>6.9375621920370216</v>
      </c>
      <c r="Q35" s="9"/>
    </row>
    <row r="36" spans="1:17">
      <c r="A36" s="12"/>
      <c r="B36" s="25">
        <v>334.39</v>
      </c>
      <c r="C36" s="20" t="s">
        <v>40</v>
      </c>
      <c r="D36" s="47">
        <v>0</v>
      </c>
      <c r="E36" s="47">
        <v>467527</v>
      </c>
      <c r="F36" s="47">
        <v>0</v>
      </c>
      <c r="G36" s="47">
        <v>6210</v>
      </c>
      <c r="H36" s="47">
        <v>0</v>
      </c>
      <c r="I36" s="47">
        <v>156317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630054</v>
      </c>
      <c r="P36" s="48">
        <f t="shared" si="1"/>
        <v>7.5536080373092274</v>
      </c>
      <c r="Q36" s="9"/>
    </row>
    <row r="37" spans="1:17">
      <c r="A37" s="12"/>
      <c r="B37" s="25">
        <v>334.41</v>
      </c>
      <c r="C37" s="20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13740836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13740836</v>
      </c>
      <c r="P37" s="48">
        <f t="shared" ref="P37:P68" si="7">(O37/P$124)</f>
        <v>164.73649758425148</v>
      </c>
      <c r="Q37" s="9"/>
    </row>
    <row r="38" spans="1:17">
      <c r="A38" s="12"/>
      <c r="B38" s="25">
        <v>334.49</v>
      </c>
      <c r="C38" s="20" t="s">
        <v>42</v>
      </c>
      <c r="D38" s="47">
        <v>0</v>
      </c>
      <c r="E38" s="47">
        <v>953682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953682</v>
      </c>
      <c r="P38" s="48">
        <f t="shared" si="7"/>
        <v>11.433527951948784</v>
      </c>
      <c r="Q38" s="9"/>
    </row>
    <row r="39" spans="1:17">
      <c r="A39" s="12"/>
      <c r="B39" s="25">
        <v>334.5</v>
      </c>
      <c r="C39" s="20" t="s">
        <v>43</v>
      </c>
      <c r="D39" s="47">
        <v>0</v>
      </c>
      <c r="E39" s="47">
        <v>352379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352379</v>
      </c>
      <c r="P39" s="48">
        <f t="shared" si="7"/>
        <v>4.2246106628622124</v>
      </c>
      <c r="Q39" s="9"/>
    </row>
    <row r="40" spans="1:17">
      <c r="A40" s="12"/>
      <c r="B40" s="25">
        <v>334.69</v>
      </c>
      <c r="C40" s="20" t="s">
        <v>44</v>
      </c>
      <c r="D40" s="47">
        <v>0</v>
      </c>
      <c r="E40" s="47">
        <v>119743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119743</v>
      </c>
      <c r="P40" s="48">
        <f t="shared" si="7"/>
        <v>1.4355780412655406</v>
      </c>
      <c r="Q40" s="9"/>
    </row>
    <row r="41" spans="1:17">
      <c r="A41" s="12"/>
      <c r="B41" s="25">
        <v>334.7</v>
      </c>
      <c r="C41" s="20" t="s">
        <v>45</v>
      </c>
      <c r="D41" s="47">
        <v>0</v>
      </c>
      <c r="E41" s="47">
        <v>225498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225498</v>
      </c>
      <c r="P41" s="48">
        <f t="shared" si="7"/>
        <v>2.7034563786550936</v>
      </c>
      <c r="Q41" s="9"/>
    </row>
    <row r="42" spans="1:17">
      <c r="A42" s="12"/>
      <c r="B42" s="25">
        <v>334.82</v>
      </c>
      <c r="C42" s="20" t="s">
        <v>264</v>
      </c>
      <c r="D42" s="47">
        <v>0</v>
      </c>
      <c r="E42" s="47">
        <v>1012656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1012656</v>
      </c>
      <c r="P42" s="48">
        <f t="shared" si="7"/>
        <v>12.140557000875184</v>
      </c>
      <c r="Q42" s="9"/>
    </row>
    <row r="43" spans="1:17">
      <c r="A43" s="12"/>
      <c r="B43" s="25">
        <v>334.89</v>
      </c>
      <c r="C43" s="20" t="s">
        <v>247</v>
      </c>
      <c r="D43" s="47">
        <v>0</v>
      </c>
      <c r="E43" s="47">
        <v>68869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68869</v>
      </c>
      <c r="P43" s="48">
        <f t="shared" si="7"/>
        <v>0.82565848629077698</v>
      </c>
      <c r="Q43" s="9"/>
    </row>
    <row r="44" spans="1:17">
      <c r="A44" s="12"/>
      <c r="B44" s="25">
        <v>335.12099999999998</v>
      </c>
      <c r="C44" s="20" t="s">
        <v>265</v>
      </c>
      <c r="D44" s="47">
        <v>3281893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3281893</v>
      </c>
      <c r="P44" s="48">
        <f t="shared" si="7"/>
        <v>39.346045485607412</v>
      </c>
      <c r="Q44" s="9"/>
    </row>
    <row r="45" spans="1:17">
      <c r="A45" s="12"/>
      <c r="B45" s="25">
        <v>335.13</v>
      </c>
      <c r="C45" s="20" t="s">
        <v>145</v>
      </c>
      <c r="D45" s="47">
        <v>26686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26686</v>
      </c>
      <c r="P45" s="48">
        <f t="shared" si="7"/>
        <v>0.3199338216781959</v>
      </c>
      <c r="Q45" s="9"/>
    </row>
    <row r="46" spans="1:17">
      <c r="A46" s="12"/>
      <c r="B46" s="25">
        <v>335.14</v>
      </c>
      <c r="C46" s="20" t="s">
        <v>146</v>
      </c>
      <c r="D46" s="47">
        <v>16514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16514</v>
      </c>
      <c r="P46" s="48">
        <f t="shared" si="7"/>
        <v>0.19798347939720182</v>
      </c>
      <c r="Q46" s="9"/>
    </row>
    <row r="47" spans="1:17">
      <c r="A47" s="12"/>
      <c r="B47" s="25">
        <v>335.15</v>
      </c>
      <c r="C47" s="20" t="s">
        <v>147</v>
      </c>
      <c r="D47" s="47">
        <v>141850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141850</v>
      </c>
      <c r="P47" s="48">
        <f t="shared" si="7"/>
        <v>1.7006150267950271</v>
      </c>
      <c r="Q47" s="9"/>
    </row>
    <row r="48" spans="1:17">
      <c r="A48" s="12"/>
      <c r="B48" s="25">
        <v>335.18</v>
      </c>
      <c r="C48" s="20" t="s">
        <v>266</v>
      </c>
      <c r="D48" s="47">
        <v>11948064</v>
      </c>
      <c r="E48" s="47">
        <v>3316377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15264441</v>
      </c>
      <c r="P48" s="48">
        <f t="shared" si="7"/>
        <v>183.00273345242235</v>
      </c>
      <c r="Q48" s="9"/>
    </row>
    <row r="49" spans="1:17">
      <c r="A49" s="12"/>
      <c r="B49" s="25">
        <v>335.29</v>
      </c>
      <c r="C49" s="20" t="s">
        <v>184</v>
      </c>
      <c r="D49" s="47">
        <v>0</v>
      </c>
      <c r="E49" s="47">
        <v>26160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26160</v>
      </c>
      <c r="P49" s="48">
        <f t="shared" si="7"/>
        <v>0.3136276989845464</v>
      </c>
      <c r="Q49" s="9"/>
    </row>
    <row r="50" spans="1:17">
      <c r="A50" s="12"/>
      <c r="B50" s="25">
        <v>335.43</v>
      </c>
      <c r="C50" s="20" t="s">
        <v>267</v>
      </c>
      <c r="D50" s="47">
        <v>0</v>
      </c>
      <c r="E50" s="47">
        <v>2569954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56" si="8">SUM(D50:N50)</f>
        <v>2569954</v>
      </c>
      <c r="P50" s="48">
        <f t="shared" si="7"/>
        <v>30.810732397405619</v>
      </c>
      <c r="Q50" s="9"/>
    </row>
    <row r="51" spans="1:17">
      <c r="A51" s="12"/>
      <c r="B51" s="25">
        <v>335.44</v>
      </c>
      <c r="C51" s="20" t="s">
        <v>268</v>
      </c>
      <c r="D51" s="47">
        <v>0</v>
      </c>
      <c r="E51" s="47">
        <v>1143084</v>
      </c>
      <c r="F51" s="47">
        <v>0</v>
      </c>
      <c r="G51" s="47">
        <v>0</v>
      </c>
      <c r="H51" s="47">
        <v>0</v>
      </c>
      <c r="I51" s="47">
        <v>0</v>
      </c>
      <c r="J51" s="47">
        <v>4370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1147454</v>
      </c>
      <c r="P51" s="48">
        <f t="shared" si="7"/>
        <v>13.756626823800218</v>
      </c>
      <c r="Q51" s="9"/>
    </row>
    <row r="52" spans="1:17">
      <c r="A52" s="12"/>
      <c r="B52" s="25">
        <v>335.5</v>
      </c>
      <c r="C52" s="20" t="s">
        <v>54</v>
      </c>
      <c r="D52" s="47">
        <v>0</v>
      </c>
      <c r="E52" s="47">
        <v>526649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526649</v>
      </c>
      <c r="P52" s="48">
        <f t="shared" si="7"/>
        <v>6.3139034419920632</v>
      </c>
      <c r="Q52" s="9"/>
    </row>
    <row r="53" spans="1:17">
      <c r="A53" s="12"/>
      <c r="B53" s="25">
        <v>337.3</v>
      </c>
      <c r="C53" s="20" t="s">
        <v>55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35150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35150</v>
      </c>
      <c r="P53" s="48">
        <f t="shared" si="7"/>
        <v>0.42140724844444977</v>
      </c>
      <c r="Q53" s="9"/>
    </row>
    <row r="54" spans="1:17">
      <c r="A54" s="12"/>
      <c r="B54" s="25">
        <v>337.4</v>
      </c>
      <c r="C54" s="20" t="s">
        <v>139</v>
      </c>
      <c r="D54" s="47">
        <v>0</v>
      </c>
      <c r="E54" s="47">
        <v>20695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20695</v>
      </c>
      <c r="P54" s="48">
        <f t="shared" si="7"/>
        <v>0.24810876263322584</v>
      </c>
      <c r="Q54" s="9"/>
    </row>
    <row r="55" spans="1:17" ht="15.75">
      <c r="A55" s="29" t="s">
        <v>60</v>
      </c>
      <c r="B55" s="30"/>
      <c r="C55" s="31"/>
      <c r="D55" s="32">
        <f t="shared" ref="D55:N55" si="9">SUM(D56:D101)</f>
        <v>5540455</v>
      </c>
      <c r="E55" s="32">
        <f t="shared" si="9"/>
        <v>25891979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35783202</v>
      </c>
      <c r="J55" s="32">
        <f t="shared" si="9"/>
        <v>29454616</v>
      </c>
      <c r="K55" s="32">
        <f t="shared" si="9"/>
        <v>0</v>
      </c>
      <c r="L55" s="32">
        <f t="shared" si="9"/>
        <v>0</v>
      </c>
      <c r="M55" s="32">
        <f t="shared" si="9"/>
        <v>1468291</v>
      </c>
      <c r="N55" s="32">
        <f t="shared" si="9"/>
        <v>0</v>
      </c>
      <c r="O55" s="32">
        <f t="shared" si="8"/>
        <v>98138543</v>
      </c>
      <c r="P55" s="46">
        <f t="shared" si="7"/>
        <v>1176.5659565285155</v>
      </c>
      <c r="Q55" s="10"/>
    </row>
    <row r="56" spans="1:17">
      <c r="A56" s="12"/>
      <c r="B56" s="25">
        <v>341.1</v>
      </c>
      <c r="C56" s="20" t="s">
        <v>150</v>
      </c>
      <c r="D56" s="47">
        <v>591735</v>
      </c>
      <c r="E56" s="47">
        <v>449819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1041554</v>
      </c>
      <c r="P56" s="48">
        <f t="shared" si="7"/>
        <v>12.487010106580668</v>
      </c>
      <c r="Q56" s="9"/>
    </row>
    <row r="57" spans="1:17">
      <c r="A57" s="12"/>
      <c r="B57" s="25">
        <v>341.16</v>
      </c>
      <c r="C57" s="20" t="s">
        <v>237</v>
      </c>
      <c r="D57" s="47">
        <v>0</v>
      </c>
      <c r="E57" s="47">
        <v>355714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101" si="10">SUM(D57:N57)</f>
        <v>355714</v>
      </c>
      <c r="P57" s="48">
        <f t="shared" si="7"/>
        <v>4.2645933989521767</v>
      </c>
      <c r="Q57" s="9"/>
    </row>
    <row r="58" spans="1:17">
      <c r="A58" s="12"/>
      <c r="B58" s="25">
        <v>341.2</v>
      </c>
      <c r="C58" s="20" t="s">
        <v>152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28222401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28222401</v>
      </c>
      <c r="P58" s="48">
        <f t="shared" si="7"/>
        <v>338.35346656915755</v>
      </c>
      <c r="Q58" s="9"/>
    </row>
    <row r="59" spans="1:17">
      <c r="A59" s="12"/>
      <c r="B59" s="25">
        <v>341.3</v>
      </c>
      <c r="C59" s="20" t="s">
        <v>248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52026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52026</v>
      </c>
      <c r="P59" s="48">
        <f t="shared" si="7"/>
        <v>0.62373068300344081</v>
      </c>
      <c r="Q59" s="9"/>
    </row>
    <row r="60" spans="1:17">
      <c r="A60" s="12"/>
      <c r="B60" s="25">
        <v>341.52</v>
      </c>
      <c r="C60" s="20" t="s">
        <v>154</v>
      </c>
      <c r="D60" s="47">
        <v>0</v>
      </c>
      <c r="E60" s="47">
        <v>4577440</v>
      </c>
      <c r="F60" s="47">
        <v>0</v>
      </c>
      <c r="G60" s="47">
        <v>0</v>
      </c>
      <c r="H60" s="47">
        <v>0</v>
      </c>
      <c r="I60" s="47">
        <v>0</v>
      </c>
      <c r="J60" s="47">
        <v>719781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5297221</v>
      </c>
      <c r="P60" s="48">
        <f t="shared" si="7"/>
        <v>63.507463044442581</v>
      </c>
      <c r="Q60" s="9"/>
    </row>
    <row r="61" spans="1:17">
      <c r="A61" s="12"/>
      <c r="B61" s="25">
        <v>341.53</v>
      </c>
      <c r="C61" s="20" t="s">
        <v>178</v>
      </c>
      <c r="D61" s="47">
        <v>141276</v>
      </c>
      <c r="E61" s="47">
        <v>3512839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3654115</v>
      </c>
      <c r="P61" s="48">
        <f t="shared" si="7"/>
        <v>43.808550430998309</v>
      </c>
      <c r="Q61" s="9"/>
    </row>
    <row r="62" spans="1:17">
      <c r="A62" s="12"/>
      <c r="B62" s="25">
        <v>341.56</v>
      </c>
      <c r="C62" s="20" t="s">
        <v>155</v>
      </c>
      <c r="D62" s="47">
        <v>3497688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3497688</v>
      </c>
      <c r="P62" s="48">
        <f t="shared" si="7"/>
        <v>41.933174281569578</v>
      </c>
      <c r="Q62" s="9"/>
    </row>
    <row r="63" spans="1:17">
      <c r="A63" s="12"/>
      <c r="B63" s="25">
        <v>341.9</v>
      </c>
      <c r="C63" s="20" t="s">
        <v>156</v>
      </c>
      <c r="D63" s="47">
        <v>678366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1468291</v>
      </c>
      <c r="N63" s="47">
        <v>0</v>
      </c>
      <c r="O63" s="47">
        <f t="shared" si="10"/>
        <v>2146657</v>
      </c>
      <c r="P63" s="48">
        <f t="shared" si="7"/>
        <v>25.73589814293079</v>
      </c>
      <c r="Q63" s="9"/>
    </row>
    <row r="64" spans="1:17">
      <c r="A64" s="12"/>
      <c r="B64" s="25">
        <v>342.1</v>
      </c>
      <c r="C64" s="20" t="s">
        <v>70</v>
      </c>
      <c r="D64" s="47">
        <v>0</v>
      </c>
      <c r="E64" s="47">
        <v>3699604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3699604</v>
      </c>
      <c r="P64" s="48">
        <f t="shared" si="7"/>
        <v>44.353910155734852</v>
      </c>
      <c r="Q64" s="9"/>
    </row>
    <row r="65" spans="1:17">
      <c r="A65" s="12"/>
      <c r="B65" s="25">
        <v>342.3</v>
      </c>
      <c r="C65" s="20" t="s">
        <v>71</v>
      </c>
      <c r="D65" s="47">
        <v>0</v>
      </c>
      <c r="E65" s="47">
        <v>422330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422330</v>
      </c>
      <c r="P65" s="48">
        <f t="shared" si="7"/>
        <v>5.063241059332702</v>
      </c>
      <c r="Q65" s="9"/>
    </row>
    <row r="66" spans="1:17">
      <c r="A66" s="12"/>
      <c r="B66" s="25">
        <v>342.6</v>
      </c>
      <c r="C66" s="20" t="s">
        <v>73</v>
      </c>
      <c r="D66" s="47">
        <v>0</v>
      </c>
      <c r="E66" s="47">
        <v>10123600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10123600</v>
      </c>
      <c r="P66" s="48">
        <f t="shared" si="7"/>
        <v>121.37008308256705</v>
      </c>
      <c r="Q66" s="9"/>
    </row>
    <row r="67" spans="1:17">
      <c r="A67" s="12"/>
      <c r="B67" s="25">
        <v>342.9</v>
      </c>
      <c r="C67" s="20" t="s">
        <v>74</v>
      </c>
      <c r="D67" s="47">
        <v>0</v>
      </c>
      <c r="E67" s="47">
        <v>247756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247756</v>
      </c>
      <c r="P67" s="48">
        <f t="shared" si="7"/>
        <v>2.9703036769730611</v>
      </c>
      <c r="Q67" s="9"/>
    </row>
    <row r="68" spans="1:17">
      <c r="A68" s="12"/>
      <c r="B68" s="25">
        <v>343.4</v>
      </c>
      <c r="C68" s="20" t="s">
        <v>75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21085573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21085573</v>
      </c>
      <c r="P68" s="48">
        <f t="shared" si="7"/>
        <v>252.79127453213604</v>
      </c>
      <c r="Q68" s="9"/>
    </row>
    <row r="69" spans="1:17">
      <c r="A69" s="12"/>
      <c r="B69" s="25">
        <v>343.5</v>
      </c>
      <c r="C69" s="20" t="s">
        <v>202</v>
      </c>
      <c r="D69" s="47">
        <v>0</v>
      </c>
      <c r="E69" s="47">
        <v>-86374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-86374</v>
      </c>
      <c r="P69" s="48">
        <f t="shared" ref="P69:P100" si="11">(O69/P$124)</f>
        <v>-1.0355228926640372</v>
      </c>
      <c r="Q69" s="9"/>
    </row>
    <row r="70" spans="1:17">
      <c r="A70" s="12"/>
      <c r="B70" s="25">
        <v>343.9</v>
      </c>
      <c r="C70" s="20" t="s">
        <v>157</v>
      </c>
      <c r="D70" s="47">
        <v>0</v>
      </c>
      <c r="E70" s="47">
        <v>11869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11869</v>
      </c>
      <c r="P70" s="48">
        <f t="shared" si="11"/>
        <v>0.14229538070518277</v>
      </c>
      <c r="Q70" s="9"/>
    </row>
    <row r="71" spans="1:17">
      <c r="A71" s="12"/>
      <c r="B71" s="25">
        <v>344.1</v>
      </c>
      <c r="C71" s="20" t="s">
        <v>158</v>
      </c>
      <c r="D71" s="47">
        <v>0</v>
      </c>
      <c r="E71" s="47">
        <v>400</v>
      </c>
      <c r="F71" s="47">
        <v>0</v>
      </c>
      <c r="G71" s="47">
        <v>0</v>
      </c>
      <c r="H71" s="47">
        <v>0</v>
      </c>
      <c r="I71" s="47">
        <v>12587524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12587924</v>
      </c>
      <c r="P71" s="48">
        <f t="shared" si="11"/>
        <v>150.91443574588484</v>
      </c>
      <c r="Q71" s="9"/>
    </row>
    <row r="72" spans="1:17">
      <c r="A72" s="12"/>
      <c r="B72" s="25">
        <v>344.6</v>
      </c>
      <c r="C72" s="20" t="s">
        <v>159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2110105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2110105</v>
      </c>
      <c r="P72" s="48">
        <f t="shared" si="11"/>
        <v>25.297682559854216</v>
      </c>
      <c r="Q72" s="9"/>
    </row>
    <row r="73" spans="1:17">
      <c r="A73" s="12"/>
      <c r="B73" s="25">
        <v>344.9</v>
      </c>
      <c r="C73" s="20" t="s">
        <v>160</v>
      </c>
      <c r="D73" s="47">
        <v>0</v>
      </c>
      <c r="E73" s="47">
        <v>3770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3770</v>
      </c>
      <c r="P73" s="48">
        <f t="shared" si="11"/>
        <v>4.5197875579959475E-2</v>
      </c>
      <c r="Q73" s="9"/>
    </row>
    <row r="74" spans="1:17">
      <c r="A74" s="12"/>
      <c r="B74" s="25">
        <v>345.9</v>
      </c>
      <c r="C74" s="20" t="s">
        <v>203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460408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460408</v>
      </c>
      <c r="P74" s="48">
        <f t="shared" si="11"/>
        <v>5.5197515915167061</v>
      </c>
      <c r="Q74" s="9"/>
    </row>
    <row r="75" spans="1:17">
      <c r="A75" s="12"/>
      <c r="B75" s="25">
        <v>346.4</v>
      </c>
      <c r="C75" s="20" t="s">
        <v>80</v>
      </c>
      <c r="D75" s="47">
        <v>28892</v>
      </c>
      <c r="E75" s="47">
        <v>60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28952</v>
      </c>
      <c r="P75" s="48">
        <f t="shared" si="11"/>
        <v>0.34710050233182671</v>
      </c>
      <c r="Q75" s="9"/>
    </row>
    <row r="76" spans="1:17">
      <c r="A76" s="12"/>
      <c r="B76" s="25">
        <v>346.9</v>
      </c>
      <c r="C76" s="20" t="s">
        <v>81</v>
      </c>
      <c r="D76" s="47">
        <v>179433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179433</v>
      </c>
      <c r="P76" s="48">
        <f t="shared" si="11"/>
        <v>2.1511910899042093</v>
      </c>
      <c r="Q76" s="9"/>
    </row>
    <row r="77" spans="1:17">
      <c r="A77" s="12"/>
      <c r="B77" s="25">
        <v>347.1</v>
      </c>
      <c r="C77" s="20" t="s">
        <v>82</v>
      </c>
      <c r="D77" s="47">
        <v>1303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1303</v>
      </c>
      <c r="P77" s="48">
        <f t="shared" si="11"/>
        <v>1.5621440817158409E-2</v>
      </c>
      <c r="Q77" s="9"/>
    </row>
    <row r="78" spans="1:17">
      <c r="A78" s="12"/>
      <c r="B78" s="25">
        <v>347.2</v>
      </c>
      <c r="C78" s="20" t="s">
        <v>83</v>
      </c>
      <c r="D78" s="47">
        <v>0</v>
      </c>
      <c r="E78" s="47">
        <v>172348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172348</v>
      </c>
      <c r="P78" s="48">
        <f t="shared" si="11"/>
        <v>2.0662502547625614</v>
      </c>
      <c r="Q78" s="9"/>
    </row>
    <row r="79" spans="1:17">
      <c r="A79" s="12"/>
      <c r="B79" s="25">
        <v>347.3</v>
      </c>
      <c r="C79" s="20" t="s">
        <v>249</v>
      </c>
      <c r="D79" s="47">
        <v>0</v>
      </c>
      <c r="E79" s="47">
        <v>534894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534894</v>
      </c>
      <c r="P79" s="48">
        <f t="shared" si="11"/>
        <v>6.4127513157736988</v>
      </c>
      <c r="Q79" s="9"/>
    </row>
    <row r="80" spans="1:17">
      <c r="A80" s="12"/>
      <c r="B80" s="25">
        <v>347.9</v>
      </c>
      <c r="C80" s="20" t="s">
        <v>250</v>
      </c>
      <c r="D80" s="47">
        <v>0</v>
      </c>
      <c r="E80" s="47">
        <v>212546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212546</v>
      </c>
      <c r="P80" s="48">
        <f t="shared" si="11"/>
        <v>2.5481770989437842</v>
      </c>
      <c r="Q80" s="9"/>
    </row>
    <row r="81" spans="1:17">
      <c r="A81" s="12"/>
      <c r="B81" s="25">
        <v>348.12</v>
      </c>
      <c r="C81" s="20" t="s">
        <v>212</v>
      </c>
      <c r="D81" s="47">
        <v>0</v>
      </c>
      <c r="E81" s="47">
        <v>8559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94" si="12">SUM(D81:N81)</f>
        <v>8559</v>
      </c>
      <c r="P81" s="48">
        <f t="shared" si="11"/>
        <v>0.10261236527556318</v>
      </c>
      <c r="Q81" s="9"/>
    </row>
    <row r="82" spans="1:17">
      <c r="A82" s="12"/>
      <c r="B82" s="25">
        <v>348.13</v>
      </c>
      <c r="C82" s="20" t="s">
        <v>213</v>
      </c>
      <c r="D82" s="47">
        <v>0</v>
      </c>
      <c r="E82" s="47">
        <v>47729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47729</v>
      </c>
      <c r="P82" s="48">
        <f t="shared" si="11"/>
        <v>0.572214695903418</v>
      </c>
      <c r="Q82" s="9"/>
    </row>
    <row r="83" spans="1:17">
      <c r="A83" s="12"/>
      <c r="B83" s="25">
        <v>348.14</v>
      </c>
      <c r="C83" s="20" t="s">
        <v>238</v>
      </c>
      <c r="D83" s="47">
        <v>0</v>
      </c>
      <c r="E83" s="47">
        <v>381810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381810</v>
      </c>
      <c r="P83" s="48">
        <f t="shared" si="11"/>
        <v>4.5774538130462412</v>
      </c>
      <c r="Q83" s="9"/>
    </row>
    <row r="84" spans="1:17">
      <c r="A84" s="12"/>
      <c r="B84" s="25">
        <v>348.21</v>
      </c>
      <c r="C84" s="20" t="s">
        <v>232</v>
      </c>
      <c r="D84" s="47">
        <v>0</v>
      </c>
      <c r="E84" s="47">
        <v>400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400</v>
      </c>
      <c r="P84" s="48">
        <f t="shared" si="11"/>
        <v>4.7955305655129421E-3</v>
      </c>
      <c r="Q84" s="9"/>
    </row>
    <row r="85" spans="1:17">
      <c r="A85" s="12"/>
      <c r="B85" s="25">
        <v>348.22</v>
      </c>
      <c r="C85" s="20" t="s">
        <v>214</v>
      </c>
      <c r="D85" s="47">
        <v>0</v>
      </c>
      <c r="E85" s="47">
        <v>3072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3072</v>
      </c>
      <c r="P85" s="48">
        <f t="shared" si="11"/>
        <v>3.6829674743139397E-2</v>
      </c>
      <c r="Q85" s="9"/>
    </row>
    <row r="86" spans="1:17">
      <c r="A86" s="12"/>
      <c r="B86" s="25">
        <v>348.31</v>
      </c>
      <c r="C86" s="20" t="s">
        <v>216</v>
      </c>
      <c r="D86" s="47">
        <v>0</v>
      </c>
      <c r="E86" s="47">
        <v>273103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273103</v>
      </c>
      <c r="P86" s="48">
        <f t="shared" si="11"/>
        <v>3.2741844600832026</v>
      </c>
      <c r="Q86" s="9"/>
    </row>
    <row r="87" spans="1:17">
      <c r="A87" s="12"/>
      <c r="B87" s="25">
        <v>348.32</v>
      </c>
      <c r="C87" s="20" t="s">
        <v>217</v>
      </c>
      <c r="D87" s="47">
        <v>0</v>
      </c>
      <c r="E87" s="47">
        <v>10719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10719</v>
      </c>
      <c r="P87" s="48">
        <f t="shared" si="11"/>
        <v>0.12850823032933306</v>
      </c>
      <c r="Q87" s="9"/>
    </row>
    <row r="88" spans="1:17">
      <c r="A88" s="12"/>
      <c r="B88" s="25">
        <v>348.41</v>
      </c>
      <c r="C88" s="20" t="s">
        <v>218</v>
      </c>
      <c r="D88" s="47">
        <v>0</v>
      </c>
      <c r="E88" s="47">
        <v>316011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316011</v>
      </c>
      <c r="P88" s="48">
        <f t="shared" si="11"/>
        <v>3.7886010238457759</v>
      </c>
      <c r="Q88" s="9"/>
    </row>
    <row r="89" spans="1:17">
      <c r="A89" s="12"/>
      <c r="B89" s="25">
        <v>348.42</v>
      </c>
      <c r="C89" s="20" t="s">
        <v>219</v>
      </c>
      <c r="D89" s="47">
        <v>80</v>
      </c>
      <c r="E89" s="47">
        <v>5942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6022</v>
      </c>
      <c r="P89" s="48">
        <f t="shared" si="11"/>
        <v>7.2196712663797347E-2</v>
      </c>
      <c r="Q89" s="9"/>
    </row>
    <row r="90" spans="1:17">
      <c r="A90" s="12"/>
      <c r="B90" s="25">
        <v>348.43</v>
      </c>
      <c r="C90" s="20" t="s">
        <v>220</v>
      </c>
      <c r="D90" s="47">
        <v>0</v>
      </c>
      <c r="E90" s="47">
        <v>90656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90656</v>
      </c>
      <c r="P90" s="48">
        <f t="shared" si="11"/>
        <v>1.0868590473678532</v>
      </c>
      <c r="Q90" s="9"/>
    </row>
    <row r="91" spans="1:17">
      <c r="A91" s="12"/>
      <c r="B91" s="25">
        <v>348.52</v>
      </c>
      <c r="C91" s="20" t="s">
        <v>269</v>
      </c>
      <c r="D91" s="47">
        <v>0</v>
      </c>
      <c r="E91" s="47">
        <v>90391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90391</v>
      </c>
      <c r="P91" s="48">
        <f t="shared" si="11"/>
        <v>1.0836820083682008</v>
      </c>
      <c r="Q91" s="9"/>
    </row>
    <row r="92" spans="1:17">
      <c r="A92" s="12"/>
      <c r="B92" s="25">
        <v>348.62</v>
      </c>
      <c r="C92" s="20" t="s">
        <v>224</v>
      </c>
      <c r="D92" s="47">
        <v>0</v>
      </c>
      <c r="E92" s="47">
        <v>18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18</v>
      </c>
      <c r="P92" s="48">
        <f t="shared" si="11"/>
        <v>2.1579887544808239E-4</v>
      </c>
      <c r="Q92" s="9"/>
    </row>
    <row r="93" spans="1:17">
      <c r="A93" s="12"/>
      <c r="B93" s="25">
        <v>348.71</v>
      </c>
      <c r="C93" s="20" t="s">
        <v>225</v>
      </c>
      <c r="D93" s="47">
        <v>0</v>
      </c>
      <c r="E93" s="47">
        <v>93465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93465</v>
      </c>
      <c r="P93" s="48">
        <f t="shared" si="11"/>
        <v>1.1205356607641679</v>
      </c>
      <c r="Q93" s="9"/>
    </row>
    <row r="94" spans="1:17">
      <c r="A94" s="12"/>
      <c r="B94" s="25">
        <v>348.72</v>
      </c>
      <c r="C94" s="20" t="s">
        <v>226</v>
      </c>
      <c r="D94" s="47">
        <v>0</v>
      </c>
      <c r="E94" s="47">
        <v>16250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16250</v>
      </c>
      <c r="P94" s="48">
        <f t="shared" si="11"/>
        <v>0.19481842922396328</v>
      </c>
      <c r="Q94" s="9"/>
    </row>
    <row r="95" spans="1:17">
      <c r="A95" s="12"/>
      <c r="B95" s="25">
        <v>348.88</v>
      </c>
      <c r="C95" s="20" t="s">
        <v>251</v>
      </c>
      <c r="D95" s="47">
        <v>421082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0"/>
        <v>421082</v>
      </c>
      <c r="P95" s="48">
        <f t="shared" si="11"/>
        <v>5.0482790039683012</v>
      </c>
      <c r="Q95" s="9"/>
    </row>
    <row r="96" spans="1:17">
      <c r="A96" s="12"/>
      <c r="B96" s="25">
        <v>348.92099999999999</v>
      </c>
      <c r="C96" s="20" t="s">
        <v>161</v>
      </c>
      <c r="D96" s="47">
        <v>0</v>
      </c>
      <c r="E96" s="47">
        <v>26542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>SUM(D96:N96)</f>
        <v>26542</v>
      </c>
      <c r="P96" s="48">
        <f t="shared" si="11"/>
        <v>0.31820743067461127</v>
      </c>
      <c r="Q96" s="9"/>
    </row>
    <row r="97" spans="1:17">
      <c r="A97" s="12"/>
      <c r="B97" s="25">
        <v>348.92200000000003</v>
      </c>
      <c r="C97" s="20" t="s">
        <v>162</v>
      </c>
      <c r="D97" s="47">
        <v>0</v>
      </c>
      <c r="E97" s="47">
        <v>26542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>SUM(D97:N97)</f>
        <v>26542</v>
      </c>
      <c r="P97" s="48">
        <f t="shared" si="11"/>
        <v>0.31820743067461127</v>
      </c>
      <c r="Q97" s="9"/>
    </row>
    <row r="98" spans="1:17">
      <c r="A98" s="12"/>
      <c r="B98" s="25">
        <v>348.923</v>
      </c>
      <c r="C98" s="20" t="s">
        <v>163</v>
      </c>
      <c r="D98" s="47">
        <v>0</v>
      </c>
      <c r="E98" s="47">
        <v>26542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>SUM(D98:N98)</f>
        <v>26542</v>
      </c>
      <c r="P98" s="48">
        <f t="shared" si="11"/>
        <v>0.31820743067461127</v>
      </c>
      <c r="Q98" s="9"/>
    </row>
    <row r="99" spans="1:17">
      <c r="A99" s="12"/>
      <c r="B99" s="25">
        <v>348.92399999999998</v>
      </c>
      <c r="C99" s="20" t="s">
        <v>164</v>
      </c>
      <c r="D99" s="47">
        <v>0</v>
      </c>
      <c r="E99" s="47">
        <v>26541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>SUM(D99:N99)</f>
        <v>26541</v>
      </c>
      <c r="P99" s="48">
        <f t="shared" si="11"/>
        <v>0.31819544184819748</v>
      </c>
      <c r="Q99" s="9"/>
    </row>
    <row r="100" spans="1:17">
      <c r="A100" s="12"/>
      <c r="B100" s="25">
        <v>348.99</v>
      </c>
      <c r="C100" s="20" t="s">
        <v>166</v>
      </c>
      <c r="D100" s="47">
        <v>0</v>
      </c>
      <c r="E100" s="47">
        <v>206013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>SUM(D100:N100)</f>
        <v>206013</v>
      </c>
      <c r="P100" s="48">
        <f t="shared" si="11"/>
        <v>2.4698540959825444</v>
      </c>
      <c r="Q100" s="9"/>
    </row>
    <row r="101" spans="1:17">
      <c r="A101" s="12"/>
      <c r="B101" s="25">
        <v>349</v>
      </c>
      <c r="C101" s="20" t="s">
        <v>270</v>
      </c>
      <c r="D101" s="47">
        <v>600</v>
      </c>
      <c r="E101" s="47">
        <v>3059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0"/>
        <v>3659</v>
      </c>
      <c r="P101" s="48">
        <f t="shared" ref="P101:P122" si="13">(O101/P$124)</f>
        <v>4.3867115848029638E-2</v>
      </c>
      <c r="Q101" s="9"/>
    </row>
    <row r="102" spans="1:17" ht="15.75">
      <c r="A102" s="29" t="s">
        <v>61</v>
      </c>
      <c r="B102" s="30"/>
      <c r="C102" s="31"/>
      <c r="D102" s="32">
        <f t="shared" ref="D102:N102" si="14">SUM(D103:D112)</f>
        <v>4039</v>
      </c>
      <c r="E102" s="32">
        <f t="shared" si="14"/>
        <v>5972660</v>
      </c>
      <c r="F102" s="32">
        <f t="shared" si="14"/>
        <v>0</v>
      </c>
      <c r="G102" s="32">
        <f t="shared" si="14"/>
        <v>0</v>
      </c>
      <c r="H102" s="32">
        <f t="shared" si="14"/>
        <v>0</v>
      </c>
      <c r="I102" s="32">
        <f t="shared" si="14"/>
        <v>0</v>
      </c>
      <c r="J102" s="32">
        <f t="shared" si="14"/>
        <v>0</v>
      </c>
      <c r="K102" s="32">
        <f t="shared" si="14"/>
        <v>0</v>
      </c>
      <c r="L102" s="32">
        <f t="shared" si="14"/>
        <v>0</v>
      </c>
      <c r="M102" s="32">
        <f t="shared" si="14"/>
        <v>89568</v>
      </c>
      <c r="N102" s="32">
        <f t="shared" si="14"/>
        <v>0</v>
      </c>
      <c r="O102" s="32">
        <f>SUM(D102:N102)</f>
        <v>6066267</v>
      </c>
      <c r="P102" s="46">
        <f t="shared" si="13"/>
        <v>72.727422042656244</v>
      </c>
      <c r="Q102" s="10"/>
    </row>
    <row r="103" spans="1:17">
      <c r="A103" s="13"/>
      <c r="B103" s="40">
        <v>351.1</v>
      </c>
      <c r="C103" s="21" t="s">
        <v>239</v>
      </c>
      <c r="D103" s="47">
        <v>0</v>
      </c>
      <c r="E103" s="47">
        <v>174226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>SUM(D103:N103)</f>
        <v>174226</v>
      </c>
      <c r="P103" s="48">
        <f t="shared" si="13"/>
        <v>2.0887652707676447</v>
      </c>
      <c r="Q103" s="9"/>
    </row>
    <row r="104" spans="1:17">
      <c r="A104" s="13"/>
      <c r="B104" s="40">
        <v>351.2</v>
      </c>
      <c r="C104" s="21" t="s">
        <v>130</v>
      </c>
      <c r="D104" s="47">
        <v>0</v>
      </c>
      <c r="E104" s="47">
        <v>9740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ref="O104:O112" si="15">SUM(D104:N104)</f>
        <v>9740</v>
      </c>
      <c r="P104" s="48">
        <f t="shared" si="13"/>
        <v>0.11677116927024013</v>
      </c>
      <c r="Q104" s="9"/>
    </row>
    <row r="105" spans="1:17">
      <c r="A105" s="13"/>
      <c r="B105" s="40">
        <v>351.3</v>
      </c>
      <c r="C105" s="21" t="s">
        <v>87</v>
      </c>
      <c r="D105" s="47">
        <v>0</v>
      </c>
      <c r="E105" s="47">
        <v>86176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5"/>
        <v>86176</v>
      </c>
      <c r="P105" s="48">
        <f t="shared" si="13"/>
        <v>1.0331491050341082</v>
      </c>
      <c r="Q105" s="9"/>
    </row>
    <row r="106" spans="1:17">
      <c r="A106" s="13"/>
      <c r="B106" s="40">
        <v>351.4</v>
      </c>
      <c r="C106" s="21" t="s">
        <v>88</v>
      </c>
      <c r="D106" s="47">
        <v>0</v>
      </c>
      <c r="E106" s="47">
        <v>623121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5"/>
        <v>623121</v>
      </c>
      <c r="P106" s="48">
        <f t="shared" si="13"/>
        <v>7.470489503782475</v>
      </c>
      <c r="Q106" s="9"/>
    </row>
    <row r="107" spans="1:17">
      <c r="A107" s="13"/>
      <c r="B107" s="40">
        <v>351.5</v>
      </c>
      <c r="C107" s="21" t="s">
        <v>89</v>
      </c>
      <c r="D107" s="47">
        <v>2441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5"/>
        <v>2441</v>
      </c>
      <c r="P107" s="48">
        <f t="shared" si="13"/>
        <v>2.9264725276042729E-2</v>
      </c>
      <c r="Q107" s="9"/>
    </row>
    <row r="108" spans="1:17">
      <c r="A108" s="13"/>
      <c r="B108" s="40">
        <v>351.8</v>
      </c>
      <c r="C108" s="21" t="s">
        <v>227</v>
      </c>
      <c r="D108" s="47">
        <v>0</v>
      </c>
      <c r="E108" s="47">
        <v>173184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5"/>
        <v>173184</v>
      </c>
      <c r="P108" s="48">
        <f t="shared" si="13"/>
        <v>2.0762729136444835</v>
      </c>
      <c r="Q108" s="9"/>
    </row>
    <row r="109" spans="1:17">
      <c r="A109" s="13"/>
      <c r="B109" s="40">
        <v>352</v>
      </c>
      <c r="C109" s="21" t="s">
        <v>90</v>
      </c>
      <c r="D109" s="47">
        <v>0</v>
      </c>
      <c r="E109" s="47">
        <v>496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5"/>
        <v>496</v>
      </c>
      <c r="P109" s="48">
        <f t="shared" si="13"/>
        <v>5.9464579012360481E-3</v>
      </c>
      <c r="Q109" s="9"/>
    </row>
    <row r="110" spans="1:17">
      <c r="A110" s="13"/>
      <c r="B110" s="40">
        <v>354</v>
      </c>
      <c r="C110" s="21" t="s">
        <v>91</v>
      </c>
      <c r="D110" s="47">
        <v>1598</v>
      </c>
      <c r="E110" s="47">
        <v>3015679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5"/>
        <v>3017277</v>
      </c>
      <c r="P110" s="48">
        <f t="shared" si="13"/>
        <v>36.173610195297982</v>
      </c>
      <c r="Q110" s="9"/>
    </row>
    <row r="111" spans="1:17">
      <c r="A111" s="13"/>
      <c r="B111" s="40">
        <v>356</v>
      </c>
      <c r="C111" s="21" t="s">
        <v>252</v>
      </c>
      <c r="D111" s="47">
        <v>0</v>
      </c>
      <c r="E111" s="47">
        <v>44881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5"/>
        <v>44881</v>
      </c>
      <c r="P111" s="48">
        <f t="shared" si="13"/>
        <v>0.53807051827696584</v>
      </c>
      <c r="Q111" s="9"/>
    </row>
    <row r="112" spans="1:17">
      <c r="A112" s="13"/>
      <c r="B112" s="40">
        <v>359</v>
      </c>
      <c r="C112" s="21" t="s">
        <v>92</v>
      </c>
      <c r="D112" s="47">
        <v>0</v>
      </c>
      <c r="E112" s="47">
        <v>1845157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89568</v>
      </c>
      <c r="N112" s="47">
        <v>0</v>
      </c>
      <c r="O112" s="47">
        <f t="shared" si="15"/>
        <v>1934725</v>
      </c>
      <c r="P112" s="48">
        <f t="shared" si="13"/>
        <v>23.195082183405066</v>
      </c>
      <c r="Q112" s="9"/>
    </row>
    <row r="113" spans="1:120" ht="15.75">
      <c r="A113" s="29" t="s">
        <v>5</v>
      </c>
      <c r="B113" s="30"/>
      <c r="C113" s="31"/>
      <c r="D113" s="32">
        <f t="shared" ref="D113:N113" si="16">SUM(D114:D119)</f>
        <v>1376368</v>
      </c>
      <c r="E113" s="32">
        <f t="shared" si="16"/>
        <v>1410657</v>
      </c>
      <c r="F113" s="32">
        <f t="shared" si="16"/>
        <v>25818</v>
      </c>
      <c r="G113" s="32">
        <f t="shared" si="16"/>
        <v>1100453</v>
      </c>
      <c r="H113" s="32">
        <f t="shared" si="16"/>
        <v>0</v>
      </c>
      <c r="I113" s="32">
        <f t="shared" si="16"/>
        <v>362517</v>
      </c>
      <c r="J113" s="32">
        <f t="shared" si="16"/>
        <v>863684</v>
      </c>
      <c r="K113" s="32">
        <f t="shared" si="16"/>
        <v>0</v>
      </c>
      <c r="L113" s="32">
        <f t="shared" si="16"/>
        <v>0</v>
      </c>
      <c r="M113" s="32">
        <f t="shared" si="16"/>
        <v>1551</v>
      </c>
      <c r="N113" s="32">
        <f t="shared" si="16"/>
        <v>717554</v>
      </c>
      <c r="O113" s="32">
        <f t="shared" ref="O113:O122" si="17">SUM(D113:N113)</f>
        <v>5858602</v>
      </c>
      <c r="P113" s="46">
        <f t="shared" si="13"/>
        <v>70.237762405438133</v>
      </c>
      <c r="Q113" s="10"/>
    </row>
    <row r="114" spans="1:120">
      <c r="A114" s="12"/>
      <c r="B114" s="25">
        <v>361.1</v>
      </c>
      <c r="C114" s="20" t="s">
        <v>93</v>
      </c>
      <c r="D114" s="47">
        <v>201611</v>
      </c>
      <c r="E114" s="47">
        <v>475610</v>
      </c>
      <c r="F114" s="47">
        <v>25818</v>
      </c>
      <c r="G114" s="47">
        <v>653646</v>
      </c>
      <c r="H114" s="47">
        <v>0</v>
      </c>
      <c r="I114" s="47">
        <v>84637</v>
      </c>
      <c r="J114" s="47">
        <v>68907</v>
      </c>
      <c r="K114" s="47">
        <v>0</v>
      </c>
      <c r="L114" s="47">
        <v>0</v>
      </c>
      <c r="M114" s="47">
        <v>0</v>
      </c>
      <c r="N114" s="47">
        <v>25629</v>
      </c>
      <c r="O114" s="47">
        <f t="shared" si="17"/>
        <v>1535858</v>
      </c>
      <c r="P114" s="48">
        <f t="shared" si="13"/>
        <v>18.41313495821894</v>
      </c>
      <c r="Q114" s="9"/>
    </row>
    <row r="115" spans="1:120">
      <c r="A115" s="12"/>
      <c r="B115" s="25">
        <v>362</v>
      </c>
      <c r="C115" s="20" t="s">
        <v>94</v>
      </c>
      <c r="D115" s="47">
        <v>471739</v>
      </c>
      <c r="E115" s="47">
        <v>25850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7"/>
        <v>497589</v>
      </c>
      <c r="P115" s="48">
        <f t="shared" si="13"/>
        <v>5.9655081464075481</v>
      </c>
      <c r="Q115" s="9"/>
    </row>
    <row r="116" spans="1:120">
      <c r="A116" s="12"/>
      <c r="B116" s="25">
        <v>364</v>
      </c>
      <c r="C116" s="20" t="s">
        <v>167</v>
      </c>
      <c r="D116" s="47">
        <v>21556</v>
      </c>
      <c r="E116" s="47">
        <v>50162</v>
      </c>
      <c r="F116" s="47">
        <v>0</v>
      </c>
      <c r="G116" s="47">
        <v>3507</v>
      </c>
      <c r="H116" s="47">
        <v>0</v>
      </c>
      <c r="I116" s="47">
        <v>34825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7"/>
        <v>110050</v>
      </c>
      <c r="P116" s="48">
        <f t="shared" si="13"/>
        <v>1.3193703468367481</v>
      </c>
      <c r="Q116" s="9"/>
    </row>
    <row r="117" spans="1:120">
      <c r="A117" s="12"/>
      <c r="B117" s="25">
        <v>366</v>
      </c>
      <c r="C117" s="20" t="s">
        <v>96</v>
      </c>
      <c r="D117" s="47">
        <v>149325</v>
      </c>
      <c r="E117" s="47">
        <v>716</v>
      </c>
      <c r="F117" s="47">
        <v>0</v>
      </c>
      <c r="G117" s="47">
        <v>20495</v>
      </c>
      <c r="H117" s="47">
        <v>0</v>
      </c>
      <c r="I117" s="47">
        <v>5000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7"/>
        <v>175536</v>
      </c>
      <c r="P117" s="48">
        <f t="shared" si="13"/>
        <v>2.1044706333696994</v>
      </c>
      <c r="Q117" s="9"/>
    </row>
    <row r="118" spans="1:120">
      <c r="A118" s="12"/>
      <c r="B118" s="25">
        <v>369.3</v>
      </c>
      <c r="C118" s="20" t="s">
        <v>98</v>
      </c>
      <c r="D118" s="47">
        <v>26700</v>
      </c>
      <c r="E118" s="47">
        <v>515055</v>
      </c>
      <c r="F118" s="47">
        <v>0</v>
      </c>
      <c r="G118" s="47">
        <v>0</v>
      </c>
      <c r="H118" s="47">
        <v>0</v>
      </c>
      <c r="I118" s="47">
        <v>150000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7"/>
        <v>691755</v>
      </c>
      <c r="P118" s="48">
        <f t="shared" si="13"/>
        <v>8.2933306158660134</v>
      </c>
      <c r="Q118" s="9"/>
    </row>
    <row r="119" spans="1:120">
      <c r="A119" s="12"/>
      <c r="B119" s="25">
        <v>369.9</v>
      </c>
      <c r="C119" s="20" t="s">
        <v>99</v>
      </c>
      <c r="D119" s="47">
        <v>505437</v>
      </c>
      <c r="E119" s="47">
        <v>343264</v>
      </c>
      <c r="F119" s="47">
        <v>0</v>
      </c>
      <c r="G119" s="47">
        <v>422805</v>
      </c>
      <c r="H119" s="47">
        <v>0</v>
      </c>
      <c r="I119" s="47">
        <v>88055</v>
      </c>
      <c r="J119" s="47">
        <v>794777</v>
      </c>
      <c r="K119" s="47">
        <v>0</v>
      </c>
      <c r="L119" s="47">
        <v>0</v>
      </c>
      <c r="M119" s="47">
        <v>1551</v>
      </c>
      <c r="N119" s="47">
        <v>691925</v>
      </c>
      <c r="O119" s="47">
        <f t="shared" si="17"/>
        <v>2847814</v>
      </c>
      <c r="P119" s="48">
        <f t="shared" si="13"/>
        <v>34.141947704739181</v>
      </c>
      <c r="Q119" s="9"/>
    </row>
    <row r="120" spans="1:120" ht="15.75">
      <c r="A120" s="29" t="s">
        <v>62</v>
      </c>
      <c r="B120" s="30"/>
      <c r="C120" s="31"/>
      <c r="D120" s="32">
        <f t="shared" ref="D120:N120" si="18">SUM(D121:D121)</f>
        <v>60370870</v>
      </c>
      <c r="E120" s="32">
        <f t="shared" si="18"/>
        <v>12905266</v>
      </c>
      <c r="F120" s="32">
        <f t="shared" si="18"/>
        <v>22164559</v>
      </c>
      <c r="G120" s="32">
        <f t="shared" si="18"/>
        <v>10232869</v>
      </c>
      <c r="H120" s="32">
        <f t="shared" si="18"/>
        <v>0</v>
      </c>
      <c r="I120" s="32">
        <f t="shared" si="18"/>
        <v>26554</v>
      </c>
      <c r="J120" s="32">
        <f t="shared" si="18"/>
        <v>52365</v>
      </c>
      <c r="K120" s="32">
        <f t="shared" si="18"/>
        <v>0</v>
      </c>
      <c r="L120" s="32">
        <f t="shared" si="18"/>
        <v>0</v>
      </c>
      <c r="M120" s="32">
        <f t="shared" si="18"/>
        <v>0</v>
      </c>
      <c r="N120" s="32">
        <f t="shared" si="18"/>
        <v>0</v>
      </c>
      <c r="O120" s="32">
        <f t="shared" si="17"/>
        <v>105752483</v>
      </c>
      <c r="P120" s="46">
        <f t="shared" si="13"/>
        <v>1267.8481615134694</v>
      </c>
      <c r="Q120" s="9"/>
    </row>
    <row r="121" spans="1:120" ht="15.75" thickBot="1">
      <c r="A121" s="12"/>
      <c r="B121" s="25">
        <v>381</v>
      </c>
      <c r="C121" s="20" t="s">
        <v>100</v>
      </c>
      <c r="D121" s="47">
        <v>60370870</v>
      </c>
      <c r="E121" s="47">
        <v>12905266</v>
      </c>
      <c r="F121" s="47">
        <v>22164559</v>
      </c>
      <c r="G121" s="47">
        <v>10232869</v>
      </c>
      <c r="H121" s="47">
        <v>0</v>
      </c>
      <c r="I121" s="47">
        <v>26554</v>
      </c>
      <c r="J121" s="47">
        <v>52365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7"/>
        <v>105752483</v>
      </c>
      <c r="P121" s="48">
        <f t="shared" si="13"/>
        <v>1267.8481615134694</v>
      </c>
      <c r="Q121" s="9"/>
    </row>
    <row r="122" spans="1:120" ht="16.5" thickBot="1">
      <c r="A122" s="14" t="s">
        <v>84</v>
      </c>
      <c r="B122" s="23"/>
      <c r="C122" s="22"/>
      <c r="D122" s="15">
        <f t="shared" ref="D122:N122" si="19">SUM(D5,D13,D21,D55,D102,D113,D120)</f>
        <v>114322945</v>
      </c>
      <c r="E122" s="15">
        <f t="shared" si="19"/>
        <v>240792780</v>
      </c>
      <c r="F122" s="15">
        <f t="shared" si="19"/>
        <v>22190377</v>
      </c>
      <c r="G122" s="15">
        <f t="shared" si="19"/>
        <v>42777227</v>
      </c>
      <c r="H122" s="15">
        <f t="shared" si="19"/>
        <v>0</v>
      </c>
      <c r="I122" s="15">
        <f t="shared" si="19"/>
        <v>67781689</v>
      </c>
      <c r="J122" s="15">
        <f t="shared" si="19"/>
        <v>30375035</v>
      </c>
      <c r="K122" s="15">
        <f t="shared" si="19"/>
        <v>0</v>
      </c>
      <c r="L122" s="15">
        <f t="shared" si="19"/>
        <v>0</v>
      </c>
      <c r="M122" s="15">
        <f t="shared" si="19"/>
        <v>1559410</v>
      </c>
      <c r="N122" s="15">
        <f t="shared" si="19"/>
        <v>8498086</v>
      </c>
      <c r="O122" s="15">
        <f t="shared" si="17"/>
        <v>528297549</v>
      </c>
      <c r="P122" s="38">
        <f t="shared" si="13"/>
        <v>6333.667609787678</v>
      </c>
      <c r="Q122" s="6"/>
      <c r="R122" s="2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</row>
    <row r="123" spans="1:120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9"/>
    </row>
    <row r="124" spans="1:120">
      <c r="A124" s="41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43"/>
      <c r="M124" s="119" t="s">
        <v>253</v>
      </c>
      <c r="N124" s="119"/>
      <c r="O124" s="119"/>
      <c r="P124" s="44">
        <v>83411</v>
      </c>
    </row>
    <row r="125" spans="1:120">
      <c r="A125" s="120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8"/>
    </row>
    <row r="126" spans="1:120" ht="15.75" customHeight="1" thickBot="1">
      <c r="A126" s="121" t="s">
        <v>126</v>
      </c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1"/>
    </row>
  </sheetData>
  <mergeCells count="10">
    <mergeCell ref="M124:O124"/>
    <mergeCell ref="A125:P125"/>
    <mergeCell ref="A126:P1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25756611</v>
      </c>
      <c r="E5" s="27">
        <f t="shared" si="0"/>
        <v>105004116</v>
      </c>
      <c r="F5" s="27">
        <f t="shared" si="0"/>
        <v>0</v>
      </c>
      <c r="G5" s="27">
        <f t="shared" si="0"/>
        <v>19863169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150623896</v>
      </c>
      <c r="O5" s="33">
        <f t="shared" ref="O5:O36" si="1">(N5/O$121)</f>
        <v>1935.4676124025032</v>
      </c>
      <c r="P5" s="6"/>
    </row>
    <row r="6" spans="1:133">
      <c r="A6" s="12"/>
      <c r="B6" s="25">
        <v>311</v>
      </c>
      <c r="C6" s="20" t="s">
        <v>3</v>
      </c>
      <c r="D6" s="47">
        <v>21222192</v>
      </c>
      <c r="E6" s="47">
        <v>68219702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89441894</v>
      </c>
      <c r="O6" s="48">
        <f t="shared" si="1"/>
        <v>1149.298973311232</v>
      </c>
      <c r="P6" s="9"/>
    </row>
    <row r="7" spans="1:133">
      <c r="A7" s="12"/>
      <c r="B7" s="25">
        <v>312.10000000000002</v>
      </c>
      <c r="C7" s="20" t="s">
        <v>12</v>
      </c>
      <c r="D7" s="47">
        <v>4011963</v>
      </c>
      <c r="E7" s="47">
        <v>34000827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38012790</v>
      </c>
      <c r="O7" s="48">
        <f t="shared" si="1"/>
        <v>488.45187155468176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522424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522424</v>
      </c>
      <c r="O8" s="48">
        <f t="shared" si="1"/>
        <v>6.7129768834406285</v>
      </c>
      <c r="P8" s="9"/>
    </row>
    <row r="9" spans="1:133">
      <c r="A9" s="12"/>
      <c r="B9" s="25">
        <v>312.42</v>
      </c>
      <c r="C9" s="20" t="s">
        <v>242</v>
      </c>
      <c r="D9" s="47">
        <v>0</v>
      </c>
      <c r="E9" s="47">
        <v>1773238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1773238</v>
      </c>
      <c r="O9" s="48">
        <f t="shared" si="1"/>
        <v>22.785526129807383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19863169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19863169</v>
      </c>
      <c r="O10" s="48">
        <f t="shared" si="1"/>
        <v>255.23520039063001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487925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487925</v>
      </c>
      <c r="O11" s="48">
        <f t="shared" si="1"/>
        <v>6.269676059776673</v>
      </c>
      <c r="P11" s="9"/>
    </row>
    <row r="12" spans="1:133">
      <c r="A12" s="12"/>
      <c r="B12" s="25">
        <v>316</v>
      </c>
      <c r="C12" s="20" t="s">
        <v>143</v>
      </c>
      <c r="D12" s="47">
        <v>522456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522456</v>
      </c>
      <c r="O12" s="48">
        <f t="shared" si="1"/>
        <v>6.7133880729347366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SUM(D14:D21)</f>
        <v>0</v>
      </c>
      <c r="E13" s="32">
        <f t="shared" si="3"/>
        <v>5529001</v>
      </c>
      <c r="F13" s="32">
        <f t="shared" si="3"/>
        <v>0</v>
      </c>
      <c r="G13" s="32">
        <f t="shared" si="3"/>
        <v>2229926</v>
      </c>
      <c r="H13" s="32">
        <f t="shared" si="3"/>
        <v>0</v>
      </c>
      <c r="I13" s="32">
        <f t="shared" si="3"/>
        <v>571105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8330032</v>
      </c>
      <c r="O13" s="46">
        <f t="shared" si="1"/>
        <v>107.03817637459363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5115880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5115880</v>
      </c>
      <c r="O14" s="48">
        <f t="shared" si="1"/>
        <v>65.737378409981631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571105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571105</v>
      </c>
      <c r="O15" s="48">
        <f t="shared" si="1"/>
        <v>7.3385117510247611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10257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10257</v>
      </c>
      <c r="O16" s="48">
        <f t="shared" si="1"/>
        <v>0.13179908253344128</v>
      </c>
      <c r="P16" s="9"/>
    </row>
    <row r="17" spans="1:16">
      <c r="A17" s="12"/>
      <c r="B17" s="25">
        <v>324.31</v>
      </c>
      <c r="C17" s="20" t="s">
        <v>22</v>
      </c>
      <c r="D17" s="47">
        <v>0</v>
      </c>
      <c r="E17" s="47">
        <v>108504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108504</v>
      </c>
      <c r="O17" s="48">
        <f t="shared" si="1"/>
        <v>1.3942407771481438</v>
      </c>
      <c r="P17" s="9"/>
    </row>
    <row r="18" spans="1:16">
      <c r="A18" s="12"/>
      <c r="B18" s="25">
        <v>324.61</v>
      </c>
      <c r="C18" s="20" t="s">
        <v>24</v>
      </c>
      <c r="D18" s="47">
        <v>0</v>
      </c>
      <c r="E18" s="47">
        <v>27200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27200</v>
      </c>
      <c r="O18" s="48">
        <f t="shared" si="1"/>
        <v>0.34951106999216169</v>
      </c>
      <c r="P18" s="9"/>
    </row>
    <row r="19" spans="1:16">
      <c r="A19" s="12"/>
      <c r="B19" s="25">
        <v>325.10000000000002</v>
      </c>
      <c r="C19" s="20" t="s">
        <v>26</v>
      </c>
      <c r="D19" s="47">
        <v>0</v>
      </c>
      <c r="E19" s="47">
        <v>154645</v>
      </c>
      <c r="F19" s="47">
        <v>0</v>
      </c>
      <c r="G19" s="47">
        <v>2229926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2384571</v>
      </c>
      <c r="O19" s="48">
        <f t="shared" si="1"/>
        <v>30.640954473613199</v>
      </c>
      <c r="P19" s="9"/>
    </row>
    <row r="20" spans="1:16">
      <c r="A20" s="12"/>
      <c r="B20" s="25">
        <v>325.2</v>
      </c>
      <c r="C20" s="20" t="s">
        <v>27</v>
      </c>
      <c r="D20" s="47">
        <v>0</v>
      </c>
      <c r="E20" s="47">
        <v>112499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112499</v>
      </c>
      <c r="O20" s="48">
        <f t="shared" si="1"/>
        <v>1.4455752155532426</v>
      </c>
      <c r="P20" s="9"/>
    </row>
    <row r="21" spans="1:16">
      <c r="A21" s="12"/>
      <c r="B21" s="25">
        <v>329</v>
      </c>
      <c r="C21" s="20" t="s">
        <v>243</v>
      </c>
      <c r="D21" s="47">
        <v>0</v>
      </c>
      <c r="E21" s="47">
        <v>16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16</v>
      </c>
      <c r="O21" s="48">
        <f t="shared" si="1"/>
        <v>2.0559474705421276E-4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SUM(D23:D52)</f>
        <v>13066676</v>
      </c>
      <c r="E22" s="32">
        <f t="shared" si="5"/>
        <v>62654503</v>
      </c>
      <c r="F22" s="32">
        <f t="shared" si="5"/>
        <v>0</v>
      </c>
      <c r="G22" s="32">
        <f t="shared" si="5"/>
        <v>12975</v>
      </c>
      <c r="H22" s="32">
        <f t="shared" si="5"/>
        <v>0</v>
      </c>
      <c r="I22" s="32">
        <f t="shared" si="5"/>
        <v>20640034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4470840</v>
      </c>
      <c r="N22" s="45">
        <f>SUM(D22:M22)</f>
        <v>100845028</v>
      </c>
      <c r="O22" s="46">
        <f t="shared" si="1"/>
        <v>1295.8255014584377</v>
      </c>
      <c r="P22" s="10"/>
    </row>
    <row r="23" spans="1:16">
      <c r="A23" s="12"/>
      <c r="B23" s="25">
        <v>331.1</v>
      </c>
      <c r="C23" s="20" t="s">
        <v>230</v>
      </c>
      <c r="D23" s="47">
        <v>267382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267382</v>
      </c>
      <c r="O23" s="48">
        <f t="shared" si="1"/>
        <v>3.4357709160530949</v>
      </c>
      <c r="P23" s="9"/>
    </row>
    <row r="24" spans="1:16">
      <c r="A24" s="12"/>
      <c r="B24" s="25">
        <v>331.2</v>
      </c>
      <c r="C24" s="20" t="s">
        <v>28</v>
      </c>
      <c r="D24" s="47">
        <v>90010</v>
      </c>
      <c r="E24" s="47">
        <v>25367761</v>
      </c>
      <c r="F24" s="47">
        <v>0</v>
      </c>
      <c r="G24" s="47">
        <v>0</v>
      </c>
      <c r="H24" s="47">
        <v>0</v>
      </c>
      <c r="I24" s="47">
        <v>73200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25530971</v>
      </c>
      <c r="O24" s="48">
        <f t="shared" si="1"/>
        <v>328.06459529959011</v>
      </c>
      <c r="P24" s="9"/>
    </row>
    <row r="25" spans="1:16">
      <c r="A25" s="12"/>
      <c r="B25" s="25">
        <v>331.39</v>
      </c>
      <c r="C25" s="20" t="s">
        <v>134</v>
      </c>
      <c r="D25" s="47">
        <v>0</v>
      </c>
      <c r="E25" s="47">
        <v>8937034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8937034</v>
      </c>
      <c r="O25" s="48">
        <f t="shared" si="1"/>
        <v>114.8379527903062</v>
      </c>
      <c r="P25" s="9"/>
    </row>
    <row r="26" spans="1:16">
      <c r="A26" s="12"/>
      <c r="B26" s="25">
        <v>331.41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16499936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16499936</v>
      </c>
      <c r="O26" s="48">
        <f t="shared" si="1"/>
        <v>212.01876052066871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1494334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1494334</v>
      </c>
      <c r="O27" s="48">
        <f t="shared" si="1"/>
        <v>19.201701296531873</v>
      </c>
      <c r="P27" s="9"/>
    </row>
    <row r="28" spans="1:16">
      <c r="A28" s="12"/>
      <c r="B28" s="25">
        <v>331.5</v>
      </c>
      <c r="C28" s="20" t="s">
        <v>30</v>
      </c>
      <c r="D28" s="47">
        <v>0</v>
      </c>
      <c r="E28" s="47">
        <v>12721011</v>
      </c>
      <c r="F28" s="47">
        <v>0</v>
      </c>
      <c r="G28" s="47">
        <v>0</v>
      </c>
      <c r="H28" s="47">
        <v>0</v>
      </c>
      <c r="I28" s="47">
        <v>963133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13684144</v>
      </c>
      <c r="O28" s="48">
        <f t="shared" si="1"/>
        <v>175.83675777083894</v>
      </c>
      <c r="P28" s="9"/>
    </row>
    <row r="29" spans="1:16">
      <c r="A29" s="12"/>
      <c r="B29" s="25">
        <v>331.65</v>
      </c>
      <c r="C29" s="20" t="s">
        <v>129</v>
      </c>
      <c r="D29" s="47">
        <v>6153</v>
      </c>
      <c r="E29" s="47">
        <v>108703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114856</v>
      </c>
      <c r="O29" s="48">
        <f t="shared" si="1"/>
        <v>1.4758618917286663</v>
      </c>
      <c r="P29" s="9"/>
    </row>
    <row r="30" spans="1:16">
      <c r="A30" s="12"/>
      <c r="B30" s="25">
        <v>333</v>
      </c>
      <c r="C30" s="20" t="s">
        <v>4</v>
      </c>
      <c r="D30" s="47">
        <v>1436410</v>
      </c>
      <c r="E30" s="47">
        <v>190374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1626784</v>
      </c>
      <c r="O30" s="48">
        <f t="shared" si="1"/>
        <v>20.903640311990028</v>
      </c>
      <c r="P30" s="9"/>
    </row>
    <row r="31" spans="1:16">
      <c r="A31" s="12"/>
      <c r="B31" s="25">
        <v>334.2</v>
      </c>
      <c r="C31" s="20" t="s">
        <v>32</v>
      </c>
      <c r="D31" s="47">
        <v>0</v>
      </c>
      <c r="E31" s="47">
        <v>102073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102073</v>
      </c>
      <c r="O31" s="48">
        <f t="shared" si="1"/>
        <v>1.3116045385040411</v>
      </c>
      <c r="P31" s="9"/>
    </row>
    <row r="32" spans="1:16">
      <c r="A32" s="12"/>
      <c r="B32" s="25">
        <v>334.34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90909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90909</v>
      </c>
      <c r="O32" s="48">
        <f t="shared" si="1"/>
        <v>1.1681508037469643</v>
      </c>
      <c r="P32" s="9"/>
    </row>
    <row r="33" spans="1:16">
      <c r="A33" s="12"/>
      <c r="B33" s="25">
        <v>334.39</v>
      </c>
      <c r="C33" s="20" t="s">
        <v>40</v>
      </c>
      <c r="D33" s="47">
        <v>0</v>
      </c>
      <c r="E33" s="47">
        <v>6129939</v>
      </c>
      <c r="F33" s="47">
        <v>0</v>
      </c>
      <c r="G33" s="47">
        <v>12975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8" si="7">SUM(D33:M33)</f>
        <v>6142914</v>
      </c>
      <c r="O33" s="48">
        <f t="shared" si="1"/>
        <v>78.934428125361393</v>
      </c>
      <c r="P33" s="9"/>
    </row>
    <row r="34" spans="1:16">
      <c r="A34" s="12"/>
      <c r="B34" s="25">
        <v>334.41</v>
      </c>
      <c r="C34" s="20" t="s">
        <v>41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2961561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2961561</v>
      </c>
      <c r="O34" s="48">
        <f t="shared" si="1"/>
        <v>38.055086542538838</v>
      </c>
      <c r="P34" s="9"/>
    </row>
    <row r="35" spans="1:16">
      <c r="A35" s="12"/>
      <c r="B35" s="25">
        <v>334.49</v>
      </c>
      <c r="C35" s="20" t="s">
        <v>42</v>
      </c>
      <c r="D35" s="47">
        <v>0</v>
      </c>
      <c r="E35" s="47">
        <v>2384355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2384355</v>
      </c>
      <c r="O35" s="48">
        <f t="shared" si="1"/>
        <v>30.638178944527969</v>
      </c>
      <c r="P35" s="9"/>
    </row>
    <row r="36" spans="1:16">
      <c r="A36" s="12"/>
      <c r="B36" s="25">
        <v>334.5</v>
      </c>
      <c r="C36" s="20" t="s">
        <v>43</v>
      </c>
      <c r="D36" s="47">
        <v>0</v>
      </c>
      <c r="E36" s="47">
        <v>-2910845</v>
      </c>
      <c r="F36" s="47">
        <v>0</v>
      </c>
      <c r="G36" s="47">
        <v>0</v>
      </c>
      <c r="H36" s="47">
        <v>0</v>
      </c>
      <c r="I36" s="47">
        <v>51295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-2859550</v>
      </c>
      <c r="O36" s="48">
        <f t="shared" si="1"/>
        <v>-36.744278683679632</v>
      </c>
      <c r="P36" s="9"/>
    </row>
    <row r="37" spans="1:16">
      <c r="A37" s="12"/>
      <c r="B37" s="25">
        <v>334.69</v>
      </c>
      <c r="C37" s="20" t="s">
        <v>44</v>
      </c>
      <c r="D37" s="47">
        <v>0</v>
      </c>
      <c r="E37" s="47">
        <v>-26529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-26529</v>
      </c>
      <c r="O37" s="48">
        <f t="shared" ref="O37:O68" si="8">(N37/O$121)</f>
        <v>-0.34088894028757566</v>
      </c>
      <c r="P37" s="9"/>
    </row>
    <row r="38" spans="1:16">
      <c r="A38" s="12"/>
      <c r="B38" s="25">
        <v>334.7</v>
      </c>
      <c r="C38" s="20" t="s">
        <v>45</v>
      </c>
      <c r="D38" s="47">
        <v>0</v>
      </c>
      <c r="E38" s="47">
        <v>133205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133205</v>
      </c>
      <c r="O38" s="48">
        <f t="shared" si="8"/>
        <v>1.7116405175847758</v>
      </c>
      <c r="P38" s="9"/>
    </row>
    <row r="39" spans="1:16">
      <c r="A39" s="12"/>
      <c r="B39" s="25">
        <v>334.82</v>
      </c>
      <c r="C39" s="20" t="s">
        <v>170</v>
      </c>
      <c r="D39" s="47">
        <v>0</v>
      </c>
      <c r="E39" s="47">
        <v>1022223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1022223</v>
      </c>
      <c r="O39" s="48">
        <f t="shared" si="8"/>
        <v>13.135229944874908</v>
      </c>
      <c r="P39" s="9"/>
    </row>
    <row r="40" spans="1:16">
      <c r="A40" s="12"/>
      <c r="B40" s="25">
        <v>335.12</v>
      </c>
      <c r="C40" s="20" t="s">
        <v>144</v>
      </c>
      <c r="D40" s="47">
        <v>2573873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2573873</v>
      </c>
      <c r="O40" s="48">
        <f t="shared" si="8"/>
        <v>33.073423024041738</v>
      </c>
      <c r="P40" s="9"/>
    </row>
    <row r="41" spans="1:16">
      <c r="A41" s="12"/>
      <c r="B41" s="25">
        <v>335.13</v>
      </c>
      <c r="C41" s="20" t="s">
        <v>145</v>
      </c>
      <c r="D41" s="47">
        <v>37543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37543</v>
      </c>
      <c r="O41" s="48">
        <f t="shared" si="8"/>
        <v>0.48241522429101935</v>
      </c>
      <c r="P41" s="9"/>
    </row>
    <row r="42" spans="1:16">
      <c r="A42" s="12"/>
      <c r="B42" s="25">
        <v>335.14</v>
      </c>
      <c r="C42" s="20" t="s">
        <v>146</v>
      </c>
      <c r="D42" s="47">
        <v>14252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14252</v>
      </c>
      <c r="O42" s="48">
        <f t="shared" si="8"/>
        <v>0.18313352093854002</v>
      </c>
      <c r="P42" s="9"/>
    </row>
    <row r="43" spans="1:16">
      <c r="A43" s="12"/>
      <c r="B43" s="25">
        <v>335.15</v>
      </c>
      <c r="C43" s="20" t="s">
        <v>147</v>
      </c>
      <c r="D43" s="47">
        <v>107665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107665</v>
      </c>
      <c r="O43" s="48">
        <f t="shared" si="8"/>
        <v>1.3834599025994885</v>
      </c>
      <c r="P43" s="9"/>
    </row>
    <row r="44" spans="1:16">
      <c r="A44" s="12"/>
      <c r="B44" s="25">
        <v>335.16</v>
      </c>
      <c r="C44" s="20" t="s">
        <v>148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223250</v>
      </c>
      <c r="O44" s="48">
        <f t="shared" si="8"/>
        <v>2.8686892049908126</v>
      </c>
      <c r="P44" s="9"/>
    </row>
    <row r="45" spans="1:16">
      <c r="A45" s="12"/>
      <c r="B45" s="25">
        <v>335.18</v>
      </c>
      <c r="C45" s="20" t="s">
        <v>149</v>
      </c>
      <c r="D45" s="47">
        <v>8310138</v>
      </c>
      <c r="E45" s="47">
        <v>2209023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10519161</v>
      </c>
      <c r="O45" s="48">
        <f t="shared" si="8"/>
        <v>135.16776531359625</v>
      </c>
      <c r="P45" s="9"/>
    </row>
    <row r="46" spans="1:16">
      <c r="A46" s="12"/>
      <c r="B46" s="25">
        <v>335.29</v>
      </c>
      <c r="C46" s="20" t="s">
        <v>184</v>
      </c>
      <c r="D46" s="47">
        <v>0</v>
      </c>
      <c r="E46" s="47">
        <v>30164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30164</v>
      </c>
      <c r="O46" s="48">
        <f t="shared" si="8"/>
        <v>0.38759749688395462</v>
      </c>
      <c r="P46" s="9"/>
    </row>
    <row r="47" spans="1:16">
      <c r="A47" s="12"/>
      <c r="B47" s="25">
        <v>335.49</v>
      </c>
      <c r="C47" s="20" t="s">
        <v>53</v>
      </c>
      <c r="D47" s="47">
        <v>0</v>
      </c>
      <c r="E47" s="47">
        <v>3505794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3505794</v>
      </c>
      <c r="O47" s="48">
        <f t="shared" si="8"/>
        <v>45.04830191588605</v>
      </c>
      <c r="P47" s="9"/>
    </row>
    <row r="48" spans="1:16">
      <c r="A48" s="12"/>
      <c r="B48" s="25">
        <v>335.5</v>
      </c>
      <c r="C48" s="20" t="s">
        <v>54</v>
      </c>
      <c r="D48" s="47">
        <v>0</v>
      </c>
      <c r="E48" s="47">
        <v>350000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350000</v>
      </c>
      <c r="O48" s="48">
        <f t="shared" si="8"/>
        <v>4.4973850918109042</v>
      </c>
      <c r="P48" s="9"/>
    </row>
    <row r="49" spans="1:16">
      <c r="A49" s="12"/>
      <c r="B49" s="25">
        <v>337.3</v>
      </c>
      <c r="C49" s="20" t="s">
        <v>55</v>
      </c>
      <c r="D49" s="47">
        <v>0</v>
      </c>
      <c r="E49" s="47">
        <v>878198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4" si="9">SUM(D49:M49)</f>
        <v>878198</v>
      </c>
      <c r="O49" s="48">
        <f t="shared" si="8"/>
        <v>11.284555979594721</v>
      </c>
      <c r="P49" s="9"/>
    </row>
    <row r="50" spans="1:16">
      <c r="A50" s="12"/>
      <c r="B50" s="25">
        <v>337.4</v>
      </c>
      <c r="C50" s="20" t="s">
        <v>139</v>
      </c>
      <c r="D50" s="47">
        <v>0</v>
      </c>
      <c r="E50" s="47">
        <v>17570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17570</v>
      </c>
      <c r="O50" s="48">
        <f t="shared" si="8"/>
        <v>0.2257687316089074</v>
      </c>
      <c r="P50" s="9"/>
    </row>
    <row r="51" spans="1:16">
      <c r="A51" s="12"/>
      <c r="B51" s="25">
        <v>337.5</v>
      </c>
      <c r="C51" s="20" t="s">
        <v>176</v>
      </c>
      <c r="D51" s="47">
        <v>0</v>
      </c>
      <c r="E51" s="47">
        <v>10116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10116</v>
      </c>
      <c r="O51" s="48">
        <f t="shared" si="8"/>
        <v>0.12998727882502603</v>
      </c>
      <c r="P51" s="9"/>
    </row>
    <row r="52" spans="1:16">
      <c r="A52" s="12"/>
      <c r="B52" s="25">
        <v>338</v>
      </c>
      <c r="C52" s="20" t="s">
        <v>231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4470840</v>
      </c>
      <c r="N52" s="47">
        <f t="shared" si="9"/>
        <v>4470840</v>
      </c>
      <c r="O52" s="48">
        <f t="shared" si="8"/>
        <v>57.44882618249104</v>
      </c>
      <c r="P52" s="9"/>
    </row>
    <row r="53" spans="1:16" ht="15.75">
      <c r="A53" s="29" t="s">
        <v>60</v>
      </c>
      <c r="B53" s="30"/>
      <c r="C53" s="31"/>
      <c r="D53" s="32">
        <f t="shared" ref="D53:M53" si="10">SUM(D54:D95)</f>
        <v>4538305</v>
      </c>
      <c r="E53" s="32">
        <f t="shared" si="10"/>
        <v>23072992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31954767</v>
      </c>
      <c r="J53" s="32">
        <f t="shared" si="10"/>
        <v>28086252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87652316</v>
      </c>
      <c r="O53" s="46">
        <f t="shared" si="8"/>
        <v>1126.3034835459955</v>
      </c>
      <c r="P53" s="10"/>
    </row>
    <row r="54" spans="1:16">
      <c r="A54" s="12"/>
      <c r="B54" s="25">
        <v>341.1</v>
      </c>
      <c r="C54" s="20" t="s">
        <v>150</v>
      </c>
      <c r="D54" s="47">
        <v>591735</v>
      </c>
      <c r="E54" s="47">
        <v>34604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626339</v>
      </c>
      <c r="O54" s="48">
        <f t="shared" si="8"/>
        <v>8.0482505171992855</v>
      </c>
      <c r="P54" s="9"/>
    </row>
    <row r="55" spans="1:16">
      <c r="A55" s="12"/>
      <c r="B55" s="25">
        <v>341.15</v>
      </c>
      <c r="C55" s="20" t="s">
        <v>151</v>
      </c>
      <c r="D55" s="47">
        <v>0</v>
      </c>
      <c r="E55" s="47">
        <v>323935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95" si="11">SUM(D55:M55)</f>
        <v>323935</v>
      </c>
      <c r="O55" s="48">
        <f t="shared" si="8"/>
        <v>4.1624583991879005</v>
      </c>
      <c r="P55" s="9"/>
    </row>
    <row r="56" spans="1:16">
      <c r="A56" s="12"/>
      <c r="B56" s="25">
        <v>341.16</v>
      </c>
      <c r="C56" s="20" t="s">
        <v>237</v>
      </c>
      <c r="D56" s="47">
        <v>0</v>
      </c>
      <c r="E56" s="47">
        <v>255272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255272</v>
      </c>
      <c r="O56" s="48">
        <f t="shared" si="8"/>
        <v>3.2801613918764376</v>
      </c>
      <c r="P56" s="9"/>
    </row>
    <row r="57" spans="1:16">
      <c r="A57" s="12"/>
      <c r="B57" s="25">
        <v>341.2</v>
      </c>
      <c r="C57" s="20" t="s">
        <v>152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28086252</v>
      </c>
      <c r="K57" s="47">
        <v>0</v>
      </c>
      <c r="L57" s="47">
        <v>0</v>
      </c>
      <c r="M57" s="47">
        <v>0</v>
      </c>
      <c r="N57" s="47">
        <f t="shared" si="11"/>
        <v>28086252</v>
      </c>
      <c r="O57" s="48">
        <f t="shared" si="8"/>
        <v>360.89911722755483</v>
      </c>
      <c r="P57" s="9"/>
    </row>
    <row r="58" spans="1:16">
      <c r="A58" s="12"/>
      <c r="B58" s="25">
        <v>341.52</v>
      </c>
      <c r="C58" s="20" t="s">
        <v>154</v>
      </c>
      <c r="D58" s="47">
        <v>0</v>
      </c>
      <c r="E58" s="47">
        <v>4883508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4883508</v>
      </c>
      <c r="O58" s="48">
        <f t="shared" si="8"/>
        <v>62.751474499826529</v>
      </c>
      <c r="P58" s="9"/>
    </row>
    <row r="59" spans="1:16">
      <c r="A59" s="12"/>
      <c r="B59" s="25">
        <v>341.53</v>
      </c>
      <c r="C59" s="20" t="s">
        <v>178</v>
      </c>
      <c r="D59" s="47">
        <v>0</v>
      </c>
      <c r="E59" s="47">
        <v>29020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29020</v>
      </c>
      <c r="O59" s="48">
        <f t="shared" si="8"/>
        <v>0.37289747246957838</v>
      </c>
      <c r="P59" s="9"/>
    </row>
    <row r="60" spans="1:16">
      <c r="A60" s="12"/>
      <c r="B60" s="25">
        <v>341.56</v>
      </c>
      <c r="C60" s="20" t="s">
        <v>155</v>
      </c>
      <c r="D60" s="47">
        <v>3195363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3195363</v>
      </c>
      <c r="O60" s="48">
        <f t="shared" si="8"/>
        <v>41.059365483211906</v>
      </c>
      <c r="P60" s="9"/>
    </row>
    <row r="61" spans="1:16">
      <c r="A61" s="12"/>
      <c r="B61" s="25">
        <v>341.9</v>
      </c>
      <c r="C61" s="20" t="s">
        <v>156</v>
      </c>
      <c r="D61" s="47">
        <v>433267</v>
      </c>
      <c r="E61" s="47">
        <v>3392098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3825365</v>
      </c>
      <c r="O61" s="48">
        <f t="shared" si="8"/>
        <v>49.154684347814914</v>
      </c>
      <c r="P61" s="9"/>
    </row>
    <row r="62" spans="1:16">
      <c r="A62" s="12"/>
      <c r="B62" s="25">
        <v>342.1</v>
      </c>
      <c r="C62" s="20" t="s">
        <v>70</v>
      </c>
      <c r="D62" s="47">
        <v>0</v>
      </c>
      <c r="E62" s="47">
        <v>4079543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4079543</v>
      </c>
      <c r="O62" s="48">
        <f t="shared" si="8"/>
        <v>52.420788198861516</v>
      </c>
      <c r="P62" s="9"/>
    </row>
    <row r="63" spans="1:16">
      <c r="A63" s="12"/>
      <c r="B63" s="25">
        <v>342.3</v>
      </c>
      <c r="C63" s="20" t="s">
        <v>71</v>
      </c>
      <c r="D63" s="47">
        <v>0</v>
      </c>
      <c r="E63" s="47">
        <v>1714698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1714698</v>
      </c>
      <c r="O63" s="48">
        <f t="shared" si="8"/>
        <v>22.033306349022784</v>
      </c>
      <c r="P63" s="9"/>
    </row>
    <row r="64" spans="1:16">
      <c r="A64" s="12"/>
      <c r="B64" s="25">
        <v>342.6</v>
      </c>
      <c r="C64" s="20" t="s">
        <v>73</v>
      </c>
      <c r="D64" s="47">
        <v>0</v>
      </c>
      <c r="E64" s="47">
        <v>6130636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6130636</v>
      </c>
      <c r="O64" s="48">
        <f t="shared" si="8"/>
        <v>78.776659856340672</v>
      </c>
      <c r="P64" s="9"/>
    </row>
    <row r="65" spans="1:16">
      <c r="A65" s="12"/>
      <c r="B65" s="25">
        <v>342.9</v>
      </c>
      <c r="C65" s="20" t="s">
        <v>74</v>
      </c>
      <c r="D65" s="47">
        <v>0</v>
      </c>
      <c r="E65" s="47">
        <v>140001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140001</v>
      </c>
      <c r="O65" s="48">
        <f t="shared" si="8"/>
        <v>1.7989668863960526</v>
      </c>
      <c r="P65" s="9"/>
    </row>
    <row r="66" spans="1:16">
      <c r="A66" s="12"/>
      <c r="B66" s="25">
        <v>343.4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19670049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19670049</v>
      </c>
      <c r="O66" s="48">
        <f t="shared" si="8"/>
        <v>252.75367179368567</v>
      </c>
      <c r="P66" s="9"/>
    </row>
    <row r="67" spans="1:16">
      <c r="A67" s="12"/>
      <c r="B67" s="25">
        <v>344.1</v>
      </c>
      <c r="C67" s="20" t="s">
        <v>158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10554507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10554507</v>
      </c>
      <c r="O67" s="48">
        <f t="shared" si="8"/>
        <v>135.62194980918238</v>
      </c>
      <c r="P67" s="9"/>
    </row>
    <row r="68" spans="1:16">
      <c r="A68" s="12"/>
      <c r="B68" s="25">
        <v>344.6</v>
      </c>
      <c r="C68" s="20" t="s">
        <v>159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1730211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1730211</v>
      </c>
      <c r="O68" s="48">
        <f t="shared" si="8"/>
        <v>22.232643305963531</v>
      </c>
      <c r="P68" s="9"/>
    </row>
    <row r="69" spans="1:16">
      <c r="A69" s="12"/>
      <c r="B69" s="25">
        <v>344.9</v>
      </c>
      <c r="C69" s="20" t="s">
        <v>160</v>
      </c>
      <c r="D69" s="47">
        <v>3216</v>
      </c>
      <c r="E69" s="47">
        <v>3203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6419</v>
      </c>
      <c r="O69" s="48">
        <f t="shared" ref="O69:O100" si="12">(N69/O$121)</f>
        <v>8.248204258381199E-2</v>
      </c>
      <c r="P69" s="9"/>
    </row>
    <row r="70" spans="1:16">
      <c r="A70" s="12"/>
      <c r="B70" s="25">
        <v>346.4</v>
      </c>
      <c r="C70" s="20" t="s">
        <v>80</v>
      </c>
      <c r="D70" s="47">
        <v>24765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24765</v>
      </c>
      <c r="O70" s="48">
        <f t="shared" si="12"/>
        <v>0.31822211942484868</v>
      </c>
      <c r="P70" s="9"/>
    </row>
    <row r="71" spans="1:16">
      <c r="A71" s="12"/>
      <c r="B71" s="25">
        <v>346.9</v>
      </c>
      <c r="C71" s="20" t="s">
        <v>81</v>
      </c>
      <c r="D71" s="47">
        <v>273741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273741</v>
      </c>
      <c r="O71" s="48">
        <f t="shared" si="12"/>
        <v>3.5174819783354536</v>
      </c>
      <c r="P71" s="9"/>
    </row>
    <row r="72" spans="1:16">
      <c r="A72" s="12"/>
      <c r="B72" s="25">
        <v>347.1</v>
      </c>
      <c r="C72" s="20" t="s">
        <v>82</v>
      </c>
      <c r="D72" s="47">
        <v>4677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4677</v>
      </c>
      <c r="O72" s="48">
        <f t="shared" si="12"/>
        <v>6.0097914498284569E-2</v>
      </c>
      <c r="P72" s="9"/>
    </row>
    <row r="73" spans="1:16">
      <c r="A73" s="12"/>
      <c r="B73" s="25">
        <v>347.2</v>
      </c>
      <c r="C73" s="20" t="s">
        <v>83</v>
      </c>
      <c r="D73" s="47">
        <v>0</v>
      </c>
      <c r="E73" s="47">
        <v>780057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780057</v>
      </c>
      <c r="O73" s="48">
        <f t="shared" si="12"/>
        <v>10.023476350179253</v>
      </c>
      <c r="P73" s="9"/>
    </row>
    <row r="74" spans="1:16">
      <c r="A74" s="12"/>
      <c r="B74" s="25">
        <v>348.11</v>
      </c>
      <c r="C74" s="20" t="s">
        <v>211</v>
      </c>
      <c r="D74" s="47">
        <v>0</v>
      </c>
      <c r="E74" s="47">
        <v>400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400</v>
      </c>
      <c r="O74" s="48">
        <f t="shared" si="12"/>
        <v>5.1398686763553195E-3</v>
      </c>
      <c r="P74" s="9"/>
    </row>
    <row r="75" spans="1:16">
      <c r="A75" s="12"/>
      <c r="B75" s="25">
        <v>348.12</v>
      </c>
      <c r="C75" s="20" t="s">
        <v>212</v>
      </c>
      <c r="D75" s="47">
        <v>0</v>
      </c>
      <c r="E75" s="47">
        <v>7760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9" si="13">SUM(D75:M75)</f>
        <v>7760</v>
      </c>
      <c r="O75" s="48">
        <f t="shared" si="12"/>
        <v>9.9713452321293194E-2</v>
      </c>
      <c r="P75" s="9"/>
    </row>
    <row r="76" spans="1:16">
      <c r="A76" s="12"/>
      <c r="B76" s="25">
        <v>348.14</v>
      </c>
      <c r="C76" s="20" t="s">
        <v>238</v>
      </c>
      <c r="D76" s="47">
        <v>0</v>
      </c>
      <c r="E76" s="47">
        <v>425451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425451</v>
      </c>
      <c r="O76" s="48">
        <f t="shared" si="12"/>
        <v>5.4669056705601173</v>
      </c>
      <c r="P76" s="9"/>
    </row>
    <row r="77" spans="1:16">
      <c r="A77" s="12"/>
      <c r="B77" s="25">
        <v>348.22</v>
      </c>
      <c r="C77" s="20" t="s">
        <v>214</v>
      </c>
      <c r="D77" s="47">
        <v>0</v>
      </c>
      <c r="E77" s="47">
        <v>2150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2150</v>
      </c>
      <c r="O77" s="48">
        <f t="shared" si="12"/>
        <v>2.7626794135409839E-2</v>
      </c>
      <c r="P77" s="9"/>
    </row>
    <row r="78" spans="1:16">
      <c r="A78" s="12"/>
      <c r="B78" s="25">
        <v>348.23</v>
      </c>
      <c r="C78" s="20" t="s">
        <v>215</v>
      </c>
      <c r="D78" s="47">
        <v>0</v>
      </c>
      <c r="E78" s="47">
        <v>288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288</v>
      </c>
      <c r="O78" s="48">
        <f t="shared" si="12"/>
        <v>3.7007054469758299E-3</v>
      </c>
      <c r="P78" s="9"/>
    </row>
    <row r="79" spans="1:16">
      <c r="A79" s="12"/>
      <c r="B79" s="25">
        <v>348.31</v>
      </c>
      <c r="C79" s="20" t="s">
        <v>216</v>
      </c>
      <c r="D79" s="47">
        <v>0</v>
      </c>
      <c r="E79" s="47">
        <v>197061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197061</v>
      </c>
      <c r="O79" s="48">
        <f t="shared" si="12"/>
        <v>2.5321691530781387</v>
      </c>
      <c r="P79" s="9"/>
    </row>
    <row r="80" spans="1:16">
      <c r="A80" s="12"/>
      <c r="B80" s="25">
        <v>348.32</v>
      </c>
      <c r="C80" s="20" t="s">
        <v>217</v>
      </c>
      <c r="D80" s="47">
        <v>0</v>
      </c>
      <c r="E80" s="47">
        <v>9045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9045</v>
      </c>
      <c r="O80" s="48">
        <f t="shared" si="12"/>
        <v>0.11622528044408466</v>
      </c>
      <c r="P80" s="9"/>
    </row>
    <row r="81" spans="1:16">
      <c r="A81" s="12"/>
      <c r="B81" s="25">
        <v>348.41</v>
      </c>
      <c r="C81" s="20" t="s">
        <v>218</v>
      </c>
      <c r="D81" s="47">
        <v>0</v>
      </c>
      <c r="E81" s="47">
        <v>307298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307298</v>
      </c>
      <c r="O81" s="48">
        <f t="shared" si="12"/>
        <v>3.948678411266592</v>
      </c>
      <c r="P81" s="9"/>
    </row>
    <row r="82" spans="1:16">
      <c r="A82" s="12"/>
      <c r="B82" s="25">
        <v>348.42</v>
      </c>
      <c r="C82" s="20" t="s">
        <v>219</v>
      </c>
      <c r="D82" s="47">
        <v>80</v>
      </c>
      <c r="E82" s="47">
        <v>42210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42290</v>
      </c>
      <c r="O82" s="48">
        <f t="shared" si="12"/>
        <v>0.54341261580766609</v>
      </c>
      <c r="P82" s="9"/>
    </row>
    <row r="83" spans="1:16">
      <c r="A83" s="12"/>
      <c r="B83" s="25">
        <v>348.43</v>
      </c>
      <c r="C83" s="20" t="s">
        <v>220</v>
      </c>
      <c r="D83" s="47">
        <v>0</v>
      </c>
      <c r="E83" s="47">
        <v>3245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3245</v>
      </c>
      <c r="O83" s="48">
        <f t="shared" si="12"/>
        <v>4.1697184636932526E-2</v>
      </c>
      <c r="P83" s="9"/>
    </row>
    <row r="84" spans="1:16">
      <c r="A84" s="12"/>
      <c r="B84" s="25">
        <v>348.48</v>
      </c>
      <c r="C84" s="20" t="s">
        <v>221</v>
      </c>
      <c r="D84" s="47">
        <v>0</v>
      </c>
      <c r="E84" s="47">
        <v>398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398</v>
      </c>
      <c r="O84" s="48">
        <f t="shared" si="12"/>
        <v>5.1141693329735428E-3</v>
      </c>
      <c r="P84" s="9"/>
    </row>
    <row r="85" spans="1:16">
      <c r="A85" s="12"/>
      <c r="B85" s="25">
        <v>348.52</v>
      </c>
      <c r="C85" s="20" t="s">
        <v>222</v>
      </c>
      <c r="D85" s="47">
        <v>0</v>
      </c>
      <c r="E85" s="47">
        <v>64286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64286</v>
      </c>
      <c r="O85" s="48">
        <f t="shared" si="12"/>
        <v>0.82605399432044513</v>
      </c>
      <c r="P85" s="9"/>
    </row>
    <row r="86" spans="1:16">
      <c r="A86" s="12"/>
      <c r="B86" s="25">
        <v>348.53</v>
      </c>
      <c r="C86" s="20" t="s">
        <v>223</v>
      </c>
      <c r="D86" s="47">
        <v>0</v>
      </c>
      <c r="E86" s="47">
        <v>34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34</v>
      </c>
      <c r="O86" s="48">
        <f t="shared" si="12"/>
        <v>4.368888374902021E-4</v>
      </c>
      <c r="P86" s="9"/>
    </row>
    <row r="87" spans="1:16">
      <c r="A87" s="12"/>
      <c r="B87" s="25">
        <v>348.62</v>
      </c>
      <c r="C87" s="20" t="s">
        <v>224</v>
      </c>
      <c r="D87" s="47">
        <v>0</v>
      </c>
      <c r="E87" s="47">
        <v>80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80</v>
      </c>
      <c r="O87" s="48">
        <f t="shared" si="12"/>
        <v>1.0279737352710638E-3</v>
      </c>
      <c r="P87" s="9"/>
    </row>
    <row r="88" spans="1:16">
      <c r="A88" s="12"/>
      <c r="B88" s="25">
        <v>348.71</v>
      </c>
      <c r="C88" s="20" t="s">
        <v>225</v>
      </c>
      <c r="D88" s="47">
        <v>0</v>
      </c>
      <c r="E88" s="47">
        <v>85205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85205</v>
      </c>
      <c r="O88" s="48">
        <f t="shared" si="12"/>
        <v>1.0948562764221375</v>
      </c>
      <c r="P88" s="9"/>
    </row>
    <row r="89" spans="1:16">
      <c r="A89" s="12"/>
      <c r="B89" s="25">
        <v>348.72</v>
      </c>
      <c r="C89" s="20" t="s">
        <v>226</v>
      </c>
      <c r="D89" s="47">
        <v>0</v>
      </c>
      <c r="E89" s="47">
        <v>7813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7813</v>
      </c>
      <c r="O89" s="48">
        <f t="shared" si="12"/>
        <v>0.10039448492091027</v>
      </c>
      <c r="P89" s="9"/>
    </row>
    <row r="90" spans="1:16">
      <c r="A90" s="12"/>
      <c r="B90" s="25">
        <v>348.92099999999999</v>
      </c>
      <c r="C90" s="20" t="s">
        <v>161</v>
      </c>
      <c r="D90" s="47">
        <v>0</v>
      </c>
      <c r="E90" s="47">
        <v>27153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27153</v>
      </c>
      <c r="O90" s="48">
        <f t="shared" si="12"/>
        <v>0.34890713542268997</v>
      </c>
      <c r="P90" s="9"/>
    </row>
    <row r="91" spans="1:16">
      <c r="A91" s="12"/>
      <c r="B91" s="25">
        <v>348.92200000000003</v>
      </c>
      <c r="C91" s="20" t="s">
        <v>162</v>
      </c>
      <c r="D91" s="47">
        <v>0</v>
      </c>
      <c r="E91" s="47">
        <v>27153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27153</v>
      </c>
      <c r="O91" s="48">
        <f t="shared" si="12"/>
        <v>0.34890713542268997</v>
      </c>
      <c r="P91" s="9"/>
    </row>
    <row r="92" spans="1:16">
      <c r="A92" s="12"/>
      <c r="B92" s="25">
        <v>348.923</v>
      </c>
      <c r="C92" s="20" t="s">
        <v>163</v>
      </c>
      <c r="D92" s="47">
        <v>0</v>
      </c>
      <c r="E92" s="47">
        <v>27153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27153</v>
      </c>
      <c r="O92" s="48">
        <f t="shared" si="12"/>
        <v>0.34890713542268997</v>
      </c>
      <c r="P92" s="9"/>
    </row>
    <row r="93" spans="1:16">
      <c r="A93" s="12"/>
      <c r="B93" s="25">
        <v>348.92399999999998</v>
      </c>
      <c r="C93" s="20" t="s">
        <v>164</v>
      </c>
      <c r="D93" s="47">
        <v>0</v>
      </c>
      <c r="E93" s="47">
        <v>27154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27154</v>
      </c>
      <c r="O93" s="48">
        <f t="shared" si="12"/>
        <v>0.34891998509438082</v>
      </c>
      <c r="P93" s="9"/>
    </row>
    <row r="94" spans="1:16">
      <c r="A94" s="12"/>
      <c r="B94" s="25">
        <v>348.99</v>
      </c>
      <c r="C94" s="20" t="s">
        <v>166</v>
      </c>
      <c r="D94" s="47">
        <v>0</v>
      </c>
      <c r="E94" s="47">
        <v>42897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42897</v>
      </c>
      <c r="O94" s="48">
        <f t="shared" si="12"/>
        <v>0.55121236652403527</v>
      </c>
      <c r="P94" s="9"/>
    </row>
    <row r="95" spans="1:16">
      <c r="A95" s="12"/>
      <c r="B95" s="25">
        <v>349</v>
      </c>
      <c r="C95" s="20" t="s">
        <v>1</v>
      </c>
      <c r="D95" s="47">
        <v>11461</v>
      </c>
      <c r="E95" s="47">
        <v>2183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13644</v>
      </c>
      <c r="O95" s="48">
        <f t="shared" si="12"/>
        <v>0.17532092055047993</v>
      </c>
      <c r="P95" s="9"/>
    </row>
    <row r="96" spans="1:16" ht="15.75">
      <c r="A96" s="29" t="s">
        <v>61</v>
      </c>
      <c r="B96" s="30"/>
      <c r="C96" s="31"/>
      <c r="D96" s="32">
        <f t="shared" ref="D96:M96" si="14">SUM(D97:D107)</f>
        <v>413350</v>
      </c>
      <c r="E96" s="32">
        <f t="shared" si="14"/>
        <v>4177712</v>
      </c>
      <c r="F96" s="32">
        <f t="shared" si="14"/>
        <v>0</v>
      </c>
      <c r="G96" s="32">
        <f t="shared" si="14"/>
        <v>0</v>
      </c>
      <c r="H96" s="32">
        <f t="shared" si="14"/>
        <v>0</v>
      </c>
      <c r="I96" s="32">
        <f t="shared" si="14"/>
        <v>0</v>
      </c>
      <c r="J96" s="32">
        <f t="shared" si="14"/>
        <v>0</v>
      </c>
      <c r="K96" s="32">
        <f t="shared" si="14"/>
        <v>0</v>
      </c>
      <c r="L96" s="32">
        <f t="shared" si="14"/>
        <v>0</v>
      </c>
      <c r="M96" s="32">
        <f t="shared" si="14"/>
        <v>0</v>
      </c>
      <c r="N96" s="32">
        <f>SUM(D96:M96)</f>
        <v>4591062</v>
      </c>
      <c r="O96" s="46">
        <f t="shared" si="12"/>
        <v>58.993639412513012</v>
      </c>
      <c r="P96" s="10"/>
    </row>
    <row r="97" spans="1:16">
      <c r="A97" s="13"/>
      <c r="B97" s="40">
        <v>351.1</v>
      </c>
      <c r="C97" s="21" t="s">
        <v>239</v>
      </c>
      <c r="D97" s="47">
        <v>0</v>
      </c>
      <c r="E97" s="47">
        <v>165627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165627</v>
      </c>
      <c r="O97" s="48">
        <f t="shared" si="12"/>
        <v>2.1282525731467561</v>
      </c>
      <c r="P97" s="9"/>
    </row>
    <row r="98" spans="1:16">
      <c r="A98" s="13"/>
      <c r="B98" s="40">
        <v>351.2</v>
      </c>
      <c r="C98" s="21" t="s">
        <v>130</v>
      </c>
      <c r="D98" s="47">
        <v>0</v>
      </c>
      <c r="E98" s="47">
        <v>40024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7" si="15">SUM(D98:M98)</f>
        <v>40024</v>
      </c>
      <c r="O98" s="48">
        <f t="shared" si="12"/>
        <v>0.51429525975611323</v>
      </c>
      <c r="P98" s="9"/>
    </row>
    <row r="99" spans="1:16">
      <c r="A99" s="13"/>
      <c r="B99" s="40">
        <v>351.3</v>
      </c>
      <c r="C99" s="21" t="s">
        <v>87</v>
      </c>
      <c r="D99" s="47">
        <v>0</v>
      </c>
      <c r="E99" s="47">
        <v>63018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63018</v>
      </c>
      <c r="O99" s="48">
        <f t="shared" si="12"/>
        <v>0.8097606106163987</v>
      </c>
      <c r="P99" s="9"/>
    </row>
    <row r="100" spans="1:16">
      <c r="A100" s="13"/>
      <c r="B100" s="40">
        <v>351.4</v>
      </c>
      <c r="C100" s="21" t="s">
        <v>88</v>
      </c>
      <c r="D100" s="47">
        <v>0</v>
      </c>
      <c r="E100" s="47">
        <v>739100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739100</v>
      </c>
      <c r="O100" s="48">
        <f t="shared" si="12"/>
        <v>9.4971923467355417</v>
      </c>
      <c r="P100" s="9"/>
    </row>
    <row r="101" spans="1:16">
      <c r="A101" s="13"/>
      <c r="B101" s="40">
        <v>351.5</v>
      </c>
      <c r="C101" s="21" t="s">
        <v>89</v>
      </c>
      <c r="D101" s="47">
        <v>1557</v>
      </c>
      <c r="E101" s="47">
        <v>392434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393991</v>
      </c>
      <c r="O101" s="48">
        <f t="shared" ref="O101:O119" si="16">(N101/O$121)</f>
        <v>5.0626549991647716</v>
      </c>
      <c r="P101" s="9"/>
    </row>
    <row r="102" spans="1:16">
      <c r="A102" s="13"/>
      <c r="B102" s="40">
        <v>351.8</v>
      </c>
      <c r="C102" s="21" t="s">
        <v>227</v>
      </c>
      <c r="D102" s="47">
        <v>0</v>
      </c>
      <c r="E102" s="47">
        <v>164024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164024</v>
      </c>
      <c r="O102" s="48">
        <f t="shared" si="16"/>
        <v>2.107654549426262</v>
      </c>
      <c r="P102" s="9"/>
    </row>
    <row r="103" spans="1:16">
      <c r="A103" s="13"/>
      <c r="B103" s="40">
        <v>351.9</v>
      </c>
      <c r="C103" s="21" t="s">
        <v>186</v>
      </c>
      <c r="D103" s="47">
        <v>411693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411693</v>
      </c>
      <c r="O103" s="48">
        <f t="shared" si="16"/>
        <v>5.2901198874368758</v>
      </c>
      <c r="P103" s="9"/>
    </row>
    <row r="104" spans="1:16">
      <c r="A104" s="13"/>
      <c r="B104" s="40">
        <v>352</v>
      </c>
      <c r="C104" s="21" t="s">
        <v>90</v>
      </c>
      <c r="D104" s="47">
        <v>0</v>
      </c>
      <c r="E104" s="47">
        <v>3672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3672</v>
      </c>
      <c r="O104" s="48">
        <f t="shared" si="16"/>
        <v>4.7183994448941828E-2</v>
      </c>
      <c r="P104" s="9"/>
    </row>
    <row r="105" spans="1:16">
      <c r="A105" s="13"/>
      <c r="B105" s="40">
        <v>354</v>
      </c>
      <c r="C105" s="21" t="s">
        <v>91</v>
      </c>
      <c r="D105" s="47">
        <v>100</v>
      </c>
      <c r="E105" s="47">
        <v>1750168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1750268</v>
      </c>
      <c r="O105" s="48">
        <f t="shared" si="16"/>
        <v>22.49036917106768</v>
      </c>
      <c r="P105" s="9"/>
    </row>
    <row r="106" spans="1:16">
      <c r="A106" s="13"/>
      <c r="B106" s="40">
        <v>358.2</v>
      </c>
      <c r="C106" s="21" t="s">
        <v>233</v>
      </c>
      <c r="D106" s="47">
        <v>0</v>
      </c>
      <c r="E106" s="47">
        <v>15811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15811</v>
      </c>
      <c r="O106" s="48">
        <f t="shared" si="16"/>
        <v>0.20316615910463487</v>
      </c>
      <c r="P106" s="9"/>
    </row>
    <row r="107" spans="1:16">
      <c r="A107" s="13"/>
      <c r="B107" s="40">
        <v>359</v>
      </c>
      <c r="C107" s="21" t="s">
        <v>92</v>
      </c>
      <c r="D107" s="47">
        <v>0</v>
      </c>
      <c r="E107" s="47">
        <v>843834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843834</v>
      </c>
      <c r="O107" s="48">
        <f t="shared" si="16"/>
        <v>10.842989861609036</v>
      </c>
      <c r="P107" s="9"/>
    </row>
    <row r="108" spans="1:16" ht="15.75">
      <c r="A108" s="29" t="s">
        <v>5</v>
      </c>
      <c r="B108" s="30"/>
      <c r="C108" s="31"/>
      <c r="D108" s="32">
        <f t="shared" ref="D108:M108" si="17">SUM(D109:D115)</f>
        <v>2153684</v>
      </c>
      <c r="E108" s="32">
        <f t="shared" si="17"/>
        <v>8420974</v>
      </c>
      <c r="F108" s="32">
        <f t="shared" si="17"/>
        <v>92146</v>
      </c>
      <c r="G108" s="32">
        <f t="shared" si="17"/>
        <v>2101207</v>
      </c>
      <c r="H108" s="32">
        <f t="shared" si="17"/>
        <v>0</v>
      </c>
      <c r="I108" s="32">
        <f t="shared" si="17"/>
        <v>769661</v>
      </c>
      <c r="J108" s="32">
        <f t="shared" si="17"/>
        <v>2673426</v>
      </c>
      <c r="K108" s="32">
        <f t="shared" si="17"/>
        <v>0</v>
      </c>
      <c r="L108" s="32">
        <f t="shared" si="17"/>
        <v>0</v>
      </c>
      <c r="M108" s="32">
        <f t="shared" si="17"/>
        <v>46450</v>
      </c>
      <c r="N108" s="32">
        <f>SUM(D108:M108)</f>
        <v>16257548</v>
      </c>
      <c r="O108" s="46">
        <f t="shared" si="16"/>
        <v>208.90415429885766</v>
      </c>
      <c r="P108" s="10"/>
    </row>
    <row r="109" spans="1:16">
      <c r="A109" s="12"/>
      <c r="B109" s="25">
        <v>361.1</v>
      </c>
      <c r="C109" s="20" t="s">
        <v>93</v>
      </c>
      <c r="D109" s="47">
        <v>857640</v>
      </c>
      <c r="E109" s="47">
        <v>3063313</v>
      </c>
      <c r="F109" s="47">
        <v>92146</v>
      </c>
      <c r="G109" s="47">
        <v>1763911</v>
      </c>
      <c r="H109" s="47">
        <v>0</v>
      </c>
      <c r="I109" s="47">
        <v>586286</v>
      </c>
      <c r="J109" s="47">
        <v>653686</v>
      </c>
      <c r="K109" s="47">
        <v>0</v>
      </c>
      <c r="L109" s="47">
        <v>0</v>
      </c>
      <c r="M109" s="47">
        <v>46450</v>
      </c>
      <c r="N109" s="47">
        <f>SUM(D109:M109)</f>
        <v>7063432</v>
      </c>
      <c r="O109" s="48">
        <f t="shared" si="16"/>
        <v>90.762782210914509</v>
      </c>
      <c r="P109" s="9"/>
    </row>
    <row r="110" spans="1:16">
      <c r="A110" s="12"/>
      <c r="B110" s="25">
        <v>362</v>
      </c>
      <c r="C110" s="20" t="s">
        <v>94</v>
      </c>
      <c r="D110" s="47">
        <v>584807</v>
      </c>
      <c r="E110" s="47">
        <v>29658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5" si="18">SUM(D110:M110)</f>
        <v>614465</v>
      </c>
      <c r="O110" s="48">
        <f t="shared" si="16"/>
        <v>7.8956735155416782</v>
      </c>
      <c r="P110" s="9"/>
    </row>
    <row r="111" spans="1:16">
      <c r="A111" s="12"/>
      <c r="B111" s="25">
        <v>364</v>
      </c>
      <c r="C111" s="20" t="s">
        <v>167</v>
      </c>
      <c r="D111" s="47">
        <v>12142</v>
      </c>
      <c r="E111" s="47">
        <v>110649</v>
      </c>
      <c r="F111" s="47">
        <v>0</v>
      </c>
      <c r="G111" s="47">
        <v>0</v>
      </c>
      <c r="H111" s="47">
        <v>0</v>
      </c>
      <c r="I111" s="47">
        <v>25454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148245</v>
      </c>
      <c r="O111" s="48">
        <f t="shared" si="16"/>
        <v>1.9048995798157358</v>
      </c>
      <c r="P111" s="9"/>
    </row>
    <row r="112" spans="1:16">
      <c r="A112" s="12"/>
      <c r="B112" s="25">
        <v>366</v>
      </c>
      <c r="C112" s="20" t="s">
        <v>96</v>
      </c>
      <c r="D112" s="47">
        <v>86274</v>
      </c>
      <c r="E112" s="47">
        <v>4507846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4594120</v>
      </c>
      <c r="O112" s="48">
        <f t="shared" si="16"/>
        <v>59.032933708543744</v>
      </c>
      <c r="P112" s="9"/>
    </row>
    <row r="113" spans="1:119">
      <c r="A113" s="12"/>
      <c r="B113" s="25">
        <v>368</v>
      </c>
      <c r="C113" s="20" t="s">
        <v>97</v>
      </c>
      <c r="D113" s="47">
        <v>8465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8465</v>
      </c>
      <c r="O113" s="48">
        <f t="shared" si="16"/>
        <v>0.10877247086336944</v>
      </c>
      <c r="P113" s="9"/>
    </row>
    <row r="114" spans="1:119">
      <c r="A114" s="12"/>
      <c r="B114" s="25">
        <v>369.3</v>
      </c>
      <c r="C114" s="20" t="s">
        <v>98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1475303</v>
      </c>
      <c r="K114" s="47">
        <v>0</v>
      </c>
      <c r="L114" s="47">
        <v>0</v>
      </c>
      <c r="M114" s="47">
        <v>0</v>
      </c>
      <c r="N114" s="47">
        <f t="shared" si="18"/>
        <v>1475303</v>
      </c>
      <c r="O114" s="48">
        <f t="shared" si="16"/>
        <v>18.95715919458258</v>
      </c>
      <c r="P114" s="9"/>
    </row>
    <row r="115" spans="1:119">
      <c r="A115" s="12"/>
      <c r="B115" s="25">
        <v>369.9</v>
      </c>
      <c r="C115" s="20" t="s">
        <v>99</v>
      </c>
      <c r="D115" s="47">
        <v>604356</v>
      </c>
      <c r="E115" s="47">
        <v>709508</v>
      </c>
      <c r="F115" s="47">
        <v>0</v>
      </c>
      <c r="G115" s="47">
        <v>337296</v>
      </c>
      <c r="H115" s="47">
        <v>0</v>
      </c>
      <c r="I115" s="47">
        <v>157921</v>
      </c>
      <c r="J115" s="47">
        <v>544437</v>
      </c>
      <c r="K115" s="47">
        <v>0</v>
      </c>
      <c r="L115" s="47">
        <v>0</v>
      </c>
      <c r="M115" s="47">
        <v>0</v>
      </c>
      <c r="N115" s="47">
        <f t="shared" si="18"/>
        <v>2353518</v>
      </c>
      <c r="O115" s="48">
        <f t="shared" si="16"/>
        <v>30.241933618596043</v>
      </c>
      <c r="P115" s="9"/>
    </row>
    <row r="116" spans="1:119" ht="15.75">
      <c r="A116" s="29" t="s">
        <v>62</v>
      </c>
      <c r="B116" s="30"/>
      <c r="C116" s="31"/>
      <c r="D116" s="32">
        <f t="shared" ref="D116:M116" si="19">SUM(D117:D118)</f>
        <v>63979480</v>
      </c>
      <c r="E116" s="32">
        <f t="shared" si="19"/>
        <v>13570204</v>
      </c>
      <c r="F116" s="32">
        <f t="shared" si="19"/>
        <v>20280114</v>
      </c>
      <c r="G116" s="32">
        <f t="shared" si="19"/>
        <v>24115053</v>
      </c>
      <c r="H116" s="32">
        <f t="shared" si="19"/>
        <v>0</v>
      </c>
      <c r="I116" s="32">
        <f t="shared" si="19"/>
        <v>94292</v>
      </c>
      <c r="J116" s="32">
        <f t="shared" si="19"/>
        <v>843281</v>
      </c>
      <c r="K116" s="32">
        <f t="shared" si="19"/>
        <v>0</v>
      </c>
      <c r="L116" s="32">
        <f t="shared" si="19"/>
        <v>0</v>
      </c>
      <c r="M116" s="32">
        <f t="shared" si="19"/>
        <v>0</v>
      </c>
      <c r="N116" s="32">
        <f>SUM(D116:M116)</f>
        <v>122882424</v>
      </c>
      <c r="O116" s="46">
        <f t="shared" si="16"/>
        <v>1578.9988049805327</v>
      </c>
      <c r="P116" s="9"/>
    </row>
    <row r="117" spans="1:119">
      <c r="A117" s="12"/>
      <c r="B117" s="25">
        <v>381</v>
      </c>
      <c r="C117" s="20" t="s">
        <v>100</v>
      </c>
      <c r="D117" s="47">
        <v>63979480</v>
      </c>
      <c r="E117" s="47">
        <v>13570204</v>
      </c>
      <c r="F117" s="47">
        <v>20280114</v>
      </c>
      <c r="G117" s="47">
        <v>20115053</v>
      </c>
      <c r="H117" s="47">
        <v>0</v>
      </c>
      <c r="I117" s="47">
        <v>94292</v>
      </c>
      <c r="J117" s="47">
        <v>843281</v>
      </c>
      <c r="K117" s="47">
        <v>0</v>
      </c>
      <c r="L117" s="47">
        <v>0</v>
      </c>
      <c r="M117" s="47">
        <v>0</v>
      </c>
      <c r="N117" s="47">
        <f>SUM(D117:M117)</f>
        <v>118882424</v>
      </c>
      <c r="O117" s="48">
        <f t="shared" si="16"/>
        <v>1527.6001182169796</v>
      </c>
      <c r="P117" s="9"/>
    </row>
    <row r="118" spans="1:119" ht="15.75" thickBot="1">
      <c r="A118" s="12"/>
      <c r="B118" s="25">
        <v>384</v>
      </c>
      <c r="C118" s="20" t="s">
        <v>124</v>
      </c>
      <c r="D118" s="47">
        <v>0</v>
      </c>
      <c r="E118" s="47">
        <v>0</v>
      </c>
      <c r="F118" s="47">
        <v>0</v>
      </c>
      <c r="G118" s="47">
        <v>4000000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>SUM(D118:M118)</f>
        <v>4000000</v>
      </c>
      <c r="O118" s="48">
        <f t="shared" si="16"/>
        <v>51.398686763553194</v>
      </c>
      <c r="P118" s="9"/>
    </row>
    <row r="119" spans="1:119" ht="16.5" thickBot="1">
      <c r="A119" s="14" t="s">
        <v>84</v>
      </c>
      <c r="B119" s="23"/>
      <c r="C119" s="22"/>
      <c r="D119" s="15">
        <f t="shared" ref="D119:M119" si="20">SUM(D5,D13,D22,D53,D96,D108,D116)</f>
        <v>109908106</v>
      </c>
      <c r="E119" s="15">
        <f t="shared" si="20"/>
        <v>222429502</v>
      </c>
      <c r="F119" s="15">
        <f t="shared" si="20"/>
        <v>20372260</v>
      </c>
      <c r="G119" s="15">
        <f t="shared" si="20"/>
        <v>48322330</v>
      </c>
      <c r="H119" s="15">
        <f t="shared" si="20"/>
        <v>0</v>
      </c>
      <c r="I119" s="15">
        <f t="shared" si="20"/>
        <v>54029859</v>
      </c>
      <c r="J119" s="15">
        <f t="shared" si="20"/>
        <v>31602959</v>
      </c>
      <c r="K119" s="15">
        <f t="shared" si="20"/>
        <v>0</v>
      </c>
      <c r="L119" s="15">
        <f t="shared" si="20"/>
        <v>0</v>
      </c>
      <c r="M119" s="15">
        <f t="shared" si="20"/>
        <v>4517290</v>
      </c>
      <c r="N119" s="15">
        <f>SUM(D119:M119)</f>
        <v>491182306</v>
      </c>
      <c r="O119" s="38">
        <f t="shared" si="16"/>
        <v>6311.5313724734333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119" t="s">
        <v>244</v>
      </c>
      <c r="M121" s="119"/>
      <c r="N121" s="119"/>
      <c r="O121" s="44">
        <v>77823</v>
      </c>
    </row>
    <row r="122" spans="1:119">
      <c r="A122" s="120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8"/>
    </row>
    <row r="123" spans="1:119" ht="15.75" customHeight="1" thickBot="1">
      <c r="A123" s="121" t="s">
        <v>126</v>
      </c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1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24738760</v>
      </c>
      <c r="E5" s="27">
        <f t="shared" si="0"/>
        <v>110574611</v>
      </c>
      <c r="F5" s="27">
        <f t="shared" si="0"/>
        <v>0</v>
      </c>
      <c r="G5" s="27">
        <f t="shared" si="0"/>
        <v>23583643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158897014</v>
      </c>
      <c r="O5" s="33">
        <f t="shared" ref="O5:O36" si="1">(N5/O$125)</f>
        <v>2084.9343148060675</v>
      </c>
      <c r="P5" s="6"/>
    </row>
    <row r="6" spans="1:133">
      <c r="A6" s="12"/>
      <c r="B6" s="25">
        <v>311</v>
      </c>
      <c r="C6" s="20" t="s">
        <v>3</v>
      </c>
      <c r="D6" s="47">
        <v>19208022</v>
      </c>
      <c r="E6" s="47">
        <v>67649817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86857839</v>
      </c>
      <c r="O6" s="48">
        <f t="shared" si="1"/>
        <v>1139.6871752479924</v>
      </c>
      <c r="P6" s="9"/>
    </row>
    <row r="7" spans="1:133">
      <c r="A7" s="12"/>
      <c r="B7" s="25">
        <v>312.10000000000002</v>
      </c>
      <c r="C7" s="20" t="s">
        <v>12</v>
      </c>
      <c r="D7" s="47">
        <v>4981287</v>
      </c>
      <c r="E7" s="47">
        <v>39850300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44831587</v>
      </c>
      <c r="O7" s="48">
        <f t="shared" si="1"/>
        <v>588.24839920222541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565999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565999</v>
      </c>
      <c r="O8" s="48">
        <f t="shared" si="1"/>
        <v>7.4266388495250091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1980940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1980940</v>
      </c>
      <c r="O9" s="48">
        <f t="shared" si="1"/>
        <v>25.992494620269774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23583643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23583643</v>
      </c>
      <c r="O10" s="48">
        <f t="shared" si="1"/>
        <v>309.44789534456515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527555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527555</v>
      </c>
      <c r="O11" s="48">
        <f t="shared" si="1"/>
        <v>6.9222038524116938</v>
      </c>
      <c r="P11" s="9"/>
    </row>
    <row r="12" spans="1:133">
      <c r="A12" s="12"/>
      <c r="B12" s="25">
        <v>316</v>
      </c>
      <c r="C12" s="20" t="s">
        <v>143</v>
      </c>
      <c r="D12" s="47">
        <v>549451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549451</v>
      </c>
      <c r="O12" s="48">
        <f t="shared" si="1"/>
        <v>7.2095076890778351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SUM(D14:D21)</f>
        <v>0</v>
      </c>
      <c r="E13" s="32">
        <f t="shared" si="3"/>
        <v>5922667</v>
      </c>
      <c r="F13" s="32">
        <f t="shared" si="3"/>
        <v>0</v>
      </c>
      <c r="G13" s="32">
        <f t="shared" si="3"/>
        <v>2240448</v>
      </c>
      <c r="H13" s="32">
        <f t="shared" si="3"/>
        <v>0</v>
      </c>
      <c r="I13" s="32">
        <f t="shared" si="3"/>
        <v>581819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8744934</v>
      </c>
      <c r="O13" s="46">
        <f t="shared" si="1"/>
        <v>114.74484333175877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5576878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5576878</v>
      </c>
      <c r="O14" s="48">
        <f t="shared" si="1"/>
        <v>73.175851571930934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581819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581819</v>
      </c>
      <c r="O15" s="48">
        <f t="shared" si="1"/>
        <v>7.6342177084973493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27829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27829</v>
      </c>
      <c r="O16" s="48">
        <f t="shared" si="1"/>
        <v>0.36515246942738677</v>
      </c>
      <c r="P16" s="9"/>
    </row>
    <row r="17" spans="1:16">
      <c r="A17" s="12"/>
      <c r="B17" s="25">
        <v>324.31</v>
      </c>
      <c r="C17" s="20" t="s">
        <v>22</v>
      </c>
      <c r="D17" s="47">
        <v>0</v>
      </c>
      <c r="E17" s="47">
        <v>106615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106615</v>
      </c>
      <c r="O17" s="48">
        <f t="shared" si="1"/>
        <v>1.3989266782134047</v>
      </c>
      <c r="P17" s="9"/>
    </row>
    <row r="18" spans="1:16">
      <c r="A18" s="12"/>
      <c r="B18" s="25">
        <v>324.61</v>
      </c>
      <c r="C18" s="20" t="s">
        <v>24</v>
      </c>
      <c r="D18" s="47">
        <v>0</v>
      </c>
      <c r="E18" s="47">
        <v>47600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47600</v>
      </c>
      <c r="O18" s="48">
        <f t="shared" si="1"/>
        <v>0.62457355796987346</v>
      </c>
      <c r="P18" s="9"/>
    </row>
    <row r="19" spans="1:16">
      <c r="A19" s="12"/>
      <c r="B19" s="25">
        <v>324.62</v>
      </c>
      <c r="C19" s="20" t="s">
        <v>236</v>
      </c>
      <c r="D19" s="47">
        <v>0</v>
      </c>
      <c r="E19" s="47">
        <v>3148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3148</v>
      </c>
      <c r="O19" s="48">
        <f t="shared" si="1"/>
        <v>4.1305831102713485E-2</v>
      </c>
      <c r="P19" s="9"/>
    </row>
    <row r="20" spans="1:16">
      <c r="A20" s="12"/>
      <c r="B20" s="25">
        <v>325.10000000000002</v>
      </c>
      <c r="C20" s="20" t="s">
        <v>26</v>
      </c>
      <c r="D20" s="47">
        <v>0</v>
      </c>
      <c r="E20" s="47">
        <v>58557</v>
      </c>
      <c r="F20" s="47">
        <v>0</v>
      </c>
      <c r="G20" s="47">
        <v>2240448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2299005</v>
      </c>
      <c r="O20" s="48">
        <f t="shared" si="1"/>
        <v>30.16591875295229</v>
      </c>
      <c r="P20" s="9"/>
    </row>
    <row r="21" spans="1:16">
      <c r="A21" s="12"/>
      <c r="B21" s="25">
        <v>325.2</v>
      </c>
      <c r="C21" s="20" t="s">
        <v>27</v>
      </c>
      <c r="D21" s="47">
        <v>0</v>
      </c>
      <c r="E21" s="47">
        <v>102040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102040</v>
      </c>
      <c r="O21" s="48">
        <f t="shared" si="1"/>
        <v>1.3388967616648297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SUM(D23:D55)</f>
        <v>15740724</v>
      </c>
      <c r="E22" s="32">
        <f t="shared" si="5"/>
        <v>62284240</v>
      </c>
      <c r="F22" s="32">
        <f t="shared" si="5"/>
        <v>0</v>
      </c>
      <c r="G22" s="32">
        <f t="shared" si="5"/>
        <v>61253</v>
      </c>
      <c r="H22" s="32">
        <f t="shared" si="5"/>
        <v>0</v>
      </c>
      <c r="I22" s="32">
        <f t="shared" si="5"/>
        <v>26551295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5597686</v>
      </c>
      <c r="N22" s="45">
        <f>SUM(D22:M22)</f>
        <v>110235198</v>
      </c>
      <c r="O22" s="46">
        <f t="shared" si="1"/>
        <v>1446.4283577389388</v>
      </c>
      <c r="P22" s="10"/>
    </row>
    <row r="23" spans="1:16">
      <c r="A23" s="12"/>
      <c r="B23" s="25">
        <v>331.2</v>
      </c>
      <c r="C23" s="20" t="s">
        <v>28</v>
      </c>
      <c r="D23" s="47">
        <v>0</v>
      </c>
      <c r="E23" s="47">
        <v>26002426</v>
      </c>
      <c r="F23" s="47">
        <v>0</v>
      </c>
      <c r="G23" s="47">
        <v>0</v>
      </c>
      <c r="H23" s="47">
        <v>0</v>
      </c>
      <c r="I23" s="47">
        <v>109760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26112186</v>
      </c>
      <c r="O23" s="48">
        <f t="shared" si="1"/>
        <v>342.62564950401514</v>
      </c>
      <c r="P23" s="9"/>
    </row>
    <row r="24" spans="1:16">
      <c r="A24" s="12"/>
      <c r="B24" s="25">
        <v>331.35</v>
      </c>
      <c r="C24" s="20" t="s">
        <v>33</v>
      </c>
      <c r="D24" s="47">
        <v>0</v>
      </c>
      <c r="E24" s="47">
        <v>180000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3" si="6">SUM(D24:M24)</f>
        <v>180000</v>
      </c>
      <c r="O24" s="48">
        <f t="shared" si="1"/>
        <v>2.3618327822390173</v>
      </c>
      <c r="P24" s="9"/>
    </row>
    <row r="25" spans="1:16">
      <c r="A25" s="12"/>
      <c r="B25" s="25">
        <v>331.39</v>
      </c>
      <c r="C25" s="20" t="s">
        <v>134</v>
      </c>
      <c r="D25" s="47">
        <v>0</v>
      </c>
      <c r="E25" s="47">
        <v>14790574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14790574</v>
      </c>
      <c r="O25" s="48">
        <f t="shared" si="1"/>
        <v>194.07145856295597</v>
      </c>
      <c r="P25" s="9"/>
    </row>
    <row r="26" spans="1:16">
      <c r="A26" s="12"/>
      <c r="B26" s="25">
        <v>331.41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6597382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6597382</v>
      </c>
      <c r="O26" s="48">
        <f t="shared" si="1"/>
        <v>86.566183803075631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1588149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1588149</v>
      </c>
      <c r="O27" s="48">
        <f t="shared" si="1"/>
        <v>20.838568729333964</v>
      </c>
      <c r="P27" s="9"/>
    </row>
    <row r="28" spans="1:16">
      <c r="A28" s="12"/>
      <c r="B28" s="25">
        <v>331.5</v>
      </c>
      <c r="C28" s="20" t="s">
        <v>30</v>
      </c>
      <c r="D28" s="47">
        <v>0</v>
      </c>
      <c r="E28" s="47">
        <v>2766477</v>
      </c>
      <c r="F28" s="47">
        <v>0</v>
      </c>
      <c r="G28" s="47">
        <v>0</v>
      </c>
      <c r="H28" s="47">
        <v>0</v>
      </c>
      <c r="I28" s="47">
        <v>16884143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19650620</v>
      </c>
      <c r="O28" s="48">
        <f t="shared" si="1"/>
        <v>257.84154726289825</v>
      </c>
      <c r="P28" s="9"/>
    </row>
    <row r="29" spans="1:16">
      <c r="A29" s="12"/>
      <c r="B29" s="25">
        <v>331.65</v>
      </c>
      <c r="C29" s="20" t="s">
        <v>129</v>
      </c>
      <c r="D29" s="47">
        <v>3698</v>
      </c>
      <c r="E29" s="47">
        <v>79169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82867</v>
      </c>
      <c r="O29" s="48">
        <f t="shared" si="1"/>
        <v>1.0873222064766703</v>
      </c>
      <c r="P29" s="9"/>
    </row>
    <row r="30" spans="1:16">
      <c r="A30" s="12"/>
      <c r="B30" s="25">
        <v>331.69</v>
      </c>
      <c r="C30" s="20" t="s">
        <v>37</v>
      </c>
      <c r="D30" s="47">
        <v>0</v>
      </c>
      <c r="E30" s="47">
        <v>898782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898782</v>
      </c>
      <c r="O30" s="48">
        <f t="shared" si="1"/>
        <v>11.79318217603527</v>
      </c>
      <c r="P30" s="9"/>
    </row>
    <row r="31" spans="1:16">
      <c r="A31" s="12"/>
      <c r="B31" s="25">
        <v>331.7</v>
      </c>
      <c r="C31" s="20" t="s">
        <v>116</v>
      </c>
      <c r="D31" s="47">
        <v>0</v>
      </c>
      <c r="E31" s="47">
        <v>25267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25267</v>
      </c>
      <c r="O31" s="48">
        <f t="shared" si="1"/>
        <v>0.33153571616018473</v>
      </c>
      <c r="P31" s="9"/>
    </row>
    <row r="32" spans="1:16">
      <c r="A32" s="12"/>
      <c r="B32" s="25">
        <v>333</v>
      </c>
      <c r="C32" s="20" t="s">
        <v>4</v>
      </c>
      <c r="D32" s="47">
        <v>1407980</v>
      </c>
      <c r="E32" s="47">
        <v>203712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1611692</v>
      </c>
      <c r="O32" s="48">
        <f t="shared" si="1"/>
        <v>21.147483335957592</v>
      </c>
      <c r="P32" s="9"/>
    </row>
    <row r="33" spans="1:16">
      <c r="A33" s="12"/>
      <c r="B33" s="25">
        <v>334.2</v>
      </c>
      <c r="C33" s="20" t="s">
        <v>32</v>
      </c>
      <c r="D33" s="47">
        <v>0</v>
      </c>
      <c r="E33" s="47">
        <v>109311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109311</v>
      </c>
      <c r="O33" s="48">
        <f t="shared" si="1"/>
        <v>1.4343016847740513</v>
      </c>
      <c r="P33" s="9"/>
    </row>
    <row r="34" spans="1:16">
      <c r="A34" s="12"/>
      <c r="B34" s="25">
        <v>334.34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90909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90909</v>
      </c>
      <c r="O34" s="48">
        <f t="shared" si="1"/>
        <v>1.1928436466698158</v>
      </c>
      <c r="P34" s="9"/>
    </row>
    <row r="35" spans="1:16">
      <c r="A35" s="12"/>
      <c r="B35" s="25">
        <v>334.39</v>
      </c>
      <c r="C35" s="20" t="s">
        <v>40</v>
      </c>
      <c r="D35" s="47">
        <v>0</v>
      </c>
      <c r="E35" s="47">
        <v>1777325</v>
      </c>
      <c r="F35" s="47">
        <v>0</v>
      </c>
      <c r="G35" s="47">
        <v>61253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50" si="7">SUM(D35:M35)</f>
        <v>1838578</v>
      </c>
      <c r="O35" s="48">
        <f t="shared" si="1"/>
        <v>24.124521072796934</v>
      </c>
      <c r="P35" s="9"/>
    </row>
    <row r="36" spans="1:16">
      <c r="A36" s="12"/>
      <c r="B36" s="25">
        <v>334.41</v>
      </c>
      <c r="C36" s="20" t="s">
        <v>41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1410322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1410322</v>
      </c>
      <c r="O36" s="48">
        <f t="shared" si="1"/>
        <v>18.505248517293865</v>
      </c>
      <c r="P36" s="9"/>
    </row>
    <row r="37" spans="1:16">
      <c r="A37" s="12"/>
      <c r="B37" s="25">
        <v>334.49</v>
      </c>
      <c r="C37" s="20" t="s">
        <v>42</v>
      </c>
      <c r="D37" s="47">
        <v>0</v>
      </c>
      <c r="E37" s="47">
        <v>1922524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1922524</v>
      </c>
      <c r="O37" s="48">
        <f t="shared" ref="O37:O68" si="8">(N37/O$125)</f>
        <v>25.226001154673806</v>
      </c>
      <c r="P37" s="9"/>
    </row>
    <row r="38" spans="1:16">
      <c r="A38" s="12"/>
      <c r="B38" s="25">
        <v>334.5</v>
      </c>
      <c r="C38" s="20" t="s">
        <v>43</v>
      </c>
      <c r="D38" s="47">
        <v>0</v>
      </c>
      <c r="E38" s="47">
        <v>89938</v>
      </c>
      <c r="F38" s="47">
        <v>0</v>
      </c>
      <c r="G38" s="47">
        <v>0</v>
      </c>
      <c r="H38" s="47">
        <v>0</v>
      </c>
      <c r="I38" s="47">
        <v>1458779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1548717</v>
      </c>
      <c r="O38" s="48">
        <f t="shared" si="8"/>
        <v>20.321169894504802</v>
      </c>
      <c r="P38" s="9"/>
    </row>
    <row r="39" spans="1:16">
      <c r="A39" s="12"/>
      <c r="B39" s="25">
        <v>334.69</v>
      </c>
      <c r="C39" s="20" t="s">
        <v>44</v>
      </c>
      <c r="D39" s="47">
        <v>0</v>
      </c>
      <c r="E39" s="47">
        <v>286735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286735</v>
      </c>
      <c r="O39" s="48">
        <f t="shared" si="8"/>
        <v>3.7623340156405813</v>
      </c>
      <c r="P39" s="9"/>
    </row>
    <row r="40" spans="1:16">
      <c r="A40" s="12"/>
      <c r="B40" s="25">
        <v>334.7</v>
      </c>
      <c r="C40" s="20" t="s">
        <v>45</v>
      </c>
      <c r="D40" s="47">
        <v>0</v>
      </c>
      <c r="E40" s="47">
        <v>136959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136959</v>
      </c>
      <c r="O40" s="48">
        <f t="shared" si="8"/>
        <v>1.7970792001259643</v>
      </c>
      <c r="P40" s="9"/>
    </row>
    <row r="41" spans="1:16">
      <c r="A41" s="12"/>
      <c r="B41" s="25">
        <v>334.82</v>
      </c>
      <c r="C41" s="20" t="s">
        <v>170</v>
      </c>
      <c r="D41" s="47">
        <v>0</v>
      </c>
      <c r="E41" s="47">
        <v>1139785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1139785</v>
      </c>
      <c r="O41" s="48">
        <f t="shared" si="8"/>
        <v>14.955453209468326</v>
      </c>
      <c r="P41" s="9"/>
    </row>
    <row r="42" spans="1:16">
      <c r="A42" s="12"/>
      <c r="B42" s="25">
        <v>335.12</v>
      </c>
      <c r="C42" s="20" t="s">
        <v>144</v>
      </c>
      <c r="D42" s="47">
        <v>2810567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2810567</v>
      </c>
      <c r="O42" s="48">
        <f t="shared" si="8"/>
        <v>36.878273762662047</v>
      </c>
      <c r="P42" s="9"/>
    </row>
    <row r="43" spans="1:16">
      <c r="A43" s="12"/>
      <c r="B43" s="25">
        <v>335.13</v>
      </c>
      <c r="C43" s="20" t="s">
        <v>145</v>
      </c>
      <c r="D43" s="47">
        <v>20470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20470</v>
      </c>
      <c r="O43" s="48">
        <f t="shared" si="8"/>
        <v>0.26859287251351494</v>
      </c>
      <c r="P43" s="9"/>
    </row>
    <row r="44" spans="1:16">
      <c r="A44" s="12"/>
      <c r="B44" s="25">
        <v>335.14</v>
      </c>
      <c r="C44" s="20" t="s">
        <v>146</v>
      </c>
      <c r="D44" s="47">
        <v>15704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15704</v>
      </c>
      <c r="O44" s="48">
        <f t="shared" si="8"/>
        <v>0.20605678895711962</v>
      </c>
      <c r="P44" s="9"/>
    </row>
    <row r="45" spans="1:16">
      <c r="A45" s="12"/>
      <c r="B45" s="25">
        <v>335.15</v>
      </c>
      <c r="C45" s="20" t="s">
        <v>147</v>
      </c>
      <c r="D45" s="47">
        <v>135474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135474</v>
      </c>
      <c r="O45" s="48">
        <f t="shared" si="8"/>
        <v>1.7775940796724925</v>
      </c>
      <c r="P45" s="9"/>
    </row>
    <row r="46" spans="1:16">
      <c r="A46" s="12"/>
      <c r="B46" s="25">
        <v>335.16</v>
      </c>
      <c r="C46" s="20" t="s">
        <v>148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2.9293287146381148</v>
      </c>
      <c r="P46" s="9"/>
    </row>
    <row r="47" spans="1:16">
      <c r="A47" s="12"/>
      <c r="B47" s="25">
        <v>335.18</v>
      </c>
      <c r="C47" s="20" t="s">
        <v>149</v>
      </c>
      <c r="D47" s="47">
        <v>11123581</v>
      </c>
      <c r="E47" s="47">
        <v>1374824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12498405</v>
      </c>
      <c r="O47" s="48">
        <f t="shared" si="8"/>
        <v>163.99523697055582</v>
      </c>
      <c r="P47" s="9"/>
    </row>
    <row r="48" spans="1:16">
      <c r="A48" s="12"/>
      <c r="B48" s="25">
        <v>335.21</v>
      </c>
      <c r="C48" s="20" t="s">
        <v>52</v>
      </c>
      <c r="D48" s="47">
        <v>0</v>
      </c>
      <c r="E48" s="47">
        <v>36360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36360</v>
      </c>
      <c r="O48" s="48">
        <f t="shared" si="8"/>
        <v>0.47709022201228152</v>
      </c>
      <c r="P48" s="9"/>
    </row>
    <row r="49" spans="1:16">
      <c r="A49" s="12"/>
      <c r="B49" s="25">
        <v>335.49</v>
      </c>
      <c r="C49" s="20" t="s">
        <v>53</v>
      </c>
      <c r="D49" s="47">
        <v>0</v>
      </c>
      <c r="E49" s="47">
        <v>3863751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3863751</v>
      </c>
      <c r="O49" s="48">
        <f t="shared" si="8"/>
        <v>50.697409856715481</v>
      </c>
      <c r="P49" s="9"/>
    </row>
    <row r="50" spans="1:16">
      <c r="A50" s="12"/>
      <c r="B50" s="25">
        <v>335.5</v>
      </c>
      <c r="C50" s="20" t="s">
        <v>54</v>
      </c>
      <c r="D50" s="47">
        <v>0</v>
      </c>
      <c r="E50" s="47">
        <v>350000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350000</v>
      </c>
      <c r="O50" s="48">
        <f t="shared" si="8"/>
        <v>4.5924526321314225</v>
      </c>
      <c r="P50" s="9"/>
    </row>
    <row r="51" spans="1:16">
      <c r="A51" s="12"/>
      <c r="B51" s="25">
        <v>337.2</v>
      </c>
      <c r="C51" s="20" t="s">
        <v>172</v>
      </c>
      <c r="D51" s="47">
        <v>0</v>
      </c>
      <c r="E51" s="47">
        <v>2966551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7" si="9">SUM(D51:M51)</f>
        <v>2966551</v>
      </c>
      <c r="O51" s="48">
        <f t="shared" si="8"/>
        <v>38.92498556657744</v>
      </c>
      <c r="P51" s="9"/>
    </row>
    <row r="52" spans="1:16">
      <c r="A52" s="12"/>
      <c r="B52" s="25">
        <v>337.3</v>
      </c>
      <c r="C52" s="20" t="s">
        <v>55</v>
      </c>
      <c r="D52" s="47">
        <v>0</v>
      </c>
      <c r="E52" s="47">
        <v>1497193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1497193</v>
      </c>
      <c r="O52" s="48">
        <f t="shared" si="8"/>
        <v>19.645108381882117</v>
      </c>
      <c r="P52" s="9"/>
    </row>
    <row r="53" spans="1:16">
      <c r="A53" s="12"/>
      <c r="B53" s="25">
        <v>337.4</v>
      </c>
      <c r="C53" s="20" t="s">
        <v>139</v>
      </c>
      <c r="D53" s="47">
        <v>0</v>
      </c>
      <c r="E53" s="47">
        <v>166420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166420</v>
      </c>
      <c r="O53" s="48">
        <f t="shared" si="8"/>
        <v>2.1836456201123182</v>
      </c>
      <c r="P53" s="9"/>
    </row>
    <row r="54" spans="1:16">
      <c r="A54" s="12"/>
      <c r="B54" s="25">
        <v>337.5</v>
      </c>
      <c r="C54" s="20" t="s">
        <v>176</v>
      </c>
      <c r="D54" s="47">
        <v>0</v>
      </c>
      <c r="E54" s="47">
        <v>32008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32008</v>
      </c>
      <c r="O54" s="48">
        <f t="shared" si="8"/>
        <v>0.41998635385503597</v>
      </c>
      <c r="P54" s="9"/>
    </row>
    <row r="55" spans="1:16">
      <c r="A55" s="12"/>
      <c r="B55" s="25">
        <v>338</v>
      </c>
      <c r="C55" s="20" t="s">
        <v>231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5597686</v>
      </c>
      <c r="N55" s="47">
        <f t="shared" si="9"/>
        <v>5597686</v>
      </c>
      <c r="O55" s="48">
        <f t="shared" si="8"/>
        <v>73.448879441557764</v>
      </c>
      <c r="P55" s="9"/>
    </row>
    <row r="56" spans="1:16" ht="15.75">
      <c r="A56" s="29" t="s">
        <v>60</v>
      </c>
      <c r="B56" s="30"/>
      <c r="C56" s="31"/>
      <c r="D56" s="32">
        <f t="shared" ref="D56:M56" si="10">SUM(D57:D101)</f>
        <v>4406536</v>
      </c>
      <c r="E56" s="32">
        <f t="shared" si="10"/>
        <v>28064025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33443194</v>
      </c>
      <c r="J56" s="32">
        <f t="shared" si="10"/>
        <v>27174360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9"/>
        <v>93088115</v>
      </c>
      <c r="O56" s="46">
        <f t="shared" si="8"/>
        <v>1221.4364535768646</v>
      </c>
      <c r="P56" s="10"/>
    </row>
    <row r="57" spans="1:16">
      <c r="A57" s="12"/>
      <c r="B57" s="25">
        <v>341.1</v>
      </c>
      <c r="C57" s="20" t="s">
        <v>150</v>
      </c>
      <c r="D57" s="47">
        <v>712818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712818</v>
      </c>
      <c r="O57" s="48">
        <f t="shared" si="8"/>
        <v>9.3530940009447328</v>
      </c>
      <c r="P57" s="9"/>
    </row>
    <row r="58" spans="1:16">
      <c r="A58" s="12"/>
      <c r="B58" s="25">
        <v>341.15</v>
      </c>
      <c r="C58" s="20" t="s">
        <v>151</v>
      </c>
      <c r="D58" s="47">
        <v>0</v>
      </c>
      <c r="E58" s="47">
        <v>297872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101" si="11">SUM(D58:M58)</f>
        <v>297872</v>
      </c>
      <c r="O58" s="48">
        <f t="shared" si="8"/>
        <v>3.9084658583950036</v>
      </c>
      <c r="P58" s="9"/>
    </row>
    <row r="59" spans="1:16">
      <c r="A59" s="12"/>
      <c r="B59" s="25">
        <v>341.16</v>
      </c>
      <c r="C59" s="20" t="s">
        <v>237</v>
      </c>
      <c r="D59" s="47">
        <v>0</v>
      </c>
      <c r="E59" s="47">
        <v>232726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232726</v>
      </c>
      <c r="O59" s="48">
        <f t="shared" si="8"/>
        <v>3.0536660893297642</v>
      </c>
      <c r="P59" s="9"/>
    </row>
    <row r="60" spans="1:16">
      <c r="A60" s="12"/>
      <c r="B60" s="25">
        <v>341.2</v>
      </c>
      <c r="C60" s="20" t="s">
        <v>152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27174360</v>
      </c>
      <c r="K60" s="47">
        <v>0</v>
      </c>
      <c r="L60" s="47">
        <v>0</v>
      </c>
      <c r="M60" s="47">
        <v>0</v>
      </c>
      <c r="N60" s="47">
        <f t="shared" si="11"/>
        <v>27174360</v>
      </c>
      <c r="O60" s="48">
        <f t="shared" si="8"/>
        <v>356.56274602424816</v>
      </c>
      <c r="P60" s="9"/>
    </row>
    <row r="61" spans="1:16">
      <c r="A61" s="12"/>
      <c r="B61" s="25">
        <v>341.51</v>
      </c>
      <c r="C61" s="20" t="s">
        <v>153</v>
      </c>
      <c r="D61" s="47">
        <v>2655200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2655200</v>
      </c>
      <c r="O61" s="48">
        <f t="shared" si="8"/>
        <v>34.839657796672441</v>
      </c>
      <c r="P61" s="9"/>
    </row>
    <row r="62" spans="1:16">
      <c r="A62" s="12"/>
      <c r="B62" s="25">
        <v>341.52</v>
      </c>
      <c r="C62" s="20" t="s">
        <v>154</v>
      </c>
      <c r="D62" s="47">
        <v>0</v>
      </c>
      <c r="E62" s="47">
        <v>4215418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4215418</v>
      </c>
      <c r="O62" s="48">
        <f t="shared" si="8"/>
        <v>55.311735684669081</v>
      </c>
      <c r="P62" s="9"/>
    </row>
    <row r="63" spans="1:16">
      <c r="A63" s="12"/>
      <c r="B63" s="25">
        <v>341.53</v>
      </c>
      <c r="C63" s="20" t="s">
        <v>178</v>
      </c>
      <c r="D63" s="47">
        <v>0</v>
      </c>
      <c r="E63" s="47">
        <v>46920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46920</v>
      </c>
      <c r="O63" s="48">
        <f t="shared" si="8"/>
        <v>0.61565107857030388</v>
      </c>
      <c r="P63" s="9"/>
    </row>
    <row r="64" spans="1:16">
      <c r="A64" s="12"/>
      <c r="B64" s="25">
        <v>341.56</v>
      </c>
      <c r="C64" s="20" t="s">
        <v>155</v>
      </c>
      <c r="D64" s="47">
        <v>391989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391989</v>
      </c>
      <c r="O64" s="48">
        <f t="shared" si="8"/>
        <v>5.1434026137616122</v>
      </c>
      <c r="P64" s="9"/>
    </row>
    <row r="65" spans="1:16">
      <c r="A65" s="12"/>
      <c r="B65" s="25">
        <v>341.9</v>
      </c>
      <c r="C65" s="20" t="s">
        <v>156</v>
      </c>
      <c r="D65" s="47">
        <v>296893</v>
      </c>
      <c r="E65" s="47">
        <v>3576338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3873231</v>
      </c>
      <c r="O65" s="48">
        <f t="shared" si="8"/>
        <v>50.821799716580067</v>
      </c>
      <c r="P65" s="9"/>
    </row>
    <row r="66" spans="1:16">
      <c r="A66" s="12"/>
      <c r="B66" s="25">
        <v>342.1</v>
      </c>
      <c r="C66" s="20" t="s">
        <v>70</v>
      </c>
      <c r="D66" s="47">
        <v>0</v>
      </c>
      <c r="E66" s="47">
        <v>3897443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3897443</v>
      </c>
      <c r="O66" s="48">
        <f t="shared" si="8"/>
        <v>51.139492468377682</v>
      </c>
      <c r="P66" s="9"/>
    </row>
    <row r="67" spans="1:16">
      <c r="A67" s="12"/>
      <c r="B67" s="25">
        <v>342.3</v>
      </c>
      <c r="C67" s="20" t="s">
        <v>71</v>
      </c>
      <c r="D67" s="47">
        <v>0</v>
      </c>
      <c r="E67" s="47">
        <v>2500502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2500502</v>
      </c>
      <c r="O67" s="48">
        <f t="shared" si="8"/>
        <v>32.809819975856819</v>
      </c>
      <c r="P67" s="9"/>
    </row>
    <row r="68" spans="1:16">
      <c r="A68" s="12"/>
      <c r="B68" s="25">
        <v>342.6</v>
      </c>
      <c r="C68" s="20" t="s">
        <v>73</v>
      </c>
      <c r="D68" s="47">
        <v>0</v>
      </c>
      <c r="E68" s="47">
        <v>10216109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10216109</v>
      </c>
      <c r="O68" s="48">
        <f t="shared" si="8"/>
        <v>134.04856190626148</v>
      </c>
      <c r="P68" s="9"/>
    </row>
    <row r="69" spans="1:16">
      <c r="A69" s="12"/>
      <c r="B69" s="25">
        <v>342.9</v>
      </c>
      <c r="C69" s="20" t="s">
        <v>74</v>
      </c>
      <c r="D69" s="47">
        <v>0</v>
      </c>
      <c r="E69" s="47">
        <v>143434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143434</v>
      </c>
      <c r="O69" s="48">
        <f t="shared" ref="O69:O100" si="12">(N69/O$125)</f>
        <v>1.8820395738203957</v>
      </c>
      <c r="P69" s="9"/>
    </row>
    <row r="70" spans="1:16">
      <c r="A70" s="12"/>
      <c r="B70" s="25">
        <v>343.4</v>
      </c>
      <c r="C70" s="20" t="s">
        <v>75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19726806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19726806</v>
      </c>
      <c r="O70" s="48">
        <f t="shared" si="12"/>
        <v>258.84120610927414</v>
      </c>
      <c r="P70" s="9"/>
    </row>
    <row r="71" spans="1:16">
      <c r="A71" s="12"/>
      <c r="B71" s="25">
        <v>344.1</v>
      </c>
      <c r="C71" s="20" t="s">
        <v>158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12117212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12117212</v>
      </c>
      <c r="O71" s="48">
        <f t="shared" si="12"/>
        <v>158.9934918385556</v>
      </c>
      <c r="P71" s="9"/>
    </row>
    <row r="72" spans="1:16">
      <c r="A72" s="12"/>
      <c r="B72" s="25">
        <v>344.6</v>
      </c>
      <c r="C72" s="20" t="s">
        <v>159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1599076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1599076</v>
      </c>
      <c r="O72" s="48">
        <f t="shared" si="12"/>
        <v>20.981945100509105</v>
      </c>
      <c r="P72" s="9"/>
    </row>
    <row r="73" spans="1:16">
      <c r="A73" s="12"/>
      <c r="B73" s="25">
        <v>344.9</v>
      </c>
      <c r="C73" s="20" t="s">
        <v>160</v>
      </c>
      <c r="D73" s="47">
        <v>5813</v>
      </c>
      <c r="E73" s="47">
        <v>4578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10391</v>
      </c>
      <c r="O73" s="48">
        <f t="shared" si="12"/>
        <v>0.1363433580013646</v>
      </c>
      <c r="P73" s="9"/>
    </row>
    <row r="74" spans="1:16">
      <c r="A74" s="12"/>
      <c r="B74" s="25">
        <v>346.4</v>
      </c>
      <c r="C74" s="20" t="s">
        <v>80</v>
      </c>
      <c r="D74" s="47">
        <v>33097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33097</v>
      </c>
      <c r="O74" s="48">
        <f t="shared" si="12"/>
        <v>0.43427544218758202</v>
      </c>
      <c r="P74" s="9"/>
    </row>
    <row r="75" spans="1:16">
      <c r="A75" s="12"/>
      <c r="B75" s="25">
        <v>346.9</v>
      </c>
      <c r="C75" s="20" t="s">
        <v>81</v>
      </c>
      <c r="D75" s="47">
        <v>289243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289243</v>
      </c>
      <c r="O75" s="48">
        <f t="shared" si="12"/>
        <v>3.7952422190731117</v>
      </c>
      <c r="P75" s="9"/>
    </row>
    <row r="76" spans="1:16">
      <c r="A76" s="12"/>
      <c r="B76" s="25">
        <v>347.1</v>
      </c>
      <c r="C76" s="20" t="s">
        <v>82</v>
      </c>
      <c r="D76" s="47">
        <v>5805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5805</v>
      </c>
      <c r="O76" s="48">
        <f t="shared" si="12"/>
        <v>7.6169107227208308E-2</v>
      </c>
      <c r="P76" s="9"/>
    </row>
    <row r="77" spans="1:16">
      <c r="A77" s="12"/>
      <c r="B77" s="25">
        <v>347.2</v>
      </c>
      <c r="C77" s="20" t="s">
        <v>83</v>
      </c>
      <c r="D77" s="47">
        <v>0</v>
      </c>
      <c r="E77" s="47">
        <v>760923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760923</v>
      </c>
      <c r="O77" s="48">
        <f t="shared" si="12"/>
        <v>9.9842938119981106</v>
      </c>
      <c r="P77" s="9"/>
    </row>
    <row r="78" spans="1:16">
      <c r="A78" s="12"/>
      <c r="B78" s="25">
        <v>348.11</v>
      </c>
      <c r="C78" s="20" t="s">
        <v>211</v>
      </c>
      <c r="D78" s="47">
        <v>0</v>
      </c>
      <c r="E78" s="47">
        <v>200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200</v>
      </c>
      <c r="O78" s="48">
        <f t="shared" si="12"/>
        <v>2.6242586469322417E-3</v>
      </c>
      <c r="P78" s="9"/>
    </row>
    <row r="79" spans="1:16">
      <c r="A79" s="12"/>
      <c r="B79" s="25">
        <v>348.12</v>
      </c>
      <c r="C79" s="20" t="s">
        <v>212</v>
      </c>
      <c r="D79" s="47">
        <v>0</v>
      </c>
      <c r="E79" s="47">
        <v>8735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5" si="13">SUM(D79:M79)</f>
        <v>8735</v>
      </c>
      <c r="O79" s="48">
        <f t="shared" si="12"/>
        <v>0.11461449640476565</v>
      </c>
      <c r="P79" s="9"/>
    </row>
    <row r="80" spans="1:16">
      <c r="A80" s="12"/>
      <c r="B80" s="25">
        <v>348.13</v>
      </c>
      <c r="C80" s="20" t="s">
        <v>213</v>
      </c>
      <c r="D80" s="47">
        <v>0</v>
      </c>
      <c r="E80" s="47">
        <v>131312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131312</v>
      </c>
      <c r="O80" s="48">
        <f t="shared" si="12"/>
        <v>1.7229832572298325</v>
      </c>
      <c r="P80" s="9"/>
    </row>
    <row r="81" spans="1:16">
      <c r="A81" s="12"/>
      <c r="B81" s="25">
        <v>348.14</v>
      </c>
      <c r="C81" s="20" t="s">
        <v>238</v>
      </c>
      <c r="D81" s="47">
        <v>0</v>
      </c>
      <c r="E81" s="47">
        <v>476702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476702</v>
      </c>
      <c r="O81" s="48">
        <f t="shared" si="12"/>
        <v>6.2549467275494672</v>
      </c>
      <c r="P81" s="9"/>
    </row>
    <row r="82" spans="1:16">
      <c r="A82" s="12"/>
      <c r="B82" s="25">
        <v>348.21</v>
      </c>
      <c r="C82" s="20" t="s">
        <v>232</v>
      </c>
      <c r="D82" s="47">
        <v>0</v>
      </c>
      <c r="E82" s="47">
        <v>75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75</v>
      </c>
      <c r="O82" s="48">
        <f t="shared" si="12"/>
        <v>9.8409699259959069E-4</v>
      </c>
      <c r="P82" s="9"/>
    </row>
    <row r="83" spans="1:16">
      <c r="A83" s="12"/>
      <c r="B83" s="25">
        <v>348.22</v>
      </c>
      <c r="C83" s="20" t="s">
        <v>214</v>
      </c>
      <c r="D83" s="47">
        <v>0</v>
      </c>
      <c r="E83" s="47">
        <v>2170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2170</v>
      </c>
      <c r="O83" s="48">
        <f t="shared" si="12"/>
        <v>2.8473206319214822E-2</v>
      </c>
      <c r="P83" s="9"/>
    </row>
    <row r="84" spans="1:16">
      <c r="A84" s="12"/>
      <c r="B84" s="25">
        <v>348.23</v>
      </c>
      <c r="C84" s="20" t="s">
        <v>215</v>
      </c>
      <c r="D84" s="47">
        <v>0</v>
      </c>
      <c r="E84" s="47">
        <v>62199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62199</v>
      </c>
      <c r="O84" s="48">
        <f t="shared" si="12"/>
        <v>0.81613131790269244</v>
      </c>
      <c r="P84" s="9"/>
    </row>
    <row r="85" spans="1:16">
      <c r="A85" s="12"/>
      <c r="B85" s="25">
        <v>348.31</v>
      </c>
      <c r="C85" s="20" t="s">
        <v>216</v>
      </c>
      <c r="D85" s="47">
        <v>0</v>
      </c>
      <c r="E85" s="47">
        <v>10492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10492</v>
      </c>
      <c r="O85" s="48">
        <f t="shared" si="12"/>
        <v>0.1376686086180654</v>
      </c>
      <c r="P85" s="9"/>
    </row>
    <row r="86" spans="1:16">
      <c r="A86" s="12"/>
      <c r="B86" s="25">
        <v>348.32</v>
      </c>
      <c r="C86" s="20" t="s">
        <v>217</v>
      </c>
      <c r="D86" s="47">
        <v>0</v>
      </c>
      <c r="E86" s="47">
        <v>9661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9661</v>
      </c>
      <c r="O86" s="48">
        <f t="shared" si="12"/>
        <v>0.12676481394006192</v>
      </c>
      <c r="P86" s="9"/>
    </row>
    <row r="87" spans="1:16">
      <c r="A87" s="12"/>
      <c r="B87" s="25">
        <v>348.41</v>
      </c>
      <c r="C87" s="20" t="s">
        <v>218</v>
      </c>
      <c r="D87" s="47">
        <v>0</v>
      </c>
      <c r="E87" s="47">
        <v>210618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210618</v>
      </c>
      <c r="O87" s="48">
        <f t="shared" si="12"/>
        <v>2.7635805384978744</v>
      </c>
      <c r="P87" s="9"/>
    </row>
    <row r="88" spans="1:16">
      <c r="A88" s="12"/>
      <c r="B88" s="25">
        <v>348.42</v>
      </c>
      <c r="C88" s="20" t="s">
        <v>219</v>
      </c>
      <c r="D88" s="47">
        <v>144</v>
      </c>
      <c r="E88" s="47">
        <v>47198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47342</v>
      </c>
      <c r="O88" s="48">
        <f t="shared" si="12"/>
        <v>0.62118826431533092</v>
      </c>
      <c r="P88" s="9"/>
    </row>
    <row r="89" spans="1:16">
      <c r="A89" s="12"/>
      <c r="B89" s="25">
        <v>348.43</v>
      </c>
      <c r="C89" s="20" t="s">
        <v>220</v>
      </c>
      <c r="D89" s="47">
        <v>0</v>
      </c>
      <c r="E89" s="47">
        <v>13300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13300</v>
      </c>
      <c r="O89" s="48">
        <f t="shared" si="12"/>
        <v>0.17451320002099407</v>
      </c>
      <c r="P89" s="9"/>
    </row>
    <row r="90" spans="1:16">
      <c r="A90" s="12"/>
      <c r="B90" s="25">
        <v>348.48</v>
      </c>
      <c r="C90" s="20" t="s">
        <v>221</v>
      </c>
      <c r="D90" s="47">
        <v>0</v>
      </c>
      <c r="E90" s="47">
        <v>130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130</v>
      </c>
      <c r="O90" s="48">
        <f t="shared" si="12"/>
        <v>1.7057681205059571E-3</v>
      </c>
      <c r="P90" s="9"/>
    </row>
    <row r="91" spans="1:16">
      <c r="A91" s="12"/>
      <c r="B91" s="25">
        <v>348.52</v>
      </c>
      <c r="C91" s="20" t="s">
        <v>222</v>
      </c>
      <c r="D91" s="47">
        <v>0</v>
      </c>
      <c r="E91" s="47">
        <v>83745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83745</v>
      </c>
      <c r="O91" s="48">
        <f t="shared" si="12"/>
        <v>1.0988427019367029</v>
      </c>
      <c r="P91" s="9"/>
    </row>
    <row r="92" spans="1:16">
      <c r="A92" s="12"/>
      <c r="B92" s="25">
        <v>348.53</v>
      </c>
      <c r="C92" s="20" t="s">
        <v>223</v>
      </c>
      <c r="D92" s="47">
        <v>0</v>
      </c>
      <c r="E92" s="47">
        <v>279844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279844</v>
      </c>
      <c r="O92" s="48">
        <f t="shared" si="12"/>
        <v>3.6719151839605311</v>
      </c>
      <c r="P92" s="9"/>
    </row>
    <row r="93" spans="1:16">
      <c r="A93" s="12"/>
      <c r="B93" s="25">
        <v>348.62</v>
      </c>
      <c r="C93" s="20" t="s">
        <v>224</v>
      </c>
      <c r="D93" s="47">
        <v>0</v>
      </c>
      <c r="E93" s="47">
        <v>65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65</v>
      </c>
      <c r="O93" s="48">
        <f t="shared" si="12"/>
        <v>8.5288406025297854E-4</v>
      </c>
      <c r="P93" s="9"/>
    </row>
    <row r="94" spans="1:16">
      <c r="A94" s="12"/>
      <c r="B94" s="25">
        <v>348.71</v>
      </c>
      <c r="C94" s="20" t="s">
        <v>225</v>
      </c>
      <c r="D94" s="47">
        <v>0</v>
      </c>
      <c r="E94" s="47">
        <v>76556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76556</v>
      </c>
      <c r="O94" s="48">
        <f t="shared" si="12"/>
        <v>1.0045137248727234</v>
      </c>
      <c r="P94" s="9"/>
    </row>
    <row r="95" spans="1:16">
      <c r="A95" s="12"/>
      <c r="B95" s="25">
        <v>348.72</v>
      </c>
      <c r="C95" s="20" t="s">
        <v>226</v>
      </c>
      <c r="D95" s="47">
        <v>0</v>
      </c>
      <c r="E95" s="47">
        <v>8080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8080</v>
      </c>
      <c r="O95" s="48">
        <f t="shared" si="12"/>
        <v>0.10602004933606256</v>
      </c>
      <c r="P95" s="9"/>
    </row>
    <row r="96" spans="1:16">
      <c r="A96" s="12"/>
      <c r="B96" s="25">
        <v>348.92099999999999</v>
      </c>
      <c r="C96" s="20" t="s">
        <v>161</v>
      </c>
      <c r="D96" s="47">
        <v>0</v>
      </c>
      <c r="E96" s="47">
        <v>28497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28497</v>
      </c>
      <c r="O96" s="48">
        <f t="shared" si="12"/>
        <v>0.37391749330814045</v>
      </c>
      <c r="P96" s="9"/>
    </row>
    <row r="97" spans="1:16">
      <c r="A97" s="12"/>
      <c r="B97" s="25">
        <v>348.92200000000003</v>
      </c>
      <c r="C97" s="20" t="s">
        <v>162</v>
      </c>
      <c r="D97" s="47">
        <v>0</v>
      </c>
      <c r="E97" s="47">
        <v>28497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28497</v>
      </c>
      <c r="O97" s="48">
        <f t="shared" si="12"/>
        <v>0.37391749330814045</v>
      </c>
      <c r="P97" s="9"/>
    </row>
    <row r="98" spans="1:16">
      <c r="A98" s="12"/>
      <c r="B98" s="25">
        <v>348.923</v>
      </c>
      <c r="C98" s="20" t="s">
        <v>163</v>
      </c>
      <c r="D98" s="47">
        <v>0</v>
      </c>
      <c r="E98" s="47">
        <v>28497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28497</v>
      </c>
      <c r="O98" s="48">
        <f t="shared" si="12"/>
        <v>0.37391749330814045</v>
      </c>
      <c r="P98" s="9"/>
    </row>
    <row r="99" spans="1:16">
      <c r="A99" s="12"/>
      <c r="B99" s="25">
        <v>348.92399999999998</v>
      </c>
      <c r="C99" s="20" t="s">
        <v>164</v>
      </c>
      <c r="D99" s="47">
        <v>0</v>
      </c>
      <c r="E99" s="47">
        <v>28497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28497</v>
      </c>
      <c r="O99" s="48">
        <f t="shared" si="12"/>
        <v>0.37391749330814045</v>
      </c>
      <c r="P99" s="9"/>
    </row>
    <row r="100" spans="1:16">
      <c r="A100" s="12"/>
      <c r="B100" s="25">
        <v>348.99</v>
      </c>
      <c r="C100" s="20" t="s">
        <v>166</v>
      </c>
      <c r="D100" s="47">
        <v>0</v>
      </c>
      <c r="E100" s="47">
        <v>43448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43448</v>
      </c>
      <c r="O100" s="48">
        <f t="shared" si="12"/>
        <v>0.57009394845956018</v>
      </c>
      <c r="P100" s="9"/>
    </row>
    <row r="101" spans="1:16">
      <c r="A101" s="12"/>
      <c r="B101" s="25">
        <v>349</v>
      </c>
      <c r="C101" s="20" t="s">
        <v>1</v>
      </c>
      <c r="D101" s="47">
        <v>15534</v>
      </c>
      <c r="E101" s="47">
        <v>593244</v>
      </c>
      <c r="F101" s="47">
        <v>0</v>
      </c>
      <c r="G101" s="47">
        <v>0</v>
      </c>
      <c r="H101" s="47">
        <v>0</v>
      </c>
      <c r="I101" s="47">
        <v>100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608878</v>
      </c>
      <c r="O101" s="48">
        <f t="shared" ref="O101:O123" si="14">(N101/O$125)</f>
        <v>7.9892667821340471</v>
      </c>
      <c r="P101" s="9"/>
    </row>
    <row r="102" spans="1:16" ht="15.75">
      <c r="A102" s="29" t="s">
        <v>61</v>
      </c>
      <c r="B102" s="30"/>
      <c r="C102" s="31"/>
      <c r="D102" s="32">
        <f t="shared" ref="D102:M102" si="15">SUM(D103:D112)</f>
        <v>19450</v>
      </c>
      <c r="E102" s="32">
        <f t="shared" si="15"/>
        <v>5355969</v>
      </c>
      <c r="F102" s="32">
        <f t="shared" si="15"/>
        <v>0</v>
      </c>
      <c r="G102" s="32">
        <f t="shared" si="15"/>
        <v>0</v>
      </c>
      <c r="H102" s="32">
        <f t="shared" si="15"/>
        <v>0</v>
      </c>
      <c r="I102" s="32">
        <f t="shared" si="15"/>
        <v>0</v>
      </c>
      <c r="J102" s="32">
        <f t="shared" si="15"/>
        <v>0</v>
      </c>
      <c r="K102" s="32">
        <f t="shared" si="15"/>
        <v>0</v>
      </c>
      <c r="L102" s="32">
        <f t="shared" si="15"/>
        <v>0</v>
      </c>
      <c r="M102" s="32">
        <f t="shared" si="15"/>
        <v>0</v>
      </c>
      <c r="N102" s="32">
        <f>SUM(D102:M102)</f>
        <v>5375419</v>
      </c>
      <c r="O102" s="46">
        <f t="shared" si="14"/>
        <v>70.532448958169311</v>
      </c>
      <c r="P102" s="10"/>
    </row>
    <row r="103" spans="1:16">
      <c r="A103" s="13"/>
      <c r="B103" s="40">
        <v>351.1</v>
      </c>
      <c r="C103" s="21" t="s">
        <v>239</v>
      </c>
      <c r="D103" s="47">
        <v>0</v>
      </c>
      <c r="E103" s="47">
        <v>246230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246230</v>
      </c>
      <c r="O103" s="48">
        <f t="shared" si="14"/>
        <v>3.2308560331706291</v>
      </c>
      <c r="P103" s="9"/>
    </row>
    <row r="104" spans="1:16">
      <c r="A104" s="13"/>
      <c r="B104" s="40">
        <v>351.2</v>
      </c>
      <c r="C104" s="21" t="s">
        <v>130</v>
      </c>
      <c r="D104" s="47">
        <v>0</v>
      </c>
      <c r="E104" s="47">
        <v>42955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ref="N104:N112" si="16">SUM(D104:M104)</f>
        <v>42955</v>
      </c>
      <c r="O104" s="48">
        <f t="shared" si="14"/>
        <v>0.5636251508948722</v>
      </c>
      <c r="P104" s="9"/>
    </row>
    <row r="105" spans="1:16">
      <c r="A105" s="13"/>
      <c r="B105" s="40">
        <v>351.3</v>
      </c>
      <c r="C105" s="21" t="s">
        <v>87</v>
      </c>
      <c r="D105" s="47">
        <v>0</v>
      </c>
      <c r="E105" s="47">
        <v>69909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69909</v>
      </c>
      <c r="O105" s="48">
        <f t="shared" si="14"/>
        <v>0.91729648874193037</v>
      </c>
      <c r="P105" s="9"/>
    </row>
    <row r="106" spans="1:16">
      <c r="A106" s="13"/>
      <c r="B106" s="40">
        <v>351.4</v>
      </c>
      <c r="C106" s="21" t="s">
        <v>88</v>
      </c>
      <c r="D106" s="47">
        <v>0</v>
      </c>
      <c r="E106" s="47">
        <v>1256739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1256739</v>
      </c>
      <c r="O106" s="48">
        <f t="shared" si="14"/>
        <v>16.490040938434891</v>
      </c>
      <c r="P106" s="9"/>
    </row>
    <row r="107" spans="1:16">
      <c r="A107" s="13"/>
      <c r="B107" s="40">
        <v>351.5</v>
      </c>
      <c r="C107" s="21" t="s">
        <v>89</v>
      </c>
      <c r="D107" s="47">
        <v>19408</v>
      </c>
      <c r="E107" s="47">
        <v>385558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404966</v>
      </c>
      <c r="O107" s="48">
        <f t="shared" si="14"/>
        <v>5.3136776360678111</v>
      </c>
      <c r="P107" s="9"/>
    </row>
    <row r="108" spans="1:16">
      <c r="A108" s="13"/>
      <c r="B108" s="40">
        <v>351.8</v>
      </c>
      <c r="C108" s="21" t="s">
        <v>227</v>
      </c>
      <c r="D108" s="47">
        <v>0</v>
      </c>
      <c r="E108" s="47">
        <v>949757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949757</v>
      </c>
      <c r="O108" s="48">
        <f t="shared" si="14"/>
        <v>12.462040098672125</v>
      </c>
      <c r="P108" s="9"/>
    </row>
    <row r="109" spans="1:16">
      <c r="A109" s="13"/>
      <c r="B109" s="40">
        <v>352</v>
      </c>
      <c r="C109" s="21" t="s">
        <v>90</v>
      </c>
      <c r="D109" s="47">
        <v>0</v>
      </c>
      <c r="E109" s="47">
        <v>8274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8274</v>
      </c>
      <c r="O109" s="48">
        <f t="shared" si="14"/>
        <v>0.10856558022358684</v>
      </c>
      <c r="P109" s="9"/>
    </row>
    <row r="110" spans="1:16">
      <c r="A110" s="13"/>
      <c r="B110" s="40">
        <v>354</v>
      </c>
      <c r="C110" s="21" t="s">
        <v>91</v>
      </c>
      <c r="D110" s="47">
        <v>42</v>
      </c>
      <c r="E110" s="47">
        <v>2370903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2370945</v>
      </c>
      <c r="O110" s="48">
        <f t="shared" si="14"/>
        <v>31.109864588253817</v>
      </c>
      <c r="P110" s="9"/>
    </row>
    <row r="111" spans="1:16">
      <c r="A111" s="13"/>
      <c r="B111" s="40">
        <v>358.2</v>
      </c>
      <c r="C111" s="21" t="s">
        <v>233</v>
      </c>
      <c r="D111" s="47">
        <v>0</v>
      </c>
      <c r="E111" s="47">
        <v>13726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13726</v>
      </c>
      <c r="O111" s="48">
        <f t="shared" si="14"/>
        <v>0.18010287093895974</v>
      </c>
      <c r="P111" s="9"/>
    </row>
    <row r="112" spans="1:16">
      <c r="A112" s="13"/>
      <c r="B112" s="40">
        <v>359</v>
      </c>
      <c r="C112" s="21" t="s">
        <v>92</v>
      </c>
      <c r="D112" s="47">
        <v>0</v>
      </c>
      <c r="E112" s="47">
        <v>11918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11918</v>
      </c>
      <c r="O112" s="48">
        <f t="shared" si="14"/>
        <v>0.15637957277069228</v>
      </c>
      <c r="P112" s="9"/>
    </row>
    <row r="113" spans="1:119" ht="15.75">
      <c r="A113" s="29" t="s">
        <v>5</v>
      </c>
      <c r="B113" s="30"/>
      <c r="C113" s="31"/>
      <c r="D113" s="32">
        <f t="shared" ref="D113:M113" si="17">SUM(D114:D119)</f>
        <v>2162483</v>
      </c>
      <c r="E113" s="32">
        <f t="shared" si="17"/>
        <v>5472164</v>
      </c>
      <c r="F113" s="32">
        <f t="shared" si="17"/>
        <v>115495</v>
      </c>
      <c r="G113" s="32">
        <f t="shared" si="17"/>
        <v>2648300</v>
      </c>
      <c r="H113" s="32">
        <f t="shared" si="17"/>
        <v>0</v>
      </c>
      <c r="I113" s="32">
        <f t="shared" si="17"/>
        <v>1053172</v>
      </c>
      <c r="J113" s="32">
        <f t="shared" si="17"/>
        <v>5487035</v>
      </c>
      <c r="K113" s="32">
        <f t="shared" si="17"/>
        <v>0</v>
      </c>
      <c r="L113" s="32">
        <f t="shared" si="17"/>
        <v>0</v>
      </c>
      <c r="M113" s="32">
        <f t="shared" si="17"/>
        <v>340901</v>
      </c>
      <c r="N113" s="32">
        <f t="shared" ref="N113:N123" si="18">SUM(D113:M113)</f>
        <v>17279550</v>
      </c>
      <c r="O113" s="46">
        <f t="shared" si="14"/>
        <v>226.73004251299008</v>
      </c>
      <c r="P113" s="10"/>
    </row>
    <row r="114" spans="1:119">
      <c r="A114" s="12"/>
      <c r="B114" s="25">
        <v>361.1</v>
      </c>
      <c r="C114" s="20" t="s">
        <v>93</v>
      </c>
      <c r="D114" s="47">
        <v>1228939</v>
      </c>
      <c r="E114" s="47">
        <v>4244027</v>
      </c>
      <c r="F114" s="47">
        <v>115495</v>
      </c>
      <c r="G114" s="47">
        <v>2417720</v>
      </c>
      <c r="H114" s="47">
        <v>0</v>
      </c>
      <c r="I114" s="47">
        <v>608102</v>
      </c>
      <c r="J114" s="47">
        <v>936288</v>
      </c>
      <c r="K114" s="47">
        <v>0</v>
      </c>
      <c r="L114" s="47">
        <v>0</v>
      </c>
      <c r="M114" s="47">
        <v>340901</v>
      </c>
      <c r="N114" s="47">
        <f t="shared" si="18"/>
        <v>9891472</v>
      </c>
      <c r="O114" s="48">
        <f t="shared" si="14"/>
        <v>129.78890463444077</v>
      </c>
      <c r="P114" s="9"/>
    </row>
    <row r="115" spans="1:119">
      <c r="A115" s="12"/>
      <c r="B115" s="25">
        <v>362</v>
      </c>
      <c r="C115" s="20" t="s">
        <v>94</v>
      </c>
      <c r="D115" s="47">
        <v>513830</v>
      </c>
      <c r="E115" s="47">
        <v>38334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552164</v>
      </c>
      <c r="O115" s="48">
        <f t="shared" si="14"/>
        <v>7.2451057576234712</v>
      </c>
      <c r="P115" s="9"/>
    </row>
    <row r="116" spans="1:119">
      <c r="A116" s="12"/>
      <c r="B116" s="25">
        <v>364</v>
      </c>
      <c r="C116" s="20" t="s">
        <v>167</v>
      </c>
      <c r="D116" s="47">
        <v>4978</v>
      </c>
      <c r="E116" s="47">
        <v>143240</v>
      </c>
      <c r="F116" s="47">
        <v>0</v>
      </c>
      <c r="G116" s="47">
        <v>60000</v>
      </c>
      <c r="H116" s="47">
        <v>0</v>
      </c>
      <c r="I116" s="47">
        <v>19293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227511</v>
      </c>
      <c r="O116" s="48">
        <f t="shared" si="14"/>
        <v>2.9852385451110059</v>
      </c>
      <c r="P116" s="9"/>
    </row>
    <row r="117" spans="1:119">
      <c r="A117" s="12"/>
      <c r="B117" s="25">
        <v>366</v>
      </c>
      <c r="C117" s="20" t="s">
        <v>96</v>
      </c>
      <c r="D117" s="47">
        <v>73760</v>
      </c>
      <c r="E117" s="47">
        <v>97958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171718</v>
      </c>
      <c r="O117" s="48">
        <f t="shared" si="14"/>
        <v>2.2531622316695534</v>
      </c>
      <c r="P117" s="9"/>
    </row>
    <row r="118" spans="1:119">
      <c r="A118" s="12"/>
      <c r="B118" s="25">
        <v>368</v>
      </c>
      <c r="C118" s="20" t="s">
        <v>97</v>
      </c>
      <c r="D118" s="47">
        <v>3265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3265</v>
      </c>
      <c r="O118" s="48">
        <f t="shared" si="14"/>
        <v>4.2841022411168841E-2</v>
      </c>
      <c r="P118" s="9"/>
    </row>
    <row r="119" spans="1:119">
      <c r="A119" s="12"/>
      <c r="B119" s="25">
        <v>369.9</v>
      </c>
      <c r="C119" s="20" t="s">
        <v>99</v>
      </c>
      <c r="D119" s="47">
        <v>337711</v>
      </c>
      <c r="E119" s="47">
        <v>948605</v>
      </c>
      <c r="F119" s="47">
        <v>0</v>
      </c>
      <c r="G119" s="47">
        <v>170580</v>
      </c>
      <c r="H119" s="47">
        <v>0</v>
      </c>
      <c r="I119" s="47">
        <v>425777</v>
      </c>
      <c r="J119" s="47">
        <v>4550747</v>
      </c>
      <c r="K119" s="47">
        <v>0</v>
      </c>
      <c r="L119" s="47">
        <v>0</v>
      </c>
      <c r="M119" s="47">
        <v>0</v>
      </c>
      <c r="N119" s="47">
        <f t="shared" si="18"/>
        <v>6433420</v>
      </c>
      <c r="O119" s="48">
        <f t="shared" si="14"/>
        <v>84.414790321734117</v>
      </c>
      <c r="P119" s="9"/>
    </row>
    <row r="120" spans="1:119" ht="15.75">
      <c r="A120" s="29" t="s">
        <v>62</v>
      </c>
      <c r="B120" s="30"/>
      <c r="C120" s="31"/>
      <c r="D120" s="32">
        <f t="shared" ref="D120:M120" si="19">SUM(D121:D122)</f>
        <v>58805488</v>
      </c>
      <c r="E120" s="32">
        <f t="shared" si="19"/>
        <v>34645177</v>
      </c>
      <c r="F120" s="32">
        <f t="shared" si="19"/>
        <v>17178630</v>
      </c>
      <c r="G120" s="32">
        <f t="shared" si="19"/>
        <v>5648017</v>
      </c>
      <c r="H120" s="32">
        <f t="shared" si="19"/>
        <v>0</v>
      </c>
      <c r="I120" s="32">
        <f t="shared" si="19"/>
        <v>1353419</v>
      </c>
      <c r="J120" s="32">
        <f t="shared" si="19"/>
        <v>0</v>
      </c>
      <c r="K120" s="32">
        <f t="shared" si="19"/>
        <v>0</v>
      </c>
      <c r="L120" s="32">
        <f t="shared" si="19"/>
        <v>0</v>
      </c>
      <c r="M120" s="32">
        <f t="shared" si="19"/>
        <v>0</v>
      </c>
      <c r="N120" s="32">
        <f t="shared" si="18"/>
        <v>117630731</v>
      </c>
      <c r="O120" s="46">
        <f t="shared" si="14"/>
        <v>1543.4673148585525</v>
      </c>
      <c r="P120" s="9"/>
    </row>
    <row r="121" spans="1:119">
      <c r="A121" s="12"/>
      <c r="B121" s="25">
        <v>381</v>
      </c>
      <c r="C121" s="20" t="s">
        <v>100</v>
      </c>
      <c r="D121" s="47">
        <v>58805488</v>
      </c>
      <c r="E121" s="47">
        <v>19085177</v>
      </c>
      <c r="F121" s="47">
        <v>17178630</v>
      </c>
      <c r="G121" s="47">
        <v>267647</v>
      </c>
      <c r="H121" s="47">
        <v>0</v>
      </c>
      <c r="I121" s="47">
        <v>1353419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96690361</v>
      </c>
      <c r="O121" s="48">
        <f t="shared" si="14"/>
        <v>1268.7025796462499</v>
      </c>
      <c r="P121" s="9"/>
    </row>
    <row r="122" spans="1:119" ht="15.75" thickBot="1">
      <c r="A122" s="12"/>
      <c r="B122" s="25">
        <v>384</v>
      </c>
      <c r="C122" s="20" t="s">
        <v>124</v>
      </c>
      <c r="D122" s="47">
        <v>0</v>
      </c>
      <c r="E122" s="47">
        <v>15560000</v>
      </c>
      <c r="F122" s="47">
        <v>0</v>
      </c>
      <c r="G122" s="47">
        <v>5380370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20940370</v>
      </c>
      <c r="O122" s="48">
        <f t="shared" si="14"/>
        <v>274.76473521230253</v>
      </c>
      <c r="P122" s="9"/>
    </row>
    <row r="123" spans="1:119" ht="16.5" thickBot="1">
      <c r="A123" s="14" t="s">
        <v>84</v>
      </c>
      <c r="B123" s="23"/>
      <c r="C123" s="22"/>
      <c r="D123" s="15">
        <f t="shared" ref="D123:M123" si="20">SUM(D5,D13,D22,D56,D102,D113,D120)</f>
        <v>105873441</v>
      </c>
      <c r="E123" s="15">
        <f t="shared" si="20"/>
        <v>252318853</v>
      </c>
      <c r="F123" s="15">
        <f t="shared" si="20"/>
        <v>17294125</v>
      </c>
      <c r="G123" s="15">
        <f t="shared" si="20"/>
        <v>34181661</v>
      </c>
      <c r="H123" s="15">
        <f t="shared" si="20"/>
        <v>0</v>
      </c>
      <c r="I123" s="15">
        <f t="shared" si="20"/>
        <v>62982899</v>
      </c>
      <c r="J123" s="15">
        <f t="shared" si="20"/>
        <v>32661395</v>
      </c>
      <c r="K123" s="15">
        <f t="shared" si="20"/>
        <v>0</v>
      </c>
      <c r="L123" s="15">
        <f t="shared" si="20"/>
        <v>0</v>
      </c>
      <c r="M123" s="15">
        <f t="shared" si="20"/>
        <v>5938587</v>
      </c>
      <c r="N123" s="15">
        <f t="shared" si="18"/>
        <v>511250961</v>
      </c>
      <c r="O123" s="38">
        <f t="shared" si="14"/>
        <v>6708.2737757833411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119" t="s">
        <v>240</v>
      </c>
      <c r="M125" s="119"/>
      <c r="N125" s="119"/>
      <c r="O125" s="44">
        <v>76212</v>
      </c>
    </row>
    <row r="126" spans="1:119">
      <c r="A126" s="120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8"/>
    </row>
    <row r="127" spans="1:119" ht="15.75" customHeight="1" thickBot="1">
      <c r="A127" s="121" t="s">
        <v>126</v>
      </c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1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21477531</v>
      </c>
      <c r="E5" s="27">
        <f t="shared" si="0"/>
        <v>100375558</v>
      </c>
      <c r="F5" s="27">
        <f t="shared" si="0"/>
        <v>0</v>
      </c>
      <c r="G5" s="27">
        <f t="shared" si="0"/>
        <v>20805323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142658412</v>
      </c>
      <c r="O5" s="33">
        <f t="shared" ref="O5:O36" si="1">(N5/O$120)</f>
        <v>1929.3807411414662</v>
      </c>
      <c r="P5" s="6"/>
    </row>
    <row r="6" spans="1:133">
      <c r="A6" s="12"/>
      <c r="B6" s="25">
        <v>311</v>
      </c>
      <c r="C6" s="20" t="s">
        <v>3</v>
      </c>
      <c r="D6" s="47">
        <v>16822567</v>
      </c>
      <c r="E6" s="47">
        <v>64649892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81472459</v>
      </c>
      <c r="O6" s="48">
        <f t="shared" si="1"/>
        <v>1101.8725858804437</v>
      </c>
      <c r="P6" s="9"/>
    </row>
    <row r="7" spans="1:133">
      <c r="A7" s="12"/>
      <c r="B7" s="25">
        <v>312.10000000000002</v>
      </c>
      <c r="C7" s="20" t="s">
        <v>12</v>
      </c>
      <c r="D7" s="47">
        <v>4095460</v>
      </c>
      <c r="E7" s="47">
        <v>32763680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36859140</v>
      </c>
      <c r="O7" s="48">
        <f t="shared" si="1"/>
        <v>498.5006762239654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535289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535289</v>
      </c>
      <c r="O8" s="48">
        <f t="shared" si="1"/>
        <v>7.2395050040573441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1840815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1840815</v>
      </c>
      <c r="O9" s="48">
        <f t="shared" si="1"/>
        <v>24.896064376521505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20805323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20805323</v>
      </c>
      <c r="O10" s="48">
        <f t="shared" si="1"/>
        <v>281.38116040032457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585882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585882</v>
      </c>
      <c r="O11" s="48">
        <f t="shared" si="1"/>
        <v>7.9237489856640515</v>
      </c>
      <c r="P11" s="9"/>
    </row>
    <row r="12" spans="1:133">
      <c r="A12" s="12"/>
      <c r="B12" s="25">
        <v>316</v>
      </c>
      <c r="C12" s="20" t="s">
        <v>143</v>
      </c>
      <c r="D12" s="47">
        <v>559504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559504</v>
      </c>
      <c r="O12" s="48">
        <f t="shared" si="1"/>
        <v>7.5670002704895865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SUM(D14:D21)</f>
        <v>0</v>
      </c>
      <c r="E13" s="32">
        <f t="shared" si="3"/>
        <v>5942407</v>
      </c>
      <c r="F13" s="32">
        <f t="shared" si="3"/>
        <v>0</v>
      </c>
      <c r="G13" s="32">
        <f t="shared" si="3"/>
        <v>2054397</v>
      </c>
      <c r="H13" s="32">
        <f t="shared" si="3"/>
        <v>0</v>
      </c>
      <c r="I13" s="32">
        <f t="shared" si="3"/>
        <v>548730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8545534</v>
      </c>
      <c r="O13" s="46">
        <f t="shared" si="1"/>
        <v>115.57389775493644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4941266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4941266</v>
      </c>
      <c r="O14" s="48">
        <f t="shared" si="1"/>
        <v>66.828049770083851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548730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548730</v>
      </c>
      <c r="O15" s="48">
        <f t="shared" si="1"/>
        <v>7.421287530430078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16866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16866</v>
      </c>
      <c r="O16" s="48">
        <f t="shared" si="1"/>
        <v>0.22810386800108196</v>
      </c>
      <c r="P16" s="9"/>
    </row>
    <row r="17" spans="1:16">
      <c r="A17" s="12"/>
      <c r="B17" s="25">
        <v>324.20999999999998</v>
      </c>
      <c r="C17" s="20" t="s">
        <v>21</v>
      </c>
      <c r="D17" s="47">
        <v>0</v>
      </c>
      <c r="E17" s="47">
        <v>1920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1920</v>
      </c>
      <c r="O17" s="48">
        <f t="shared" si="1"/>
        <v>2.5967000270489586E-2</v>
      </c>
      <c r="P17" s="9"/>
    </row>
    <row r="18" spans="1:16">
      <c r="A18" s="12"/>
      <c r="B18" s="25">
        <v>324.31</v>
      </c>
      <c r="C18" s="20" t="s">
        <v>22</v>
      </c>
      <c r="D18" s="47">
        <v>0</v>
      </c>
      <c r="E18" s="47">
        <v>83885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83885</v>
      </c>
      <c r="O18" s="48">
        <f t="shared" si="1"/>
        <v>1.1345009467135516</v>
      </c>
      <c r="P18" s="9"/>
    </row>
    <row r="19" spans="1:16">
      <c r="A19" s="12"/>
      <c r="B19" s="25">
        <v>324.61</v>
      </c>
      <c r="C19" s="20" t="s">
        <v>24</v>
      </c>
      <c r="D19" s="47">
        <v>0</v>
      </c>
      <c r="E19" s="47">
        <v>80491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80491</v>
      </c>
      <c r="O19" s="48">
        <f t="shared" si="1"/>
        <v>1.0885988639437381</v>
      </c>
      <c r="P19" s="9"/>
    </row>
    <row r="20" spans="1:16">
      <c r="A20" s="12"/>
      <c r="B20" s="25">
        <v>325.10000000000002</v>
      </c>
      <c r="C20" s="20" t="s">
        <v>26</v>
      </c>
      <c r="D20" s="47">
        <v>0</v>
      </c>
      <c r="E20" s="47">
        <v>724844</v>
      </c>
      <c r="F20" s="47">
        <v>0</v>
      </c>
      <c r="G20" s="47">
        <v>2054397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2779241</v>
      </c>
      <c r="O20" s="48">
        <f t="shared" si="1"/>
        <v>37.587787395185288</v>
      </c>
      <c r="P20" s="9"/>
    </row>
    <row r="21" spans="1:16">
      <c r="A21" s="12"/>
      <c r="B21" s="25">
        <v>325.2</v>
      </c>
      <c r="C21" s="20" t="s">
        <v>27</v>
      </c>
      <c r="D21" s="47">
        <v>0</v>
      </c>
      <c r="E21" s="47">
        <v>93135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93135</v>
      </c>
      <c r="O21" s="48">
        <f t="shared" si="1"/>
        <v>1.259602380308358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SUM(D23:D55)</f>
        <v>14288363</v>
      </c>
      <c r="E22" s="32">
        <f t="shared" si="5"/>
        <v>41817525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27082682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4576630</v>
      </c>
      <c r="N22" s="45">
        <f>SUM(D22:M22)</f>
        <v>87765200</v>
      </c>
      <c r="O22" s="46">
        <f t="shared" si="1"/>
        <v>1186.9786313226941</v>
      </c>
      <c r="P22" s="10"/>
    </row>
    <row r="23" spans="1:16">
      <c r="A23" s="12"/>
      <c r="B23" s="25">
        <v>331.1</v>
      </c>
      <c r="C23" s="20" t="s">
        <v>230</v>
      </c>
      <c r="D23" s="47">
        <v>0</v>
      </c>
      <c r="E23" s="47">
        <v>117518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117518</v>
      </c>
      <c r="O23" s="48">
        <f t="shared" si="1"/>
        <v>1.5893697592642684</v>
      </c>
      <c r="P23" s="9"/>
    </row>
    <row r="24" spans="1:16">
      <c r="A24" s="12"/>
      <c r="B24" s="25">
        <v>331.2</v>
      </c>
      <c r="C24" s="20" t="s">
        <v>28</v>
      </c>
      <c r="D24" s="47">
        <v>0</v>
      </c>
      <c r="E24" s="47">
        <v>22321965</v>
      </c>
      <c r="F24" s="47">
        <v>0</v>
      </c>
      <c r="G24" s="47">
        <v>0</v>
      </c>
      <c r="H24" s="47">
        <v>0</v>
      </c>
      <c r="I24" s="47">
        <v>58320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22380285</v>
      </c>
      <c r="O24" s="48">
        <f t="shared" si="1"/>
        <v>302.68170137949687</v>
      </c>
      <c r="P24" s="9"/>
    </row>
    <row r="25" spans="1:16">
      <c r="A25" s="12"/>
      <c r="B25" s="25">
        <v>331.35</v>
      </c>
      <c r="C25" s="20" t="s">
        <v>33</v>
      </c>
      <c r="D25" s="47">
        <v>0</v>
      </c>
      <c r="E25" s="47">
        <v>135458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4" si="6">SUM(D25:M25)</f>
        <v>135458</v>
      </c>
      <c r="O25" s="48">
        <f t="shared" si="1"/>
        <v>1.8319989180416554</v>
      </c>
      <c r="P25" s="9"/>
    </row>
    <row r="26" spans="1:16">
      <c r="A26" s="12"/>
      <c r="B26" s="25">
        <v>331.39</v>
      </c>
      <c r="C26" s="20" t="s">
        <v>134</v>
      </c>
      <c r="D26" s="47">
        <v>0</v>
      </c>
      <c r="E26" s="47">
        <v>854909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854909</v>
      </c>
      <c r="O26" s="48">
        <f t="shared" si="1"/>
        <v>11.562199080335407</v>
      </c>
      <c r="P26" s="9"/>
    </row>
    <row r="27" spans="1:16">
      <c r="A27" s="12"/>
      <c r="B27" s="25">
        <v>331.41</v>
      </c>
      <c r="C27" s="20" t="s">
        <v>34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19623257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19623257</v>
      </c>
      <c r="O27" s="48">
        <f t="shared" si="1"/>
        <v>265.39433324317014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925384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925384</v>
      </c>
      <c r="O28" s="48">
        <f t="shared" si="1"/>
        <v>12.515336759534758</v>
      </c>
      <c r="P28" s="9"/>
    </row>
    <row r="29" spans="1:16">
      <c r="A29" s="12"/>
      <c r="B29" s="25">
        <v>331.5</v>
      </c>
      <c r="C29" s="20" t="s">
        <v>30</v>
      </c>
      <c r="D29" s="47">
        <v>0</v>
      </c>
      <c r="E29" s="47">
        <v>3127907</v>
      </c>
      <c r="F29" s="47">
        <v>0</v>
      </c>
      <c r="G29" s="47">
        <v>0</v>
      </c>
      <c r="H29" s="47">
        <v>0</v>
      </c>
      <c r="I29" s="47">
        <v>4675105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7803012</v>
      </c>
      <c r="O29" s="48">
        <f t="shared" si="1"/>
        <v>105.53167433053828</v>
      </c>
      <c r="P29" s="9"/>
    </row>
    <row r="30" spans="1:16">
      <c r="A30" s="12"/>
      <c r="B30" s="25">
        <v>331.65</v>
      </c>
      <c r="C30" s="20" t="s">
        <v>129</v>
      </c>
      <c r="D30" s="47">
        <v>6805</v>
      </c>
      <c r="E30" s="47">
        <v>121116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127921</v>
      </c>
      <c r="O30" s="48">
        <f t="shared" si="1"/>
        <v>1.7300649175006761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502100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502100</v>
      </c>
      <c r="O31" s="48">
        <f t="shared" si="1"/>
        <v>6.790641060319178</v>
      </c>
      <c r="P31" s="9"/>
    </row>
    <row r="32" spans="1:16">
      <c r="A32" s="12"/>
      <c r="B32" s="25">
        <v>331.7</v>
      </c>
      <c r="C32" s="20" t="s">
        <v>116</v>
      </c>
      <c r="D32" s="47">
        <v>0</v>
      </c>
      <c r="E32" s="47">
        <v>72997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72997</v>
      </c>
      <c r="O32" s="48">
        <f t="shared" si="1"/>
        <v>0.98724641601298346</v>
      </c>
      <c r="P32" s="9"/>
    </row>
    <row r="33" spans="1:16">
      <c r="A33" s="12"/>
      <c r="B33" s="25">
        <v>333</v>
      </c>
      <c r="C33" s="20" t="s">
        <v>4</v>
      </c>
      <c r="D33" s="47">
        <v>1374509</v>
      </c>
      <c r="E33" s="47">
        <v>179556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1554065</v>
      </c>
      <c r="O33" s="48">
        <f t="shared" si="1"/>
        <v>21.017919935082499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146656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146656</v>
      </c>
      <c r="O34" s="48">
        <f t="shared" si="1"/>
        <v>1.9834460373275629</v>
      </c>
      <c r="P34" s="9"/>
    </row>
    <row r="35" spans="1:16">
      <c r="A35" s="12"/>
      <c r="B35" s="25">
        <v>334.34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90909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90909</v>
      </c>
      <c r="O35" s="48">
        <f t="shared" si="1"/>
        <v>1.2294968893697593</v>
      </c>
      <c r="P35" s="9"/>
    </row>
    <row r="36" spans="1:16">
      <c r="A36" s="12"/>
      <c r="B36" s="25">
        <v>334.39</v>
      </c>
      <c r="C36" s="20" t="s">
        <v>40</v>
      </c>
      <c r="D36" s="47">
        <v>0</v>
      </c>
      <c r="E36" s="47">
        <v>1488562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0" si="7">SUM(D36:M36)</f>
        <v>1488562</v>
      </c>
      <c r="O36" s="48">
        <f t="shared" si="1"/>
        <v>20.132025967000271</v>
      </c>
      <c r="P36" s="9"/>
    </row>
    <row r="37" spans="1:16">
      <c r="A37" s="12"/>
      <c r="B37" s="25">
        <v>334.41</v>
      </c>
      <c r="C37" s="20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2635091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2635091</v>
      </c>
      <c r="O37" s="48">
        <f t="shared" ref="O37:O68" si="8">(N37/O$120)</f>
        <v>35.638233703002435</v>
      </c>
      <c r="P37" s="9"/>
    </row>
    <row r="38" spans="1:16">
      <c r="A38" s="12"/>
      <c r="B38" s="25">
        <v>334.49</v>
      </c>
      <c r="C38" s="20" t="s">
        <v>42</v>
      </c>
      <c r="D38" s="47">
        <v>0</v>
      </c>
      <c r="E38" s="47">
        <v>3039564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3039564</v>
      </c>
      <c r="O38" s="48">
        <f t="shared" si="8"/>
        <v>41.108520421963753</v>
      </c>
      <c r="P38" s="9"/>
    </row>
    <row r="39" spans="1:16">
      <c r="A39" s="12"/>
      <c r="B39" s="25">
        <v>334.69</v>
      </c>
      <c r="C39" s="20" t="s">
        <v>44</v>
      </c>
      <c r="D39" s="47">
        <v>0</v>
      </c>
      <c r="E39" s="47">
        <v>412645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412645</v>
      </c>
      <c r="O39" s="48">
        <f t="shared" si="8"/>
        <v>5.5808087638625912</v>
      </c>
      <c r="P39" s="9"/>
    </row>
    <row r="40" spans="1:16">
      <c r="A40" s="12"/>
      <c r="B40" s="25">
        <v>334.7</v>
      </c>
      <c r="C40" s="20" t="s">
        <v>45</v>
      </c>
      <c r="D40" s="47">
        <v>0</v>
      </c>
      <c r="E40" s="47">
        <v>33060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33060</v>
      </c>
      <c r="O40" s="48">
        <f t="shared" si="8"/>
        <v>0.44711928590749256</v>
      </c>
      <c r="P40" s="9"/>
    </row>
    <row r="41" spans="1:16">
      <c r="A41" s="12"/>
      <c r="B41" s="25">
        <v>334.82</v>
      </c>
      <c r="C41" s="20" t="s">
        <v>170</v>
      </c>
      <c r="D41" s="47">
        <v>0</v>
      </c>
      <c r="E41" s="47">
        <v>1226065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1226065</v>
      </c>
      <c r="O41" s="48">
        <f t="shared" si="8"/>
        <v>16.581890722207195</v>
      </c>
      <c r="P41" s="9"/>
    </row>
    <row r="42" spans="1:16">
      <c r="A42" s="12"/>
      <c r="B42" s="25">
        <v>335.12</v>
      </c>
      <c r="C42" s="20" t="s">
        <v>144</v>
      </c>
      <c r="D42" s="47">
        <v>2734602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2734602</v>
      </c>
      <c r="O42" s="48">
        <f t="shared" si="8"/>
        <v>36.98406816337571</v>
      </c>
      <c r="P42" s="9"/>
    </row>
    <row r="43" spans="1:16">
      <c r="A43" s="12"/>
      <c r="B43" s="25">
        <v>335.13</v>
      </c>
      <c r="C43" s="20" t="s">
        <v>145</v>
      </c>
      <c r="D43" s="47">
        <v>21705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21705</v>
      </c>
      <c r="O43" s="48">
        <f t="shared" si="8"/>
        <v>0.29354882337030025</v>
      </c>
      <c r="P43" s="9"/>
    </row>
    <row r="44" spans="1:16">
      <c r="A44" s="12"/>
      <c r="B44" s="25">
        <v>335.14</v>
      </c>
      <c r="C44" s="20" t="s">
        <v>146</v>
      </c>
      <c r="D44" s="47">
        <v>16775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16775</v>
      </c>
      <c r="O44" s="48">
        <f t="shared" si="8"/>
        <v>0.2268731403840952</v>
      </c>
      <c r="P44" s="9"/>
    </row>
    <row r="45" spans="1:16">
      <c r="A45" s="12"/>
      <c r="B45" s="25">
        <v>335.15</v>
      </c>
      <c r="C45" s="20" t="s">
        <v>147</v>
      </c>
      <c r="D45" s="47">
        <v>137128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137128</v>
      </c>
      <c r="O45" s="48">
        <f t="shared" si="8"/>
        <v>1.8545847984852584</v>
      </c>
      <c r="P45" s="9"/>
    </row>
    <row r="46" spans="1:16">
      <c r="A46" s="12"/>
      <c r="B46" s="25">
        <v>335.16</v>
      </c>
      <c r="C46" s="20" t="s">
        <v>148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3.0193400054097919</v>
      </c>
      <c r="P46" s="9"/>
    </row>
    <row r="47" spans="1:16">
      <c r="A47" s="12"/>
      <c r="B47" s="25">
        <v>335.18</v>
      </c>
      <c r="C47" s="20" t="s">
        <v>149</v>
      </c>
      <c r="D47" s="47">
        <v>9773589</v>
      </c>
      <c r="E47" s="47">
        <v>1270079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11043668</v>
      </c>
      <c r="O47" s="48">
        <f t="shared" si="8"/>
        <v>149.3598593454152</v>
      </c>
      <c r="P47" s="9"/>
    </row>
    <row r="48" spans="1:16">
      <c r="A48" s="12"/>
      <c r="B48" s="25">
        <v>335.29</v>
      </c>
      <c r="C48" s="20" t="s">
        <v>184</v>
      </c>
      <c r="D48" s="47">
        <v>0</v>
      </c>
      <c r="E48" s="47">
        <v>26072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26072</v>
      </c>
      <c r="O48" s="48">
        <f t="shared" si="8"/>
        <v>0.35261022450635648</v>
      </c>
      <c r="P48" s="9"/>
    </row>
    <row r="49" spans="1:16">
      <c r="A49" s="12"/>
      <c r="B49" s="25">
        <v>335.49</v>
      </c>
      <c r="C49" s="20" t="s">
        <v>53</v>
      </c>
      <c r="D49" s="47">
        <v>0</v>
      </c>
      <c r="E49" s="47">
        <v>3784276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3784276</v>
      </c>
      <c r="O49" s="48">
        <f t="shared" si="8"/>
        <v>51.180362456045444</v>
      </c>
      <c r="P49" s="9"/>
    </row>
    <row r="50" spans="1:16">
      <c r="A50" s="12"/>
      <c r="B50" s="25">
        <v>335.5</v>
      </c>
      <c r="C50" s="20" t="s">
        <v>54</v>
      </c>
      <c r="D50" s="47">
        <v>0</v>
      </c>
      <c r="E50" s="47">
        <v>1440976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1440976</v>
      </c>
      <c r="O50" s="48">
        <f t="shared" si="8"/>
        <v>19.488450094671354</v>
      </c>
      <c r="P50" s="9"/>
    </row>
    <row r="51" spans="1:16">
      <c r="A51" s="12"/>
      <c r="B51" s="25">
        <v>337.2</v>
      </c>
      <c r="C51" s="20" t="s">
        <v>172</v>
      </c>
      <c r="D51" s="47">
        <v>0</v>
      </c>
      <c r="E51" s="47">
        <v>157531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7" si="9">SUM(D51:M51)</f>
        <v>157531</v>
      </c>
      <c r="O51" s="48">
        <f t="shared" si="8"/>
        <v>2.1305247497971327</v>
      </c>
      <c r="P51" s="9"/>
    </row>
    <row r="52" spans="1:16">
      <c r="A52" s="12"/>
      <c r="B52" s="25">
        <v>337.3</v>
      </c>
      <c r="C52" s="20" t="s">
        <v>55</v>
      </c>
      <c r="D52" s="47">
        <v>0</v>
      </c>
      <c r="E52" s="47">
        <v>395884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395884</v>
      </c>
      <c r="O52" s="48">
        <f t="shared" si="8"/>
        <v>5.3541249661888015</v>
      </c>
      <c r="P52" s="9"/>
    </row>
    <row r="53" spans="1:16">
      <c r="A53" s="12"/>
      <c r="B53" s="25">
        <v>337.4</v>
      </c>
      <c r="C53" s="20" t="s">
        <v>139</v>
      </c>
      <c r="D53" s="47">
        <v>0</v>
      </c>
      <c r="E53" s="47">
        <v>19463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19463</v>
      </c>
      <c r="O53" s="48">
        <f t="shared" si="8"/>
        <v>0.26322694076278064</v>
      </c>
      <c r="P53" s="9"/>
    </row>
    <row r="54" spans="1:16">
      <c r="A54" s="12"/>
      <c r="B54" s="25">
        <v>337.5</v>
      </c>
      <c r="C54" s="20" t="s">
        <v>176</v>
      </c>
      <c r="D54" s="47">
        <v>0</v>
      </c>
      <c r="E54" s="47">
        <v>17782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17782</v>
      </c>
      <c r="O54" s="48">
        <f t="shared" si="8"/>
        <v>0.2404922910467947</v>
      </c>
      <c r="P54" s="9"/>
    </row>
    <row r="55" spans="1:16">
      <c r="A55" s="12"/>
      <c r="B55" s="25">
        <v>338</v>
      </c>
      <c r="C55" s="20" t="s">
        <v>231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4576630</v>
      </c>
      <c r="N55" s="47">
        <f t="shared" si="9"/>
        <v>4576630</v>
      </c>
      <c r="O55" s="48">
        <f t="shared" si="8"/>
        <v>61.896537733297265</v>
      </c>
      <c r="P55" s="9"/>
    </row>
    <row r="56" spans="1:16" ht="15.75">
      <c r="A56" s="29" t="s">
        <v>60</v>
      </c>
      <c r="B56" s="30"/>
      <c r="C56" s="31"/>
      <c r="D56" s="32">
        <f t="shared" ref="D56:M56" si="10">SUM(D57:D96)</f>
        <v>4344228</v>
      </c>
      <c r="E56" s="32">
        <f t="shared" si="10"/>
        <v>25178653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30364110</v>
      </c>
      <c r="J56" s="32">
        <f t="shared" si="10"/>
        <v>28514396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9"/>
        <v>88401387</v>
      </c>
      <c r="O56" s="46">
        <f t="shared" si="8"/>
        <v>1195.5827292399242</v>
      </c>
      <c r="P56" s="10"/>
    </row>
    <row r="57" spans="1:16">
      <c r="A57" s="12"/>
      <c r="B57" s="25">
        <v>341.1</v>
      </c>
      <c r="C57" s="20" t="s">
        <v>150</v>
      </c>
      <c r="D57" s="47">
        <v>703198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703198</v>
      </c>
      <c r="O57" s="48">
        <f t="shared" si="8"/>
        <v>9.5103868001081953</v>
      </c>
      <c r="P57" s="9"/>
    </row>
    <row r="58" spans="1:16">
      <c r="A58" s="12"/>
      <c r="B58" s="25">
        <v>341.15</v>
      </c>
      <c r="C58" s="20" t="s">
        <v>151</v>
      </c>
      <c r="D58" s="47">
        <v>0</v>
      </c>
      <c r="E58" s="47">
        <v>514556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96" si="11">SUM(D58:M58)</f>
        <v>514556</v>
      </c>
      <c r="O58" s="48">
        <f t="shared" si="8"/>
        <v>6.9591019745739793</v>
      </c>
      <c r="P58" s="9"/>
    </row>
    <row r="59" spans="1:16">
      <c r="A59" s="12"/>
      <c r="B59" s="25">
        <v>341.2</v>
      </c>
      <c r="C59" s="20" t="s">
        <v>152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28514396</v>
      </c>
      <c r="K59" s="47">
        <v>0</v>
      </c>
      <c r="L59" s="47">
        <v>0</v>
      </c>
      <c r="M59" s="47">
        <v>0</v>
      </c>
      <c r="N59" s="47">
        <f t="shared" si="11"/>
        <v>28514396</v>
      </c>
      <c r="O59" s="48">
        <f t="shared" si="8"/>
        <v>385.64235866919125</v>
      </c>
      <c r="P59" s="9"/>
    </row>
    <row r="60" spans="1:16">
      <c r="A60" s="12"/>
      <c r="B60" s="25">
        <v>341.51</v>
      </c>
      <c r="C60" s="20" t="s">
        <v>153</v>
      </c>
      <c r="D60" s="47">
        <v>2525972</v>
      </c>
      <c r="E60" s="47">
        <v>48510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2574482</v>
      </c>
      <c r="O60" s="48">
        <f t="shared" si="8"/>
        <v>34.818528536651336</v>
      </c>
      <c r="P60" s="9"/>
    </row>
    <row r="61" spans="1:16">
      <c r="A61" s="12"/>
      <c r="B61" s="25">
        <v>341.52</v>
      </c>
      <c r="C61" s="20" t="s">
        <v>154</v>
      </c>
      <c r="D61" s="47">
        <v>0</v>
      </c>
      <c r="E61" s="47">
        <v>4057550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4057550</v>
      </c>
      <c r="O61" s="48">
        <f t="shared" si="8"/>
        <v>54.876251014335949</v>
      </c>
      <c r="P61" s="9"/>
    </row>
    <row r="62" spans="1:16">
      <c r="A62" s="12"/>
      <c r="B62" s="25">
        <v>341.56</v>
      </c>
      <c r="C62" s="20" t="s">
        <v>155</v>
      </c>
      <c r="D62" s="47">
        <v>391690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391690</v>
      </c>
      <c r="O62" s="48">
        <f t="shared" si="8"/>
        <v>5.2974032999729515</v>
      </c>
      <c r="P62" s="9"/>
    </row>
    <row r="63" spans="1:16">
      <c r="A63" s="12"/>
      <c r="B63" s="25">
        <v>341.9</v>
      </c>
      <c r="C63" s="20" t="s">
        <v>156</v>
      </c>
      <c r="D63" s="47">
        <v>315911</v>
      </c>
      <c r="E63" s="47">
        <v>2927992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3243903</v>
      </c>
      <c r="O63" s="48">
        <f t="shared" si="8"/>
        <v>43.87209899918853</v>
      </c>
      <c r="P63" s="9"/>
    </row>
    <row r="64" spans="1:16">
      <c r="A64" s="12"/>
      <c r="B64" s="25">
        <v>342.1</v>
      </c>
      <c r="C64" s="20" t="s">
        <v>70</v>
      </c>
      <c r="D64" s="47">
        <v>0</v>
      </c>
      <c r="E64" s="47">
        <v>3578357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3578357</v>
      </c>
      <c r="O64" s="48">
        <f t="shared" si="8"/>
        <v>48.395415201514744</v>
      </c>
      <c r="P64" s="9"/>
    </row>
    <row r="65" spans="1:16">
      <c r="A65" s="12"/>
      <c r="B65" s="25">
        <v>342.3</v>
      </c>
      <c r="C65" s="20" t="s">
        <v>71</v>
      </c>
      <c r="D65" s="47">
        <v>0</v>
      </c>
      <c r="E65" s="47">
        <v>2198665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2198665</v>
      </c>
      <c r="O65" s="48">
        <f t="shared" si="8"/>
        <v>29.735799296727077</v>
      </c>
      <c r="P65" s="9"/>
    </row>
    <row r="66" spans="1:16">
      <c r="A66" s="12"/>
      <c r="B66" s="25">
        <v>342.6</v>
      </c>
      <c r="C66" s="20" t="s">
        <v>73</v>
      </c>
      <c r="D66" s="47">
        <v>0</v>
      </c>
      <c r="E66" s="47">
        <v>8611023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8611023</v>
      </c>
      <c r="O66" s="48">
        <f t="shared" si="8"/>
        <v>116.45960238030835</v>
      </c>
      <c r="P66" s="9"/>
    </row>
    <row r="67" spans="1:16">
      <c r="A67" s="12"/>
      <c r="B67" s="25">
        <v>342.9</v>
      </c>
      <c r="C67" s="20" t="s">
        <v>74</v>
      </c>
      <c r="D67" s="47">
        <v>0</v>
      </c>
      <c r="E67" s="47">
        <v>139256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139256</v>
      </c>
      <c r="O67" s="48">
        <f t="shared" si="8"/>
        <v>1.8833648904517175</v>
      </c>
      <c r="P67" s="9"/>
    </row>
    <row r="68" spans="1:16">
      <c r="A68" s="12"/>
      <c r="B68" s="25">
        <v>343.4</v>
      </c>
      <c r="C68" s="20" t="s">
        <v>75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20145060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20145060</v>
      </c>
      <c r="O68" s="48">
        <f t="shared" si="8"/>
        <v>272.45144711928589</v>
      </c>
      <c r="P68" s="9"/>
    </row>
    <row r="69" spans="1:16">
      <c r="A69" s="12"/>
      <c r="B69" s="25">
        <v>344.1</v>
      </c>
      <c r="C69" s="20" t="s">
        <v>158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10218950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10218950</v>
      </c>
      <c r="O69" s="48">
        <f t="shared" ref="O69:O100" si="12">(N69/O$120)</f>
        <v>138.20597781985393</v>
      </c>
      <c r="P69" s="9"/>
    </row>
    <row r="70" spans="1:16">
      <c r="A70" s="12"/>
      <c r="B70" s="25">
        <v>344.9</v>
      </c>
      <c r="C70" s="20" t="s">
        <v>160</v>
      </c>
      <c r="D70" s="47">
        <v>5939</v>
      </c>
      <c r="E70" s="47">
        <v>132818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138757</v>
      </c>
      <c r="O70" s="48">
        <f t="shared" si="12"/>
        <v>1.8766161752772519</v>
      </c>
      <c r="P70" s="9"/>
    </row>
    <row r="71" spans="1:16">
      <c r="A71" s="12"/>
      <c r="B71" s="25">
        <v>346.4</v>
      </c>
      <c r="C71" s="20" t="s">
        <v>80</v>
      </c>
      <c r="D71" s="47">
        <v>33045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33045</v>
      </c>
      <c r="O71" s="48">
        <f t="shared" si="12"/>
        <v>0.44691641871787935</v>
      </c>
      <c r="P71" s="9"/>
    </row>
    <row r="72" spans="1:16">
      <c r="A72" s="12"/>
      <c r="B72" s="25">
        <v>346.9</v>
      </c>
      <c r="C72" s="20" t="s">
        <v>81</v>
      </c>
      <c r="D72" s="47">
        <v>357361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357361</v>
      </c>
      <c r="O72" s="48">
        <f t="shared" si="12"/>
        <v>4.8331214498241817</v>
      </c>
      <c r="P72" s="9"/>
    </row>
    <row r="73" spans="1:16">
      <c r="A73" s="12"/>
      <c r="B73" s="25">
        <v>347.1</v>
      </c>
      <c r="C73" s="20" t="s">
        <v>82</v>
      </c>
      <c r="D73" s="47">
        <v>4853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4853</v>
      </c>
      <c r="O73" s="48">
        <f t="shared" si="12"/>
        <v>6.5634298079523937E-2</v>
      </c>
      <c r="P73" s="9"/>
    </row>
    <row r="74" spans="1:16">
      <c r="A74" s="12"/>
      <c r="B74" s="25">
        <v>347.2</v>
      </c>
      <c r="C74" s="20" t="s">
        <v>83</v>
      </c>
      <c r="D74" s="47">
        <v>0</v>
      </c>
      <c r="E74" s="47">
        <v>749271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749271</v>
      </c>
      <c r="O74" s="48">
        <f t="shared" si="12"/>
        <v>10.133500135244793</v>
      </c>
      <c r="P74" s="9"/>
    </row>
    <row r="75" spans="1:16">
      <c r="A75" s="12"/>
      <c r="B75" s="25">
        <v>348.12</v>
      </c>
      <c r="C75" s="20" t="s">
        <v>212</v>
      </c>
      <c r="D75" s="47">
        <v>0</v>
      </c>
      <c r="E75" s="47">
        <v>8110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90" si="13">SUM(D75:M75)</f>
        <v>8110</v>
      </c>
      <c r="O75" s="48">
        <f t="shared" si="12"/>
        <v>0.10968352718420341</v>
      </c>
      <c r="P75" s="9"/>
    </row>
    <row r="76" spans="1:16">
      <c r="A76" s="12"/>
      <c r="B76" s="25">
        <v>348.13</v>
      </c>
      <c r="C76" s="20" t="s">
        <v>213</v>
      </c>
      <c r="D76" s="47">
        <v>0</v>
      </c>
      <c r="E76" s="47">
        <v>537283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537283</v>
      </c>
      <c r="O76" s="48">
        <f t="shared" si="12"/>
        <v>7.2664728157965914</v>
      </c>
      <c r="P76" s="9"/>
    </row>
    <row r="77" spans="1:16">
      <c r="A77" s="12"/>
      <c r="B77" s="25">
        <v>348.21</v>
      </c>
      <c r="C77" s="20" t="s">
        <v>232</v>
      </c>
      <c r="D77" s="47">
        <v>0</v>
      </c>
      <c r="E77" s="47">
        <v>10661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10661</v>
      </c>
      <c r="O77" s="48">
        <f t="shared" si="12"/>
        <v>0.14418447389775493</v>
      </c>
      <c r="P77" s="9"/>
    </row>
    <row r="78" spans="1:16">
      <c r="A78" s="12"/>
      <c r="B78" s="25">
        <v>348.22</v>
      </c>
      <c r="C78" s="20" t="s">
        <v>214</v>
      </c>
      <c r="D78" s="47">
        <v>0</v>
      </c>
      <c r="E78" s="47">
        <v>1744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1744</v>
      </c>
      <c r="O78" s="48">
        <f t="shared" si="12"/>
        <v>2.3586691912361374E-2</v>
      </c>
      <c r="P78" s="9"/>
    </row>
    <row r="79" spans="1:16">
      <c r="A79" s="12"/>
      <c r="B79" s="25">
        <v>348.23</v>
      </c>
      <c r="C79" s="20" t="s">
        <v>215</v>
      </c>
      <c r="D79" s="47">
        <v>0</v>
      </c>
      <c r="E79" s="47">
        <v>75205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75205</v>
      </c>
      <c r="O79" s="48">
        <f t="shared" si="12"/>
        <v>1.0171084663240466</v>
      </c>
      <c r="P79" s="9"/>
    </row>
    <row r="80" spans="1:16">
      <c r="A80" s="12"/>
      <c r="B80" s="25">
        <v>348.31</v>
      </c>
      <c r="C80" s="20" t="s">
        <v>216</v>
      </c>
      <c r="D80" s="47">
        <v>0</v>
      </c>
      <c r="E80" s="47">
        <v>244739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244739</v>
      </c>
      <c r="O80" s="48">
        <f t="shared" si="12"/>
        <v>3.3099675412496619</v>
      </c>
      <c r="P80" s="9"/>
    </row>
    <row r="81" spans="1:16">
      <c r="A81" s="12"/>
      <c r="B81" s="25">
        <v>348.32</v>
      </c>
      <c r="C81" s="20" t="s">
        <v>217</v>
      </c>
      <c r="D81" s="47">
        <v>0</v>
      </c>
      <c r="E81" s="47">
        <v>9302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9302</v>
      </c>
      <c r="O81" s="48">
        <f t="shared" si="12"/>
        <v>0.12580470651879902</v>
      </c>
      <c r="P81" s="9"/>
    </row>
    <row r="82" spans="1:16">
      <c r="A82" s="12"/>
      <c r="B82" s="25">
        <v>348.41</v>
      </c>
      <c r="C82" s="20" t="s">
        <v>218</v>
      </c>
      <c r="D82" s="47">
        <v>0</v>
      </c>
      <c r="E82" s="47">
        <v>216796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216796</v>
      </c>
      <c r="O82" s="48">
        <f t="shared" si="12"/>
        <v>2.9320530159588856</v>
      </c>
      <c r="P82" s="9"/>
    </row>
    <row r="83" spans="1:16">
      <c r="A83" s="12"/>
      <c r="B83" s="25">
        <v>348.42</v>
      </c>
      <c r="C83" s="20" t="s">
        <v>219</v>
      </c>
      <c r="D83" s="47">
        <v>3261</v>
      </c>
      <c r="E83" s="47">
        <v>59638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62899</v>
      </c>
      <c r="O83" s="48">
        <f t="shared" si="12"/>
        <v>0.85067622396537734</v>
      </c>
      <c r="P83" s="9"/>
    </row>
    <row r="84" spans="1:16">
      <c r="A84" s="12"/>
      <c r="B84" s="25">
        <v>348.43</v>
      </c>
      <c r="C84" s="20" t="s">
        <v>220</v>
      </c>
      <c r="D84" s="47">
        <v>0</v>
      </c>
      <c r="E84" s="47">
        <v>10615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10615</v>
      </c>
      <c r="O84" s="48">
        <f t="shared" si="12"/>
        <v>0.14356234784960778</v>
      </c>
      <c r="P84" s="9"/>
    </row>
    <row r="85" spans="1:16">
      <c r="A85" s="12"/>
      <c r="B85" s="25">
        <v>348.48</v>
      </c>
      <c r="C85" s="20" t="s">
        <v>221</v>
      </c>
      <c r="D85" s="47">
        <v>0</v>
      </c>
      <c r="E85" s="47">
        <v>202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202</v>
      </c>
      <c r="O85" s="48">
        <f t="shared" si="12"/>
        <v>2.731944820124425E-3</v>
      </c>
      <c r="P85" s="9"/>
    </row>
    <row r="86" spans="1:16">
      <c r="A86" s="12"/>
      <c r="B86" s="25">
        <v>348.52</v>
      </c>
      <c r="C86" s="20" t="s">
        <v>222</v>
      </c>
      <c r="D86" s="47">
        <v>0</v>
      </c>
      <c r="E86" s="47">
        <v>74515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74515</v>
      </c>
      <c r="O86" s="48">
        <f t="shared" si="12"/>
        <v>1.0077765756018393</v>
      </c>
      <c r="P86" s="9"/>
    </row>
    <row r="87" spans="1:16">
      <c r="A87" s="12"/>
      <c r="B87" s="25">
        <v>348.53</v>
      </c>
      <c r="C87" s="20" t="s">
        <v>223</v>
      </c>
      <c r="D87" s="47">
        <v>0</v>
      </c>
      <c r="E87" s="47">
        <v>102781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102781</v>
      </c>
      <c r="O87" s="48">
        <f t="shared" si="12"/>
        <v>1.3900595077089533</v>
      </c>
      <c r="P87" s="9"/>
    </row>
    <row r="88" spans="1:16">
      <c r="A88" s="12"/>
      <c r="B88" s="25">
        <v>348.62</v>
      </c>
      <c r="C88" s="20" t="s">
        <v>224</v>
      </c>
      <c r="D88" s="47">
        <v>0</v>
      </c>
      <c r="E88" s="47">
        <v>166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166</v>
      </c>
      <c r="O88" s="48">
        <f t="shared" si="12"/>
        <v>2.2450635650527453E-3</v>
      </c>
      <c r="P88" s="9"/>
    </row>
    <row r="89" spans="1:16">
      <c r="A89" s="12"/>
      <c r="B89" s="25">
        <v>348.71</v>
      </c>
      <c r="C89" s="20" t="s">
        <v>225</v>
      </c>
      <c r="D89" s="47">
        <v>0</v>
      </c>
      <c r="E89" s="47">
        <v>94255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94255</v>
      </c>
      <c r="O89" s="48">
        <f t="shared" si="12"/>
        <v>1.2747497971328103</v>
      </c>
      <c r="P89" s="9"/>
    </row>
    <row r="90" spans="1:16">
      <c r="A90" s="12"/>
      <c r="B90" s="25">
        <v>348.72</v>
      </c>
      <c r="C90" s="20" t="s">
        <v>226</v>
      </c>
      <c r="D90" s="47">
        <v>0</v>
      </c>
      <c r="E90" s="47">
        <v>5417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5417</v>
      </c>
      <c r="O90" s="48">
        <f t="shared" si="12"/>
        <v>7.3262104408980261E-2</v>
      </c>
      <c r="P90" s="9"/>
    </row>
    <row r="91" spans="1:16">
      <c r="A91" s="12"/>
      <c r="B91" s="25">
        <v>348.92099999999999</v>
      </c>
      <c r="C91" s="20" t="s">
        <v>161</v>
      </c>
      <c r="D91" s="47">
        <v>0</v>
      </c>
      <c r="E91" s="47">
        <v>29409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29409</v>
      </c>
      <c r="O91" s="48">
        <f t="shared" si="12"/>
        <v>0.39774141195563972</v>
      </c>
      <c r="P91" s="9"/>
    </row>
    <row r="92" spans="1:16">
      <c r="A92" s="12"/>
      <c r="B92" s="25">
        <v>348.92200000000003</v>
      </c>
      <c r="C92" s="20" t="s">
        <v>162</v>
      </c>
      <c r="D92" s="47">
        <v>0</v>
      </c>
      <c r="E92" s="47">
        <v>29409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29409</v>
      </c>
      <c r="O92" s="48">
        <f t="shared" si="12"/>
        <v>0.39774141195563972</v>
      </c>
      <c r="P92" s="9"/>
    </row>
    <row r="93" spans="1:16">
      <c r="A93" s="12"/>
      <c r="B93" s="25">
        <v>348.923</v>
      </c>
      <c r="C93" s="20" t="s">
        <v>163</v>
      </c>
      <c r="D93" s="47">
        <v>0</v>
      </c>
      <c r="E93" s="47">
        <v>29409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29409</v>
      </c>
      <c r="O93" s="48">
        <f t="shared" si="12"/>
        <v>0.39774141195563972</v>
      </c>
      <c r="P93" s="9"/>
    </row>
    <row r="94" spans="1:16">
      <c r="A94" s="12"/>
      <c r="B94" s="25">
        <v>348.92399999999998</v>
      </c>
      <c r="C94" s="20" t="s">
        <v>164</v>
      </c>
      <c r="D94" s="47">
        <v>0</v>
      </c>
      <c r="E94" s="47">
        <v>29409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29409</v>
      </c>
      <c r="O94" s="48">
        <f t="shared" si="12"/>
        <v>0.39774141195563972</v>
      </c>
      <c r="P94" s="9"/>
    </row>
    <row r="95" spans="1:16">
      <c r="A95" s="12"/>
      <c r="B95" s="25">
        <v>348.99</v>
      </c>
      <c r="C95" s="20" t="s">
        <v>166</v>
      </c>
      <c r="D95" s="47">
        <v>0</v>
      </c>
      <c r="E95" s="47">
        <v>46469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46469</v>
      </c>
      <c r="O95" s="48">
        <f t="shared" si="12"/>
        <v>0.62846902894238577</v>
      </c>
      <c r="P95" s="9"/>
    </row>
    <row r="96" spans="1:16">
      <c r="A96" s="12"/>
      <c r="B96" s="25">
        <v>349</v>
      </c>
      <c r="C96" s="20" t="s">
        <v>1</v>
      </c>
      <c r="D96" s="47">
        <v>2998</v>
      </c>
      <c r="E96" s="47">
        <v>605121</v>
      </c>
      <c r="F96" s="47">
        <v>0</v>
      </c>
      <c r="G96" s="47">
        <v>0</v>
      </c>
      <c r="H96" s="47">
        <v>0</v>
      </c>
      <c r="I96" s="47">
        <v>100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608219</v>
      </c>
      <c r="O96" s="48">
        <f t="shared" si="12"/>
        <v>8.2258452799567223</v>
      </c>
      <c r="P96" s="9"/>
    </row>
    <row r="97" spans="1:16" ht="15.75">
      <c r="A97" s="29" t="s">
        <v>61</v>
      </c>
      <c r="B97" s="30"/>
      <c r="C97" s="31"/>
      <c r="D97" s="32">
        <f t="shared" ref="D97:M97" si="14">SUM(D98:D106)</f>
        <v>2685</v>
      </c>
      <c r="E97" s="32">
        <f t="shared" si="14"/>
        <v>4778973</v>
      </c>
      <c r="F97" s="32">
        <f t="shared" si="14"/>
        <v>0</v>
      </c>
      <c r="G97" s="32">
        <f t="shared" si="14"/>
        <v>0</v>
      </c>
      <c r="H97" s="32">
        <f t="shared" si="14"/>
        <v>0</v>
      </c>
      <c r="I97" s="32">
        <f t="shared" si="14"/>
        <v>11</v>
      </c>
      <c r="J97" s="32">
        <f t="shared" si="14"/>
        <v>0</v>
      </c>
      <c r="K97" s="32">
        <f t="shared" si="14"/>
        <v>0</v>
      </c>
      <c r="L97" s="32">
        <f t="shared" si="14"/>
        <v>0</v>
      </c>
      <c r="M97" s="32">
        <f t="shared" si="14"/>
        <v>0</v>
      </c>
      <c r="N97" s="32">
        <f>SUM(D97:M97)</f>
        <v>4781669</v>
      </c>
      <c r="O97" s="46">
        <f t="shared" si="12"/>
        <v>64.669583446037322</v>
      </c>
      <c r="P97" s="10"/>
    </row>
    <row r="98" spans="1:16">
      <c r="A98" s="13"/>
      <c r="B98" s="40">
        <v>351.2</v>
      </c>
      <c r="C98" s="21" t="s">
        <v>130</v>
      </c>
      <c r="D98" s="47">
        <v>0</v>
      </c>
      <c r="E98" s="47">
        <v>49518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6" si="15">SUM(D98:M98)</f>
        <v>49518</v>
      </c>
      <c r="O98" s="48">
        <f t="shared" si="12"/>
        <v>0.66970516635109545</v>
      </c>
      <c r="P98" s="9"/>
    </row>
    <row r="99" spans="1:16">
      <c r="A99" s="13"/>
      <c r="B99" s="40">
        <v>351.3</v>
      </c>
      <c r="C99" s="21" t="s">
        <v>87</v>
      </c>
      <c r="D99" s="47">
        <v>0</v>
      </c>
      <c r="E99" s="47">
        <v>63060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63060</v>
      </c>
      <c r="O99" s="48">
        <f t="shared" si="12"/>
        <v>0.85285366513389238</v>
      </c>
      <c r="P99" s="9"/>
    </row>
    <row r="100" spans="1:16">
      <c r="A100" s="13"/>
      <c r="B100" s="40">
        <v>351.4</v>
      </c>
      <c r="C100" s="21" t="s">
        <v>88</v>
      </c>
      <c r="D100" s="47">
        <v>0</v>
      </c>
      <c r="E100" s="47">
        <v>746450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746450</v>
      </c>
      <c r="O100" s="48">
        <f t="shared" si="12"/>
        <v>10.095347579118204</v>
      </c>
      <c r="P100" s="9"/>
    </row>
    <row r="101" spans="1:16">
      <c r="A101" s="13"/>
      <c r="B101" s="40">
        <v>351.5</v>
      </c>
      <c r="C101" s="21" t="s">
        <v>89</v>
      </c>
      <c r="D101" s="47">
        <v>2679</v>
      </c>
      <c r="E101" s="47">
        <v>295022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297701</v>
      </c>
      <c r="O101" s="48">
        <f t="shared" ref="O101:O118" si="16">(N101/O$120)</f>
        <v>4.0262510143359478</v>
      </c>
      <c r="P101" s="9"/>
    </row>
    <row r="102" spans="1:16">
      <c r="A102" s="13"/>
      <c r="B102" s="40">
        <v>351.8</v>
      </c>
      <c r="C102" s="21" t="s">
        <v>227</v>
      </c>
      <c r="D102" s="47">
        <v>0</v>
      </c>
      <c r="E102" s="47">
        <v>124262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124262</v>
      </c>
      <c r="O102" s="48">
        <f t="shared" si="16"/>
        <v>1.6805788477143631</v>
      </c>
      <c r="P102" s="9"/>
    </row>
    <row r="103" spans="1:16">
      <c r="A103" s="13"/>
      <c r="B103" s="40">
        <v>352</v>
      </c>
      <c r="C103" s="21" t="s">
        <v>90</v>
      </c>
      <c r="D103" s="47">
        <v>0</v>
      </c>
      <c r="E103" s="47">
        <v>8832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8832</v>
      </c>
      <c r="O103" s="48">
        <f t="shared" si="16"/>
        <v>0.11944820124425209</v>
      </c>
      <c r="P103" s="9"/>
    </row>
    <row r="104" spans="1:16">
      <c r="A104" s="13"/>
      <c r="B104" s="40">
        <v>354</v>
      </c>
      <c r="C104" s="21" t="s">
        <v>91</v>
      </c>
      <c r="D104" s="47">
        <v>6</v>
      </c>
      <c r="E104" s="47">
        <v>2581410</v>
      </c>
      <c r="F104" s="47">
        <v>0</v>
      </c>
      <c r="G104" s="47">
        <v>0</v>
      </c>
      <c r="H104" s="47">
        <v>0</v>
      </c>
      <c r="I104" s="47">
        <v>11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2581427</v>
      </c>
      <c r="O104" s="48">
        <f t="shared" si="16"/>
        <v>34.912456045442248</v>
      </c>
      <c r="P104" s="9"/>
    </row>
    <row r="105" spans="1:16">
      <c r="A105" s="13"/>
      <c r="B105" s="40">
        <v>358.2</v>
      </c>
      <c r="C105" s="21" t="s">
        <v>233</v>
      </c>
      <c r="D105" s="47">
        <v>0</v>
      </c>
      <c r="E105" s="47">
        <v>28697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28697</v>
      </c>
      <c r="O105" s="48">
        <f t="shared" si="16"/>
        <v>0.38811198268866648</v>
      </c>
      <c r="P105" s="9"/>
    </row>
    <row r="106" spans="1:16">
      <c r="A106" s="13"/>
      <c r="B106" s="40">
        <v>359</v>
      </c>
      <c r="C106" s="21" t="s">
        <v>92</v>
      </c>
      <c r="D106" s="47">
        <v>0</v>
      </c>
      <c r="E106" s="47">
        <v>881722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881722</v>
      </c>
      <c r="O106" s="48">
        <f t="shared" si="16"/>
        <v>11.924830944008656</v>
      </c>
      <c r="P106" s="9"/>
    </row>
    <row r="107" spans="1:16" ht="15.75">
      <c r="A107" s="29" t="s">
        <v>5</v>
      </c>
      <c r="B107" s="30"/>
      <c r="C107" s="31"/>
      <c r="D107" s="32">
        <f t="shared" ref="D107:M107" si="17">SUM(D108:D114)</f>
        <v>1644787</v>
      </c>
      <c r="E107" s="32">
        <f t="shared" si="17"/>
        <v>2091441</v>
      </c>
      <c r="F107" s="32">
        <f t="shared" si="17"/>
        <v>72250</v>
      </c>
      <c r="G107" s="32">
        <f t="shared" si="17"/>
        <v>2192951</v>
      </c>
      <c r="H107" s="32">
        <f t="shared" si="17"/>
        <v>0</v>
      </c>
      <c r="I107" s="32">
        <f t="shared" si="17"/>
        <v>619366</v>
      </c>
      <c r="J107" s="32">
        <f t="shared" si="17"/>
        <v>4414699</v>
      </c>
      <c r="K107" s="32">
        <f t="shared" si="17"/>
        <v>0</v>
      </c>
      <c r="L107" s="32">
        <f t="shared" si="17"/>
        <v>0</v>
      </c>
      <c r="M107" s="32">
        <f t="shared" si="17"/>
        <v>212732</v>
      </c>
      <c r="N107" s="32">
        <f>SUM(D107:M107)</f>
        <v>11248226</v>
      </c>
      <c r="O107" s="46">
        <f t="shared" si="16"/>
        <v>152.12639978360832</v>
      </c>
      <c r="P107" s="10"/>
    </row>
    <row r="108" spans="1:16">
      <c r="A108" s="12"/>
      <c r="B108" s="25">
        <v>361.1</v>
      </c>
      <c r="C108" s="20" t="s">
        <v>93</v>
      </c>
      <c r="D108" s="47">
        <v>447080</v>
      </c>
      <c r="E108" s="47">
        <v>1651663</v>
      </c>
      <c r="F108" s="47">
        <v>72250</v>
      </c>
      <c r="G108" s="47">
        <v>1500812</v>
      </c>
      <c r="H108" s="47">
        <v>0</v>
      </c>
      <c r="I108" s="47">
        <v>359254</v>
      </c>
      <c r="J108" s="47">
        <v>265190</v>
      </c>
      <c r="K108" s="47">
        <v>0</v>
      </c>
      <c r="L108" s="47">
        <v>0</v>
      </c>
      <c r="M108" s="47">
        <v>212732</v>
      </c>
      <c r="N108" s="47">
        <f>SUM(D108:M108)</f>
        <v>4508981</v>
      </c>
      <c r="O108" s="48">
        <f t="shared" si="16"/>
        <v>60.981620232621047</v>
      </c>
      <c r="P108" s="9"/>
    </row>
    <row r="109" spans="1:16">
      <c r="A109" s="12"/>
      <c r="B109" s="25">
        <v>362</v>
      </c>
      <c r="C109" s="20" t="s">
        <v>94</v>
      </c>
      <c r="D109" s="47">
        <v>507833</v>
      </c>
      <c r="E109" s="47">
        <v>38561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4" si="18">SUM(D109:M109)</f>
        <v>546394</v>
      </c>
      <c r="O109" s="48">
        <f t="shared" si="16"/>
        <v>7.3896943467676497</v>
      </c>
      <c r="P109" s="9"/>
    </row>
    <row r="110" spans="1:16">
      <c r="A110" s="12"/>
      <c r="B110" s="25">
        <v>364</v>
      </c>
      <c r="C110" s="20" t="s">
        <v>167</v>
      </c>
      <c r="D110" s="47">
        <v>1521</v>
      </c>
      <c r="E110" s="47">
        <v>18150</v>
      </c>
      <c r="F110" s="47">
        <v>0</v>
      </c>
      <c r="G110" s="47">
        <v>0</v>
      </c>
      <c r="H110" s="47">
        <v>0</v>
      </c>
      <c r="I110" s="47">
        <v>5506</v>
      </c>
      <c r="J110" s="47">
        <v>1091</v>
      </c>
      <c r="K110" s="47">
        <v>0</v>
      </c>
      <c r="L110" s="47">
        <v>0</v>
      </c>
      <c r="M110" s="47">
        <v>0</v>
      </c>
      <c r="N110" s="47">
        <f t="shared" si="18"/>
        <v>26268</v>
      </c>
      <c r="O110" s="48">
        <f t="shared" si="16"/>
        <v>0.35526102245063568</v>
      </c>
      <c r="P110" s="9"/>
    </row>
    <row r="111" spans="1:16">
      <c r="A111" s="12"/>
      <c r="B111" s="25">
        <v>366</v>
      </c>
      <c r="C111" s="20" t="s">
        <v>96</v>
      </c>
      <c r="D111" s="47">
        <v>88566</v>
      </c>
      <c r="E111" s="47">
        <v>698</v>
      </c>
      <c r="F111" s="47">
        <v>0</v>
      </c>
      <c r="G111" s="47">
        <v>0</v>
      </c>
      <c r="H111" s="47">
        <v>0</v>
      </c>
      <c r="I111" s="47">
        <v>19388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8"/>
        <v>108652</v>
      </c>
      <c r="O111" s="48">
        <f t="shared" si="16"/>
        <v>1.4694617257235596</v>
      </c>
      <c r="P111" s="9"/>
    </row>
    <row r="112" spans="1:16">
      <c r="A112" s="12"/>
      <c r="B112" s="25">
        <v>368</v>
      </c>
      <c r="C112" s="20" t="s">
        <v>97</v>
      </c>
      <c r="D112" s="47">
        <v>24448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8"/>
        <v>24448</v>
      </c>
      <c r="O112" s="48">
        <f t="shared" si="16"/>
        <v>0.3306464701109007</v>
      </c>
      <c r="P112" s="9"/>
    </row>
    <row r="113" spans="1:119">
      <c r="A113" s="12"/>
      <c r="B113" s="25">
        <v>369.3</v>
      </c>
      <c r="C113" s="20" t="s">
        <v>98</v>
      </c>
      <c r="D113" s="47">
        <v>0</v>
      </c>
      <c r="E113" s="47">
        <v>3656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3656</v>
      </c>
      <c r="O113" s="48">
        <f t="shared" si="16"/>
        <v>4.9445496348390586E-2</v>
      </c>
      <c r="P113" s="9"/>
    </row>
    <row r="114" spans="1:119">
      <c r="A114" s="12"/>
      <c r="B114" s="25">
        <v>369.9</v>
      </c>
      <c r="C114" s="20" t="s">
        <v>99</v>
      </c>
      <c r="D114" s="47">
        <v>575339</v>
      </c>
      <c r="E114" s="47">
        <v>378713</v>
      </c>
      <c r="F114" s="47">
        <v>0</v>
      </c>
      <c r="G114" s="47">
        <v>692139</v>
      </c>
      <c r="H114" s="47">
        <v>0</v>
      </c>
      <c r="I114" s="47">
        <v>235218</v>
      </c>
      <c r="J114" s="47">
        <v>4148418</v>
      </c>
      <c r="K114" s="47">
        <v>0</v>
      </c>
      <c r="L114" s="47">
        <v>0</v>
      </c>
      <c r="M114" s="47">
        <v>0</v>
      </c>
      <c r="N114" s="47">
        <f t="shared" si="18"/>
        <v>6029827</v>
      </c>
      <c r="O114" s="48">
        <f t="shared" si="16"/>
        <v>81.550270489586154</v>
      </c>
      <c r="P114" s="9"/>
    </row>
    <row r="115" spans="1:119" ht="15.75">
      <c r="A115" s="29" t="s">
        <v>62</v>
      </c>
      <c r="B115" s="30"/>
      <c r="C115" s="31"/>
      <c r="D115" s="32">
        <f t="shared" ref="D115:M115" si="19">SUM(D116:D117)</f>
        <v>55206326</v>
      </c>
      <c r="E115" s="32">
        <f t="shared" si="19"/>
        <v>31616780</v>
      </c>
      <c r="F115" s="32">
        <f t="shared" si="19"/>
        <v>9760598</v>
      </c>
      <c r="G115" s="32">
        <f t="shared" si="19"/>
        <v>33499076</v>
      </c>
      <c r="H115" s="32">
        <f t="shared" si="19"/>
        <v>0</v>
      </c>
      <c r="I115" s="32">
        <f t="shared" si="19"/>
        <v>344833</v>
      </c>
      <c r="J115" s="32">
        <f t="shared" si="19"/>
        <v>0</v>
      </c>
      <c r="K115" s="32">
        <f t="shared" si="19"/>
        <v>0</v>
      </c>
      <c r="L115" s="32">
        <f t="shared" si="19"/>
        <v>0</v>
      </c>
      <c r="M115" s="32">
        <f t="shared" si="19"/>
        <v>0</v>
      </c>
      <c r="N115" s="32">
        <f>SUM(D115:M115)</f>
        <v>130427613</v>
      </c>
      <c r="O115" s="46">
        <f t="shared" si="16"/>
        <v>1763.9655531512037</v>
      </c>
      <c r="P115" s="9"/>
    </row>
    <row r="116" spans="1:119">
      <c r="A116" s="12"/>
      <c r="B116" s="25">
        <v>381</v>
      </c>
      <c r="C116" s="20" t="s">
        <v>100</v>
      </c>
      <c r="D116" s="47">
        <v>55206326</v>
      </c>
      <c r="E116" s="47">
        <v>15677521</v>
      </c>
      <c r="F116" s="47">
        <v>9760598</v>
      </c>
      <c r="G116" s="47">
        <v>17004584</v>
      </c>
      <c r="H116" s="47">
        <v>0</v>
      </c>
      <c r="I116" s="47">
        <v>344833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97993862</v>
      </c>
      <c r="O116" s="48">
        <f t="shared" si="16"/>
        <v>1325.3159588855829</v>
      </c>
      <c r="P116" s="9"/>
    </row>
    <row r="117" spans="1:119" ht="15.75" thickBot="1">
      <c r="A117" s="12"/>
      <c r="B117" s="25">
        <v>384</v>
      </c>
      <c r="C117" s="20" t="s">
        <v>124</v>
      </c>
      <c r="D117" s="47">
        <v>0</v>
      </c>
      <c r="E117" s="47">
        <v>15939259</v>
      </c>
      <c r="F117" s="47">
        <v>0</v>
      </c>
      <c r="G117" s="47">
        <v>16494492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32433751</v>
      </c>
      <c r="O117" s="48">
        <f t="shared" si="16"/>
        <v>438.64959426562075</v>
      </c>
      <c r="P117" s="9"/>
    </row>
    <row r="118" spans="1:119" ht="16.5" thickBot="1">
      <c r="A118" s="14" t="s">
        <v>84</v>
      </c>
      <c r="B118" s="23"/>
      <c r="C118" s="22"/>
      <c r="D118" s="15">
        <f t="shared" ref="D118:M118" si="20">SUM(D5,D13,D22,D56,D97,D107,D115)</f>
        <v>96963920</v>
      </c>
      <c r="E118" s="15">
        <f t="shared" si="20"/>
        <v>211801337</v>
      </c>
      <c r="F118" s="15">
        <f t="shared" si="20"/>
        <v>9832848</v>
      </c>
      <c r="G118" s="15">
        <f t="shared" si="20"/>
        <v>58551747</v>
      </c>
      <c r="H118" s="15">
        <f t="shared" si="20"/>
        <v>0</v>
      </c>
      <c r="I118" s="15">
        <f t="shared" si="20"/>
        <v>58959732</v>
      </c>
      <c r="J118" s="15">
        <f t="shared" si="20"/>
        <v>32929095</v>
      </c>
      <c r="K118" s="15">
        <f t="shared" si="20"/>
        <v>0</v>
      </c>
      <c r="L118" s="15">
        <f t="shared" si="20"/>
        <v>0</v>
      </c>
      <c r="M118" s="15">
        <f t="shared" si="20"/>
        <v>4789362</v>
      </c>
      <c r="N118" s="15">
        <f>SUM(D118:M118)</f>
        <v>473828041</v>
      </c>
      <c r="O118" s="38">
        <f t="shared" si="16"/>
        <v>6408.2775358398703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119" t="s">
        <v>234</v>
      </c>
      <c r="M120" s="119"/>
      <c r="N120" s="119"/>
      <c r="O120" s="44">
        <v>73940</v>
      </c>
    </row>
    <row r="121" spans="1:119">
      <c r="A121" s="120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8"/>
    </row>
    <row r="122" spans="1:119" ht="15.75" customHeight="1" thickBot="1">
      <c r="A122" s="121" t="s">
        <v>126</v>
      </c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1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20716214</v>
      </c>
      <c r="E5" s="27">
        <f t="shared" si="0"/>
        <v>101522378</v>
      </c>
      <c r="F5" s="27">
        <f t="shared" si="0"/>
        <v>0</v>
      </c>
      <c r="G5" s="27">
        <f t="shared" si="0"/>
        <v>21510930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143749522</v>
      </c>
      <c r="O5" s="33">
        <f t="shared" ref="O5:O36" si="1">(N5/O$115)</f>
        <v>1869.5720063988347</v>
      </c>
      <c r="P5" s="6"/>
    </row>
    <row r="6" spans="1:133">
      <c r="A6" s="12"/>
      <c r="B6" s="25">
        <v>311</v>
      </c>
      <c r="C6" s="20" t="s">
        <v>3</v>
      </c>
      <c r="D6" s="47">
        <v>15663751</v>
      </c>
      <c r="E6" s="47">
        <v>61847325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77511076</v>
      </c>
      <c r="O6" s="48">
        <f t="shared" si="1"/>
        <v>1008.0905721234507</v>
      </c>
      <c r="P6" s="9"/>
    </row>
    <row r="7" spans="1:133">
      <c r="A7" s="12"/>
      <c r="B7" s="25">
        <v>312.10000000000002</v>
      </c>
      <c r="C7" s="20" t="s">
        <v>12</v>
      </c>
      <c r="D7" s="47">
        <v>4564972</v>
      </c>
      <c r="E7" s="47">
        <v>36519781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41084753</v>
      </c>
      <c r="O7" s="48">
        <f t="shared" si="1"/>
        <v>534.33850095592345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564819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564819</v>
      </c>
      <c r="O8" s="48">
        <f t="shared" si="1"/>
        <v>7.3459012342467709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1979973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1979973</v>
      </c>
      <c r="O9" s="48">
        <f t="shared" si="1"/>
        <v>25.751056718126129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21510930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21510930</v>
      </c>
      <c r="O10" s="48">
        <f t="shared" si="1"/>
        <v>279.76602634967293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610480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610480</v>
      </c>
      <c r="O11" s="48">
        <f t="shared" si="1"/>
        <v>7.9397573124894327</v>
      </c>
      <c r="P11" s="9"/>
    </row>
    <row r="12" spans="1:133">
      <c r="A12" s="12"/>
      <c r="B12" s="25">
        <v>316</v>
      </c>
      <c r="C12" s="20" t="s">
        <v>143</v>
      </c>
      <c r="D12" s="47">
        <v>487491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487491</v>
      </c>
      <c r="O12" s="48">
        <f t="shared" si="1"/>
        <v>6.3401917049252816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SUM(D14:D22)</f>
        <v>0</v>
      </c>
      <c r="E13" s="32">
        <f t="shared" si="3"/>
        <v>5007219</v>
      </c>
      <c r="F13" s="32">
        <f t="shared" si="3"/>
        <v>0</v>
      </c>
      <c r="G13" s="32">
        <f t="shared" si="3"/>
        <v>1712721</v>
      </c>
      <c r="H13" s="32">
        <f t="shared" si="3"/>
        <v>0</v>
      </c>
      <c r="I13" s="32">
        <f t="shared" si="3"/>
        <v>539757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7259697</v>
      </c>
      <c r="O13" s="46">
        <f t="shared" si="1"/>
        <v>94.417888124439131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4608917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4608917</v>
      </c>
      <c r="O14" s="48">
        <f t="shared" si="1"/>
        <v>59.942475516653879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539757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539757</v>
      </c>
      <c r="O15" s="48">
        <f t="shared" si="1"/>
        <v>7.019950838221332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36796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36796</v>
      </c>
      <c r="O16" s="48">
        <f t="shared" si="1"/>
        <v>0.47856000208092186</v>
      </c>
      <c r="P16" s="9"/>
    </row>
    <row r="17" spans="1:16">
      <c r="A17" s="12"/>
      <c r="B17" s="25">
        <v>324.20999999999998</v>
      </c>
      <c r="C17" s="20" t="s">
        <v>21</v>
      </c>
      <c r="D17" s="47">
        <v>0</v>
      </c>
      <c r="E17" s="47">
        <v>9938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9938</v>
      </c>
      <c r="O17" s="48">
        <f t="shared" si="1"/>
        <v>0.1292512583074302</v>
      </c>
      <c r="P17" s="9"/>
    </row>
    <row r="18" spans="1:16">
      <c r="A18" s="12"/>
      <c r="B18" s="25">
        <v>324.31</v>
      </c>
      <c r="C18" s="20" t="s">
        <v>22</v>
      </c>
      <c r="D18" s="47">
        <v>0</v>
      </c>
      <c r="E18" s="47">
        <v>119198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119198</v>
      </c>
      <c r="O18" s="48">
        <f t="shared" si="1"/>
        <v>1.550260765519125</v>
      </c>
      <c r="P18" s="9"/>
    </row>
    <row r="19" spans="1:16">
      <c r="A19" s="12"/>
      <c r="B19" s="25">
        <v>324.41000000000003</v>
      </c>
      <c r="C19" s="20" t="s">
        <v>23</v>
      </c>
      <c r="D19" s="47">
        <v>0</v>
      </c>
      <c r="E19" s="47">
        <v>19201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19201</v>
      </c>
      <c r="O19" s="48">
        <f t="shared" si="1"/>
        <v>0.24972362756701219</v>
      </c>
      <c r="P19" s="9"/>
    </row>
    <row r="20" spans="1:16">
      <c r="A20" s="12"/>
      <c r="B20" s="25">
        <v>324.61</v>
      </c>
      <c r="C20" s="20" t="s">
        <v>24</v>
      </c>
      <c r="D20" s="47">
        <v>0</v>
      </c>
      <c r="E20" s="47">
        <v>97040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97040</v>
      </c>
      <c r="O20" s="48">
        <f t="shared" si="1"/>
        <v>1.2620791010417616</v>
      </c>
      <c r="P20" s="9"/>
    </row>
    <row r="21" spans="1:16">
      <c r="A21" s="12"/>
      <c r="B21" s="25">
        <v>325.10000000000002</v>
      </c>
      <c r="C21" s="20" t="s">
        <v>26</v>
      </c>
      <c r="D21" s="47">
        <v>0</v>
      </c>
      <c r="E21" s="47">
        <v>31985</v>
      </c>
      <c r="F21" s="47">
        <v>0</v>
      </c>
      <c r="G21" s="47">
        <v>1712721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1744706</v>
      </c>
      <c r="O21" s="48">
        <f t="shared" si="1"/>
        <v>22.691230214985239</v>
      </c>
      <c r="P21" s="9"/>
    </row>
    <row r="22" spans="1:16">
      <c r="A22" s="12"/>
      <c r="B22" s="25">
        <v>325.2</v>
      </c>
      <c r="C22" s="20" t="s">
        <v>27</v>
      </c>
      <c r="D22" s="47">
        <v>0</v>
      </c>
      <c r="E22" s="47">
        <v>84144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84144</v>
      </c>
      <c r="O22" s="48">
        <f t="shared" si="1"/>
        <v>1.0943568000624277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SUM(D24:D52)</f>
        <v>13984664</v>
      </c>
      <c r="E23" s="32">
        <f t="shared" si="5"/>
        <v>33813832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9230482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57028978</v>
      </c>
      <c r="O23" s="46">
        <f t="shared" si="1"/>
        <v>741.70528944322336</v>
      </c>
      <c r="P23" s="10"/>
    </row>
    <row r="24" spans="1:16">
      <c r="A24" s="12"/>
      <c r="B24" s="25">
        <v>331.2</v>
      </c>
      <c r="C24" s="20" t="s">
        <v>28</v>
      </c>
      <c r="D24" s="47">
        <v>0</v>
      </c>
      <c r="E24" s="47">
        <v>21288140</v>
      </c>
      <c r="F24" s="47">
        <v>0</v>
      </c>
      <c r="G24" s="47">
        <v>0</v>
      </c>
      <c r="H24" s="47">
        <v>0</v>
      </c>
      <c r="I24" s="47">
        <v>73067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21361207</v>
      </c>
      <c r="O24" s="48">
        <f t="shared" si="1"/>
        <v>277.81876471276775</v>
      </c>
      <c r="P24" s="9"/>
    </row>
    <row r="25" spans="1:16">
      <c r="A25" s="12"/>
      <c r="B25" s="25">
        <v>331.35</v>
      </c>
      <c r="C25" s="20" t="s">
        <v>33</v>
      </c>
      <c r="D25" s="47">
        <v>0</v>
      </c>
      <c r="E25" s="47">
        <v>173044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4" si="6">SUM(D25:M25)</f>
        <v>173044</v>
      </c>
      <c r="O25" s="48">
        <f t="shared" si="1"/>
        <v>2.2505690020679161</v>
      </c>
      <c r="P25" s="9"/>
    </row>
    <row r="26" spans="1:16">
      <c r="A26" s="12"/>
      <c r="B26" s="25">
        <v>331.39</v>
      </c>
      <c r="C26" s="20" t="s">
        <v>134</v>
      </c>
      <c r="D26" s="47">
        <v>0</v>
      </c>
      <c r="E26" s="47">
        <v>77907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77907</v>
      </c>
      <c r="O26" s="48">
        <f t="shared" si="1"/>
        <v>1.0132398652603103</v>
      </c>
      <c r="P26" s="9"/>
    </row>
    <row r="27" spans="1:16">
      <c r="A27" s="12"/>
      <c r="B27" s="25">
        <v>331.41</v>
      </c>
      <c r="C27" s="20" t="s">
        <v>34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5444773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5444773</v>
      </c>
      <c r="O27" s="48">
        <f t="shared" si="1"/>
        <v>70.813419344769727</v>
      </c>
      <c r="P27" s="9"/>
    </row>
    <row r="28" spans="1:16">
      <c r="A28" s="12"/>
      <c r="B28" s="25">
        <v>331.49</v>
      </c>
      <c r="C28" s="20" t="s">
        <v>35</v>
      </c>
      <c r="D28" s="47">
        <v>0</v>
      </c>
      <c r="E28" s="47">
        <v>708600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708600</v>
      </c>
      <c r="O28" s="48">
        <f t="shared" si="1"/>
        <v>9.2158826360077519</v>
      </c>
      <c r="P28" s="9"/>
    </row>
    <row r="29" spans="1:16">
      <c r="A29" s="12"/>
      <c r="B29" s="25">
        <v>331.5</v>
      </c>
      <c r="C29" s="20" t="s">
        <v>30</v>
      </c>
      <c r="D29" s="47">
        <v>0</v>
      </c>
      <c r="E29" s="47">
        <v>280578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280578</v>
      </c>
      <c r="O29" s="48">
        <f t="shared" si="1"/>
        <v>3.6491305648402244</v>
      </c>
      <c r="P29" s="9"/>
    </row>
    <row r="30" spans="1:16">
      <c r="A30" s="12"/>
      <c r="B30" s="25">
        <v>331.65</v>
      </c>
      <c r="C30" s="20" t="s">
        <v>129</v>
      </c>
      <c r="D30" s="47">
        <v>31763</v>
      </c>
      <c r="E30" s="47">
        <v>216130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247893</v>
      </c>
      <c r="O30" s="48">
        <f t="shared" si="1"/>
        <v>3.224037248501086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746259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746259</v>
      </c>
      <c r="O31" s="48">
        <f t="shared" si="1"/>
        <v>9.7056666103083664</v>
      </c>
      <c r="P31" s="9"/>
    </row>
    <row r="32" spans="1:16">
      <c r="A32" s="12"/>
      <c r="B32" s="25">
        <v>331.7</v>
      </c>
      <c r="C32" s="20" t="s">
        <v>116</v>
      </c>
      <c r="D32" s="47">
        <v>0</v>
      </c>
      <c r="E32" s="47">
        <v>82850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82850</v>
      </c>
      <c r="O32" s="48">
        <f t="shared" si="1"/>
        <v>1.077527344613664</v>
      </c>
      <c r="P32" s="9"/>
    </row>
    <row r="33" spans="1:16">
      <c r="A33" s="12"/>
      <c r="B33" s="25">
        <v>333</v>
      </c>
      <c r="C33" s="20" t="s">
        <v>4</v>
      </c>
      <c r="D33" s="47">
        <v>1357230</v>
      </c>
      <c r="E33" s="47">
        <v>211425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1568655</v>
      </c>
      <c r="O33" s="48">
        <f t="shared" si="1"/>
        <v>20.401552887929352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131133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131133</v>
      </c>
      <c r="O34" s="48">
        <f t="shared" si="1"/>
        <v>1.7054845296466334</v>
      </c>
      <c r="P34" s="9"/>
    </row>
    <row r="35" spans="1:16">
      <c r="A35" s="12"/>
      <c r="B35" s="25">
        <v>334.34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90909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90909</v>
      </c>
      <c r="O35" s="48">
        <f t="shared" si="1"/>
        <v>1.1823407769641952</v>
      </c>
      <c r="P35" s="9"/>
    </row>
    <row r="36" spans="1:16">
      <c r="A36" s="12"/>
      <c r="B36" s="25">
        <v>334.39</v>
      </c>
      <c r="C36" s="20" t="s">
        <v>40</v>
      </c>
      <c r="D36" s="47">
        <v>0</v>
      </c>
      <c r="E36" s="47">
        <v>959001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1" si="7">SUM(D36:M36)</f>
        <v>959001</v>
      </c>
      <c r="O36" s="48">
        <f t="shared" si="1"/>
        <v>12.472538334482175</v>
      </c>
      <c r="P36" s="9"/>
    </row>
    <row r="37" spans="1:16">
      <c r="A37" s="12"/>
      <c r="B37" s="25">
        <v>334.41</v>
      </c>
      <c r="C37" s="20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3621733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3621733</v>
      </c>
      <c r="O37" s="48">
        <f t="shared" ref="O37:O68" si="8">(N37/O$115)</f>
        <v>47.103395804341325</v>
      </c>
      <c r="P37" s="9"/>
    </row>
    <row r="38" spans="1:16">
      <c r="A38" s="12"/>
      <c r="B38" s="25">
        <v>334.49</v>
      </c>
      <c r="C38" s="20" t="s">
        <v>42</v>
      </c>
      <c r="D38" s="47">
        <v>0</v>
      </c>
      <c r="E38" s="47">
        <v>1445075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1445075</v>
      </c>
      <c r="O38" s="48">
        <f t="shared" si="8"/>
        <v>18.794300875287753</v>
      </c>
      <c r="P38" s="9"/>
    </row>
    <row r="39" spans="1:16">
      <c r="A39" s="12"/>
      <c r="B39" s="25">
        <v>334.69</v>
      </c>
      <c r="C39" s="20" t="s">
        <v>44</v>
      </c>
      <c r="D39" s="47">
        <v>0</v>
      </c>
      <c r="E39" s="47">
        <v>628264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628264</v>
      </c>
      <c r="O39" s="48">
        <f t="shared" si="8"/>
        <v>8.1710517759367391</v>
      </c>
      <c r="P39" s="9"/>
    </row>
    <row r="40" spans="1:16">
      <c r="A40" s="12"/>
      <c r="B40" s="25">
        <v>334.7</v>
      </c>
      <c r="C40" s="20" t="s">
        <v>45</v>
      </c>
      <c r="D40" s="47">
        <v>0</v>
      </c>
      <c r="E40" s="47">
        <v>111738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111738</v>
      </c>
      <c r="O40" s="48">
        <f t="shared" si="8"/>
        <v>1.4532377843384618</v>
      </c>
      <c r="P40" s="9"/>
    </row>
    <row r="41" spans="1:16">
      <c r="A41" s="12"/>
      <c r="B41" s="25">
        <v>334.82</v>
      </c>
      <c r="C41" s="20" t="s">
        <v>170</v>
      </c>
      <c r="D41" s="47">
        <v>0</v>
      </c>
      <c r="E41" s="47">
        <v>422242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422242</v>
      </c>
      <c r="O41" s="48">
        <f t="shared" si="8"/>
        <v>5.4915787693948417</v>
      </c>
      <c r="P41" s="9"/>
    </row>
    <row r="42" spans="1:16">
      <c r="A42" s="12"/>
      <c r="B42" s="25">
        <v>335.12</v>
      </c>
      <c r="C42" s="20" t="s">
        <v>144</v>
      </c>
      <c r="D42" s="47">
        <v>2625469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2625469</v>
      </c>
      <c r="O42" s="48">
        <f t="shared" si="8"/>
        <v>34.146223777133272</v>
      </c>
      <c r="P42" s="9"/>
    </row>
    <row r="43" spans="1:16">
      <c r="A43" s="12"/>
      <c r="B43" s="25">
        <v>335.13</v>
      </c>
      <c r="C43" s="20" t="s">
        <v>145</v>
      </c>
      <c r="D43" s="47">
        <v>20537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20537</v>
      </c>
      <c r="O43" s="48">
        <f t="shared" si="8"/>
        <v>0.26709932500097544</v>
      </c>
      <c r="P43" s="9"/>
    </row>
    <row r="44" spans="1:16">
      <c r="A44" s="12"/>
      <c r="B44" s="25">
        <v>335.14</v>
      </c>
      <c r="C44" s="20" t="s">
        <v>146</v>
      </c>
      <c r="D44" s="47">
        <v>16605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16605</v>
      </c>
      <c r="O44" s="48">
        <f t="shared" si="8"/>
        <v>0.21596067057706564</v>
      </c>
      <c r="P44" s="9"/>
    </row>
    <row r="45" spans="1:16">
      <c r="A45" s="12"/>
      <c r="B45" s="25">
        <v>335.15</v>
      </c>
      <c r="C45" s="20" t="s">
        <v>147</v>
      </c>
      <c r="D45" s="47">
        <v>112371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112371</v>
      </c>
      <c r="O45" s="48">
        <f t="shared" si="8"/>
        <v>1.4614704314011107</v>
      </c>
      <c r="P45" s="9"/>
    </row>
    <row r="46" spans="1:16">
      <c r="A46" s="12"/>
      <c r="B46" s="25">
        <v>335.16</v>
      </c>
      <c r="C46" s="20" t="s">
        <v>148</v>
      </c>
      <c r="D46" s="47">
        <v>223250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2.9035362665660887</v>
      </c>
      <c r="P46" s="9"/>
    </row>
    <row r="47" spans="1:16">
      <c r="A47" s="12"/>
      <c r="B47" s="25">
        <v>335.18</v>
      </c>
      <c r="C47" s="20" t="s">
        <v>149</v>
      </c>
      <c r="D47" s="47">
        <v>9632706</v>
      </c>
      <c r="E47" s="47">
        <v>1805567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11438273</v>
      </c>
      <c r="O47" s="48">
        <f t="shared" si="8"/>
        <v>148.76345120888553</v>
      </c>
      <c r="P47" s="9"/>
    </row>
    <row r="48" spans="1:16">
      <c r="A48" s="12"/>
      <c r="B48" s="25">
        <v>335.19</v>
      </c>
      <c r="C48" s="20" t="s">
        <v>210</v>
      </c>
      <c r="D48" s="47">
        <v>-35267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-35267</v>
      </c>
      <c r="O48" s="48">
        <f t="shared" si="8"/>
        <v>-0.45867419266735165</v>
      </c>
      <c r="P48" s="9"/>
    </row>
    <row r="49" spans="1:16">
      <c r="A49" s="12"/>
      <c r="B49" s="25">
        <v>335.29</v>
      </c>
      <c r="C49" s="20" t="s">
        <v>184</v>
      </c>
      <c r="D49" s="47">
        <v>0</v>
      </c>
      <c r="E49" s="47">
        <v>37763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37763</v>
      </c>
      <c r="O49" s="48">
        <f t="shared" si="8"/>
        <v>0.49113657350206141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3956582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3956582</v>
      </c>
      <c r="O50" s="48">
        <f t="shared" si="8"/>
        <v>51.458362054390093</v>
      </c>
      <c r="P50" s="9"/>
    </row>
    <row r="51" spans="1:16">
      <c r="A51" s="12"/>
      <c r="B51" s="25">
        <v>335.5</v>
      </c>
      <c r="C51" s="20" t="s">
        <v>54</v>
      </c>
      <c r="D51" s="47">
        <v>0</v>
      </c>
      <c r="E51" s="47">
        <v>486419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486419</v>
      </c>
      <c r="O51" s="48">
        <f t="shared" si="8"/>
        <v>6.326249528541144</v>
      </c>
      <c r="P51" s="9"/>
    </row>
    <row r="52" spans="1:16">
      <c r="A52" s="12"/>
      <c r="B52" s="25">
        <v>337.4</v>
      </c>
      <c r="C52" s="20" t="s">
        <v>139</v>
      </c>
      <c r="D52" s="47">
        <v>0</v>
      </c>
      <c r="E52" s="47">
        <v>45115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45115</v>
      </c>
      <c r="O52" s="48">
        <f t="shared" si="8"/>
        <v>0.58675493243506871</v>
      </c>
      <c r="P52" s="9"/>
    </row>
    <row r="53" spans="1:16" ht="15.75">
      <c r="A53" s="29" t="s">
        <v>60</v>
      </c>
      <c r="B53" s="30"/>
      <c r="C53" s="31"/>
      <c r="D53" s="32">
        <f t="shared" ref="D53:M53" si="9">SUM(D54:D93)</f>
        <v>4530938</v>
      </c>
      <c r="E53" s="32">
        <f t="shared" si="9"/>
        <v>23708953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29648062</v>
      </c>
      <c r="J53" s="32">
        <f t="shared" si="9"/>
        <v>26046893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83934846</v>
      </c>
      <c r="O53" s="46">
        <f t="shared" si="8"/>
        <v>1091.6365930107038</v>
      </c>
      <c r="P53" s="10"/>
    </row>
    <row r="54" spans="1:16">
      <c r="A54" s="12"/>
      <c r="B54" s="25">
        <v>341.1</v>
      </c>
      <c r="C54" s="20" t="s">
        <v>150</v>
      </c>
      <c r="D54" s="47">
        <v>539753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539753</v>
      </c>
      <c r="O54" s="48">
        <f t="shared" si="8"/>
        <v>7.0198988151751225</v>
      </c>
      <c r="P54" s="9"/>
    </row>
    <row r="55" spans="1:16">
      <c r="A55" s="12"/>
      <c r="B55" s="25">
        <v>341.15</v>
      </c>
      <c r="C55" s="20" t="s">
        <v>151</v>
      </c>
      <c r="D55" s="47">
        <v>0</v>
      </c>
      <c r="E55" s="47">
        <v>524996</v>
      </c>
      <c r="F55" s="47">
        <v>0</v>
      </c>
      <c r="G55" s="47">
        <v>0</v>
      </c>
      <c r="H55" s="47">
        <v>0</v>
      </c>
      <c r="I55" s="47">
        <v>0</v>
      </c>
      <c r="J55" s="47">
        <v>440024</v>
      </c>
      <c r="K55" s="47">
        <v>0</v>
      </c>
      <c r="L55" s="47">
        <v>0</v>
      </c>
      <c r="M55" s="47">
        <v>0</v>
      </c>
      <c r="N55" s="47">
        <f t="shared" ref="N55:N93" si="10">SUM(D55:M55)</f>
        <v>965020</v>
      </c>
      <c r="O55" s="48">
        <f t="shared" si="8"/>
        <v>12.550820013265877</v>
      </c>
      <c r="P55" s="9"/>
    </row>
    <row r="56" spans="1:16">
      <c r="A56" s="12"/>
      <c r="B56" s="25">
        <v>341.2</v>
      </c>
      <c r="C56" s="20" t="s">
        <v>152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25606869</v>
      </c>
      <c r="K56" s="47">
        <v>0</v>
      </c>
      <c r="L56" s="47">
        <v>0</v>
      </c>
      <c r="M56" s="47">
        <v>0</v>
      </c>
      <c r="N56" s="47">
        <f t="shared" si="10"/>
        <v>25606869</v>
      </c>
      <c r="O56" s="48">
        <f t="shared" si="8"/>
        <v>333.0368323167163</v>
      </c>
      <c r="P56" s="9"/>
    </row>
    <row r="57" spans="1:16">
      <c r="A57" s="12"/>
      <c r="B57" s="25">
        <v>341.51</v>
      </c>
      <c r="C57" s="20" t="s">
        <v>153</v>
      </c>
      <c r="D57" s="47">
        <v>2643926</v>
      </c>
      <c r="E57" s="47">
        <v>48525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2692451</v>
      </c>
      <c r="O57" s="48">
        <f t="shared" si="8"/>
        <v>35.017375697433963</v>
      </c>
      <c r="P57" s="9"/>
    </row>
    <row r="58" spans="1:16">
      <c r="A58" s="12"/>
      <c r="B58" s="25">
        <v>341.56</v>
      </c>
      <c r="C58" s="20" t="s">
        <v>155</v>
      </c>
      <c r="D58" s="47">
        <v>446084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446084</v>
      </c>
      <c r="O58" s="48">
        <f t="shared" si="8"/>
        <v>5.8016621363263923</v>
      </c>
      <c r="P58" s="9"/>
    </row>
    <row r="59" spans="1:16">
      <c r="A59" s="12"/>
      <c r="B59" s="25">
        <v>341.9</v>
      </c>
      <c r="C59" s="20" t="s">
        <v>156</v>
      </c>
      <c r="D59" s="47">
        <v>474629</v>
      </c>
      <c r="E59" s="47">
        <v>2931192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3405821</v>
      </c>
      <c r="O59" s="48">
        <f t="shared" si="8"/>
        <v>44.295295816046512</v>
      </c>
      <c r="P59" s="9"/>
    </row>
    <row r="60" spans="1:16">
      <c r="A60" s="12"/>
      <c r="B60" s="25">
        <v>342.1</v>
      </c>
      <c r="C60" s="20" t="s">
        <v>70</v>
      </c>
      <c r="D60" s="47">
        <v>0</v>
      </c>
      <c r="E60" s="47">
        <v>3780045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3780045</v>
      </c>
      <c r="O60" s="48">
        <f t="shared" si="8"/>
        <v>49.162363927219758</v>
      </c>
      <c r="P60" s="9"/>
    </row>
    <row r="61" spans="1:16">
      <c r="A61" s="12"/>
      <c r="B61" s="25">
        <v>342.3</v>
      </c>
      <c r="C61" s="20" t="s">
        <v>71</v>
      </c>
      <c r="D61" s="47">
        <v>0</v>
      </c>
      <c r="E61" s="47">
        <v>2986634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2986634</v>
      </c>
      <c r="O61" s="48">
        <f t="shared" si="8"/>
        <v>38.843449648194152</v>
      </c>
      <c r="P61" s="9"/>
    </row>
    <row r="62" spans="1:16">
      <c r="A62" s="12"/>
      <c r="B62" s="25">
        <v>342.6</v>
      </c>
      <c r="C62" s="20" t="s">
        <v>73</v>
      </c>
      <c r="D62" s="47">
        <v>0</v>
      </c>
      <c r="E62" s="47">
        <v>6595699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6595699</v>
      </c>
      <c r="O62" s="48">
        <f t="shared" si="8"/>
        <v>85.782088465190085</v>
      </c>
      <c r="P62" s="9"/>
    </row>
    <row r="63" spans="1:16">
      <c r="A63" s="12"/>
      <c r="B63" s="25">
        <v>342.9</v>
      </c>
      <c r="C63" s="20" t="s">
        <v>74</v>
      </c>
      <c r="D63" s="47">
        <v>0</v>
      </c>
      <c r="E63" s="47">
        <v>4518075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4518075</v>
      </c>
      <c r="O63" s="48">
        <f t="shared" si="8"/>
        <v>58.761006125713692</v>
      </c>
      <c r="P63" s="9"/>
    </row>
    <row r="64" spans="1:16">
      <c r="A64" s="12"/>
      <c r="B64" s="25">
        <v>343.4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17514387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17514387</v>
      </c>
      <c r="O64" s="48">
        <f t="shared" si="8"/>
        <v>227.78794105788864</v>
      </c>
      <c r="P64" s="9"/>
    </row>
    <row r="65" spans="1:16">
      <c r="A65" s="12"/>
      <c r="B65" s="25">
        <v>344.1</v>
      </c>
      <c r="C65" s="20" t="s">
        <v>158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11120745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11120745</v>
      </c>
      <c r="O65" s="48">
        <f t="shared" si="8"/>
        <v>144.63375775468532</v>
      </c>
      <c r="P65" s="9"/>
    </row>
    <row r="66" spans="1:16">
      <c r="A66" s="12"/>
      <c r="B66" s="25">
        <v>344.6</v>
      </c>
      <c r="C66" s="20" t="s">
        <v>159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1012930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1012930</v>
      </c>
      <c r="O66" s="48">
        <f t="shared" si="8"/>
        <v>13.173926049239814</v>
      </c>
      <c r="P66" s="9"/>
    </row>
    <row r="67" spans="1:16">
      <c r="A67" s="12"/>
      <c r="B67" s="25">
        <v>344.9</v>
      </c>
      <c r="C67" s="20" t="s">
        <v>160</v>
      </c>
      <c r="D67" s="47">
        <v>6113</v>
      </c>
      <c r="E67" s="47">
        <v>34995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41108</v>
      </c>
      <c r="O67" s="48">
        <f t="shared" si="8"/>
        <v>0.53464084589473138</v>
      </c>
      <c r="P67" s="9"/>
    </row>
    <row r="68" spans="1:16">
      <c r="A68" s="12"/>
      <c r="B68" s="25">
        <v>346.4</v>
      </c>
      <c r="C68" s="20" t="s">
        <v>80</v>
      </c>
      <c r="D68" s="47">
        <v>37230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37230</v>
      </c>
      <c r="O68" s="48">
        <f t="shared" si="8"/>
        <v>0.48420450259464942</v>
      </c>
      <c r="P68" s="9"/>
    </row>
    <row r="69" spans="1:16">
      <c r="A69" s="12"/>
      <c r="B69" s="25">
        <v>346.9</v>
      </c>
      <c r="C69" s="20" t="s">
        <v>81</v>
      </c>
      <c r="D69" s="47">
        <v>333581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333581</v>
      </c>
      <c r="O69" s="48">
        <f t="shared" ref="O69:O100" si="11">(N69/O$115)</f>
        <v>4.3384749444003692</v>
      </c>
      <c r="P69" s="9"/>
    </row>
    <row r="70" spans="1:16">
      <c r="A70" s="12"/>
      <c r="B70" s="25">
        <v>347.1</v>
      </c>
      <c r="C70" s="20" t="s">
        <v>82</v>
      </c>
      <c r="D70" s="47">
        <v>6256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6256</v>
      </c>
      <c r="O70" s="48">
        <f t="shared" si="11"/>
        <v>8.1364044271612326E-2</v>
      </c>
      <c r="P70" s="9"/>
    </row>
    <row r="71" spans="1:16">
      <c r="A71" s="12"/>
      <c r="B71" s="25">
        <v>347.2</v>
      </c>
      <c r="C71" s="20" t="s">
        <v>83</v>
      </c>
      <c r="D71" s="47">
        <v>0</v>
      </c>
      <c r="E71" s="47">
        <v>813673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813673</v>
      </c>
      <c r="O71" s="48">
        <f t="shared" si="11"/>
        <v>10.582437019599682</v>
      </c>
      <c r="P71" s="9"/>
    </row>
    <row r="72" spans="1:16">
      <c r="A72" s="12"/>
      <c r="B72" s="25">
        <v>348.11</v>
      </c>
      <c r="C72" s="20" t="s">
        <v>211</v>
      </c>
      <c r="D72" s="47">
        <v>0</v>
      </c>
      <c r="E72" s="47">
        <v>200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200</v>
      </c>
      <c r="O72" s="48">
        <f t="shared" si="11"/>
        <v>2.6011523104735399E-3</v>
      </c>
      <c r="P72" s="9"/>
    </row>
    <row r="73" spans="1:16">
      <c r="A73" s="12"/>
      <c r="B73" s="25">
        <v>348.12</v>
      </c>
      <c r="C73" s="20" t="s">
        <v>212</v>
      </c>
      <c r="D73" s="47">
        <v>0</v>
      </c>
      <c r="E73" s="47">
        <v>7563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87" si="12">SUM(D73:M73)</f>
        <v>7563</v>
      </c>
      <c r="O73" s="48">
        <f t="shared" si="11"/>
        <v>9.8362574620556906E-2</v>
      </c>
      <c r="P73" s="9"/>
    </row>
    <row r="74" spans="1:16">
      <c r="A74" s="12"/>
      <c r="B74" s="25">
        <v>348.13</v>
      </c>
      <c r="C74" s="20" t="s">
        <v>213</v>
      </c>
      <c r="D74" s="47">
        <v>0</v>
      </c>
      <c r="E74" s="47">
        <v>480710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480710</v>
      </c>
      <c r="O74" s="48">
        <f t="shared" si="11"/>
        <v>6.2519996358386765</v>
      </c>
      <c r="P74" s="9"/>
    </row>
    <row r="75" spans="1:16">
      <c r="A75" s="12"/>
      <c r="B75" s="25">
        <v>348.22</v>
      </c>
      <c r="C75" s="20" t="s">
        <v>214</v>
      </c>
      <c r="D75" s="47">
        <v>0</v>
      </c>
      <c r="E75" s="47">
        <v>1832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1832</v>
      </c>
      <c r="O75" s="48">
        <f t="shared" si="11"/>
        <v>2.3826555163937623E-2</v>
      </c>
      <c r="P75" s="9"/>
    </row>
    <row r="76" spans="1:16">
      <c r="A76" s="12"/>
      <c r="B76" s="25">
        <v>348.23</v>
      </c>
      <c r="C76" s="20" t="s">
        <v>215</v>
      </c>
      <c r="D76" s="47">
        <v>0</v>
      </c>
      <c r="E76" s="47">
        <v>381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381</v>
      </c>
      <c r="O76" s="48">
        <f t="shared" si="11"/>
        <v>4.955195151452093E-3</v>
      </c>
      <c r="P76" s="9"/>
    </row>
    <row r="77" spans="1:16">
      <c r="A77" s="12"/>
      <c r="B77" s="25">
        <v>348.31</v>
      </c>
      <c r="C77" s="20" t="s">
        <v>216</v>
      </c>
      <c r="D77" s="47">
        <v>0</v>
      </c>
      <c r="E77" s="47">
        <v>184837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184837</v>
      </c>
      <c r="O77" s="48">
        <f t="shared" si="11"/>
        <v>2.4039459480549885</v>
      </c>
      <c r="P77" s="9"/>
    </row>
    <row r="78" spans="1:16">
      <c r="A78" s="12"/>
      <c r="B78" s="25">
        <v>348.32</v>
      </c>
      <c r="C78" s="20" t="s">
        <v>217</v>
      </c>
      <c r="D78" s="47">
        <v>0</v>
      </c>
      <c r="E78" s="47">
        <v>6529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6529</v>
      </c>
      <c r="O78" s="48">
        <f t="shared" si="11"/>
        <v>8.4914617175408699E-2</v>
      </c>
      <c r="P78" s="9"/>
    </row>
    <row r="79" spans="1:16">
      <c r="A79" s="12"/>
      <c r="B79" s="25">
        <v>348.41</v>
      </c>
      <c r="C79" s="20" t="s">
        <v>218</v>
      </c>
      <c r="D79" s="47">
        <v>0</v>
      </c>
      <c r="E79" s="47">
        <v>357947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357947</v>
      </c>
      <c r="O79" s="48">
        <f t="shared" si="11"/>
        <v>4.6553733303853608</v>
      </c>
      <c r="P79" s="9"/>
    </row>
    <row r="80" spans="1:16">
      <c r="A80" s="12"/>
      <c r="B80" s="25">
        <v>348.42</v>
      </c>
      <c r="C80" s="20" t="s">
        <v>219</v>
      </c>
      <c r="D80" s="47">
        <v>0</v>
      </c>
      <c r="E80" s="47">
        <v>114336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114336</v>
      </c>
      <c r="O80" s="48">
        <f t="shared" si="11"/>
        <v>1.4870267528515133</v>
      </c>
      <c r="P80" s="9"/>
    </row>
    <row r="81" spans="1:16">
      <c r="A81" s="12"/>
      <c r="B81" s="25">
        <v>348.43</v>
      </c>
      <c r="C81" s="20" t="s">
        <v>220</v>
      </c>
      <c r="D81" s="47">
        <v>0</v>
      </c>
      <c r="E81" s="47">
        <v>1800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1800</v>
      </c>
      <c r="O81" s="48">
        <f t="shared" si="11"/>
        <v>2.3410370794261857E-2</v>
      </c>
      <c r="P81" s="9"/>
    </row>
    <row r="82" spans="1:16">
      <c r="A82" s="12"/>
      <c r="B82" s="25">
        <v>348.48</v>
      </c>
      <c r="C82" s="20" t="s">
        <v>221</v>
      </c>
      <c r="D82" s="47">
        <v>0</v>
      </c>
      <c r="E82" s="47">
        <v>316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316</v>
      </c>
      <c r="O82" s="48">
        <f t="shared" si="11"/>
        <v>4.1098206505481927E-3</v>
      </c>
      <c r="P82" s="9"/>
    </row>
    <row r="83" spans="1:16">
      <c r="A83" s="12"/>
      <c r="B83" s="25">
        <v>348.52</v>
      </c>
      <c r="C83" s="20" t="s">
        <v>222</v>
      </c>
      <c r="D83" s="47">
        <v>0</v>
      </c>
      <c r="E83" s="47">
        <v>84029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84029</v>
      </c>
      <c r="O83" s="48">
        <f t="shared" si="11"/>
        <v>1.0928611374839055</v>
      </c>
      <c r="P83" s="9"/>
    </row>
    <row r="84" spans="1:16">
      <c r="A84" s="12"/>
      <c r="B84" s="25">
        <v>348.53</v>
      </c>
      <c r="C84" s="20" t="s">
        <v>223</v>
      </c>
      <c r="D84" s="47">
        <v>0</v>
      </c>
      <c r="E84" s="47">
        <v>558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558</v>
      </c>
      <c r="O84" s="48">
        <f t="shared" si="11"/>
        <v>7.2572149462211757E-3</v>
      </c>
      <c r="P84" s="9"/>
    </row>
    <row r="85" spans="1:16">
      <c r="A85" s="12"/>
      <c r="B85" s="25">
        <v>348.62</v>
      </c>
      <c r="C85" s="20" t="s">
        <v>224</v>
      </c>
      <c r="D85" s="47">
        <v>0</v>
      </c>
      <c r="E85" s="47">
        <v>820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820</v>
      </c>
      <c r="O85" s="48">
        <f t="shared" si="11"/>
        <v>1.0664724472941513E-2</v>
      </c>
      <c r="P85" s="9"/>
    </row>
    <row r="86" spans="1:16">
      <c r="A86" s="12"/>
      <c r="B86" s="25">
        <v>348.71</v>
      </c>
      <c r="C86" s="20" t="s">
        <v>225</v>
      </c>
      <c r="D86" s="47">
        <v>0</v>
      </c>
      <c r="E86" s="47">
        <v>83471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83471</v>
      </c>
      <c r="O86" s="48">
        <f t="shared" si="11"/>
        <v>1.0856039225376841</v>
      </c>
      <c r="P86" s="9"/>
    </row>
    <row r="87" spans="1:16">
      <c r="A87" s="12"/>
      <c r="B87" s="25">
        <v>348.72</v>
      </c>
      <c r="C87" s="20" t="s">
        <v>226</v>
      </c>
      <c r="D87" s="47">
        <v>0</v>
      </c>
      <c r="E87" s="47">
        <v>5977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5977</v>
      </c>
      <c r="O87" s="48">
        <f t="shared" si="11"/>
        <v>7.7735436798501742E-2</v>
      </c>
      <c r="P87" s="9"/>
    </row>
    <row r="88" spans="1:16">
      <c r="A88" s="12"/>
      <c r="B88" s="25">
        <v>348.92099999999999</v>
      </c>
      <c r="C88" s="20" t="s">
        <v>161</v>
      </c>
      <c r="D88" s="47">
        <v>0</v>
      </c>
      <c r="E88" s="47">
        <v>24620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24620</v>
      </c>
      <c r="O88" s="48">
        <f t="shared" si="11"/>
        <v>0.32020184941929275</v>
      </c>
      <c r="P88" s="9"/>
    </row>
    <row r="89" spans="1:16">
      <c r="A89" s="12"/>
      <c r="B89" s="25">
        <v>348.92200000000003</v>
      </c>
      <c r="C89" s="20" t="s">
        <v>162</v>
      </c>
      <c r="D89" s="47">
        <v>0</v>
      </c>
      <c r="E89" s="47">
        <v>24620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24620</v>
      </c>
      <c r="O89" s="48">
        <f t="shared" si="11"/>
        <v>0.32020184941929275</v>
      </c>
      <c r="P89" s="9"/>
    </row>
    <row r="90" spans="1:16">
      <c r="A90" s="12"/>
      <c r="B90" s="25">
        <v>348.923</v>
      </c>
      <c r="C90" s="20" t="s">
        <v>163</v>
      </c>
      <c r="D90" s="47">
        <v>0</v>
      </c>
      <c r="E90" s="47">
        <v>24620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24620</v>
      </c>
      <c r="O90" s="48">
        <f t="shared" si="11"/>
        <v>0.32020184941929275</v>
      </c>
      <c r="P90" s="9"/>
    </row>
    <row r="91" spans="1:16">
      <c r="A91" s="12"/>
      <c r="B91" s="25">
        <v>348.92399999999998</v>
      </c>
      <c r="C91" s="20" t="s">
        <v>164</v>
      </c>
      <c r="D91" s="47">
        <v>0</v>
      </c>
      <c r="E91" s="47">
        <v>24620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24620</v>
      </c>
      <c r="O91" s="48">
        <f t="shared" si="11"/>
        <v>0.32020184941929275</v>
      </c>
      <c r="P91" s="9"/>
    </row>
    <row r="92" spans="1:16">
      <c r="A92" s="12"/>
      <c r="B92" s="25">
        <v>348.99</v>
      </c>
      <c r="C92" s="20" t="s">
        <v>166</v>
      </c>
      <c r="D92" s="47">
        <v>0</v>
      </c>
      <c r="E92" s="47">
        <v>36909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36909</v>
      </c>
      <c r="O92" s="48">
        <f t="shared" si="11"/>
        <v>0.48002965313633938</v>
      </c>
      <c r="P92" s="9"/>
    </row>
    <row r="93" spans="1:16">
      <c r="A93" s="12"/>
      <c r="B93" s="25">
        <v>349</v>
      </c>
      <c r="C93" s="20" t="s">
        <v>1</v>
      </c>
      <c r="D93" s="47">
        <v>43366</v>
      </c>
      <c r="E93" s="47">
        <v>8424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51790</v>
      </c>
      <c r="O93" s="48">
        <f t="shared" si="11"/>
        <v>0.67356839079712316</v>
      </c>
      <c r="P93" s="9"/>
    </row>
    <row r="94" spans="1:16" ht="15.75">
      <c r="A94" s="29" t="s">
        <v>61</v>
      </c>
      <c r="B94" s="30"/>
      <c r="C94" s="31"/>
      <c r="D94" s="32">
        <f t="shared" ref="D94:M94" si="13">SUM(D95:D101)</f>
        <v>2927</v>
      </c>
      <c r="E94" s="32">
        <f t="shared" si="13"/>
        <v>4315168</v>
      </c>
      <c r="F94" s="32">
        <f t="shared" si="13"/>
        <v>0</v>
      </c>
      <c r="G94" s="32">
        <f t="shared" si="13"/>
        <v>0</v>
      </c>
      <c r="H94" s="32">
        <f t="shared" si="13"/>
        <v>0</v>
      </c>
      <c r="I94" s="32">
        <f t="shared" si="13"/>
        <v>21</v>
      </c>
      <c r="J94" s="32">
        <f t="shared" si="13"/>
        <v>0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>SUM(D94:M94)</f>
        <v>4318116</v>
      </c>
      <c r="O94" s="46">
        <f t="shared" si="11"/>
        <v>56.1603870514638</v>
      </c>
      <c r="P94" s="10"/>
    </row>
    <row r="95" spans="1:16">
      <c r="A95" s="13"/>
      <c r="B95" s="40">
        <v>351.3</v>
      </c>
      <c r="C95" s="21" t="s">
        <v>87</v>
      </c>
      <c r="D95" s="47">
        <v>0</v>
      </c>
      <c r="E95" s="47">
        <v>70953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1" si="14">SUM(D95:M95)</f>
        <v>70953</v>
      </c>
      <c r="O95" s="48">
        <f t="shared" si="11"/>
        <v>0.92279779942514539</v>
      </c>
      <c r="P95" s="9"/>
    </row>
    <row r="96" spans="1:16">
      <c r="A96" s="13"/>
      <c r="B96" s="40">
        <v>351.4</v>
      </c>
      <c r="C96" s="21" t="s">
        <v>88</v>
      </c>
      <c r="D96" s="47">
        <v>0</v>
      </c>
      <c r="E96" s="47">
        <v>881208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881208</v>
      </c>
      <c r="O96" s="48">
        <f t="shared" si="11"/>
        <v>11.460781126038835</v>
      </c>
      <c r="P96" s="9"/>
    </row>
    <row r="97" spans="1:16">
      <c r="A97" s="13"/>
      <c r="B97" s="40">
        <v>351.5</v>
      </c>
      <c r="C97" s="21" t="s">
        <v>89</v>
      </c>
      <c r="D97" s="47">
        <v>2927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2927</v>
      </c>
      <c r="O97" s="48">
        <f t="shared" si="11"/>
        <v>3.8067864063780252E-2</v>
      </c>
      <c r="P97" s="9"/>
    </row>
    <row r="98" spans="1:16">
      <c r="A98" s="13"/>
      <c r="B98" s="40">
        <v>351.8</v>
      </c>
      <c r="C98" s="21" t="s">
        <v>227</v>
      </c>
      <c r="D98" s="47">
        <v>0</v>
      </c>
      <c r="E98" s="47">
        <v>143152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143152</v>
      </c>
      <c r="O98" s="48">
        <f t="shared" si="11"/>
        <v>1.8618007777445409</v>
      </c>
      <c r="P98" s="9"/>
    </row>
    <row r="99" spans="1:16">
      <c r="A99" s="13"/>
      <c r="B99" s="40">
        <v>352</v>
      </c>
      <c r="C99" s="21" t="s">
        <v>90</v>
      </c>
      <c r="D99" s="47">
        <v>0</v>
      </c>
      <c r="E99" s="47">
        <v>9820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9820</v>
      </c>
      <c r="O99" s="48">
        <f t="shared" si="11"/>
        <v>0.1277165784442508</v>
      </c>
      <c r="P99" s="9"/>
    </row>
    <row r="100" spans="1:16">
      <c r="A100" s="13"/>
      <c r="B100" s="40">
        <v>354</v>
      </c>
      <c r="C100" s="21" t="s">
        <v>91</v>
      </c>
      <c r="D100" s="47">
        <v>0</v>
      </c>
      <c r="E100" s="47">
        <v>1781936</v>
      </c>
      <c r="F100" s="47">
        <v>0</v>
      </c>
      <c r="G100" s="47">
        <v>0</v>
      </c>
      <c r="H100" s="47">
        <v>0</v>
      </c>
      <c r="I100" s="47">
        <v>21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1781957</v>
      </c>
      <c r="O100" s="48">
        <f t="shared" si="11"/>
        <v>23.175707838572489</v>
      </c>
      <c r="P100" s="9"/>
    </row>
    <row r="101" spans="1:16">
      <c r="A101" s="13"/>
      <c r="B101" s="40">
        <v>359</v>
      </c>
      <c r="C101" s="21" t="s">
        <v>92</v>
      </c>
      <c r="D101" s="47">
        <v>0</v>
      </c>
      <c r="E101" s="47">
        <v>1428099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1428099</v>
      </c>
      <c r="O101" s="48">
        <f t="shared" ref="O101:O113" si="15">(N101/O$115)</f>
        <v>18.573515067174757</v>
      </c>
      <c r="P101" s="9"/>
    </row>
    <row r="102" spans="1:16" ht="15.75">
      <c r="A102" s="29" t="s">
        <v>5</v>
      </c>
      <c r="B102" s="30"/>
      <c r="C102" s="31"/>
      <c r="D102" s="32">
        <f t="shared" ref="D102:M102" si="16">SUM(D103:D109)</f>
        <v>1380169</v>
      </c>
      <c r="E102" s="32">
        <f t="shared" si="16"/>
        <v>1676542</v>
      </c>
      <c r="F102" s="32">
        <f t="shared" si="16"/>
        <v>47080</v>
      </c>
      <c r="G102" s="32">
        <f t="shared" si="16"/>
        <v>1433315</v>
      </c>
      <c r="H102" s="32">
        <f t="shared" si="16"/>
        <v>0</v>
      </c>
      <c r="I102" s="32">
        <f t="shared" si="16"/>
        <v>280617</v>
      </c>
      <c r="J102" s="32">
        <f t="shared" si="16"/>
        <v>1351650</v>
      </c>
      <c r="K102" s="32">
        <f t="shared" si="16"/>
        <v>0</v>
      </c>
      <c r="L102" s="32">
        <f t="shared" si="16"/>
        <v>0</v>
      </c>
      <c r="M102" s="32">
        <f t="shared" si="16"/>
        <v>0</v>
      </c>
      <c r="N102" s="32">
        <f>SUM(D102:M102)</f>
        <v>6169373</v>
      </c>
      <c r="O102" s="46">
        <f t="shared" si="15"/>
        <v>80.23739416561537</v>
      </c>
      <c r="P102" s="10"/>
    </row>
    <row r="103" spans="1:16">
      <c r="A103" s="12"/>
      <c r="B103" s="25">
        <v>361.1</v>
      </c>
      <c r="C103" s="20" t="s">
        <v>93</v>
      </c>
      <c r="D103" s="47">
        <v>282956</v>
      </c>
      <c r="E103" s="47">
        <v>949552</v>
      </c>
      <c r="F103" s="47">
        <v>47080</v>
      </c>
      <c r="G103" s="47">
        <v>1262729</v>
      </c>
      <c r="H103" s="47">
        <v>0</v>
      </c>
      <c r="I103" s="47">
        <v>220159</v>
      </c>
      <c r="J103" s="47">
        <v>109157</v>
      </c>
      <c r="K103" s="47">
        <v>0</v>
      </c>
      <c r="L103" s="47">
        <v>0</v>
      </c>
      <c r="M103" s="47">
        <v>0</v>
      </c>
      <c r="N103" s="47">
        <f>SUM(D103:M103)</f>
        <v>2871633</v>
      </c>
      <c r="O103" s="48">
        <f t="shared" si="15"/>
        <v>37.347774063910315</v>
      </c>
      <c r="P103" s="9"/>
    </row>
    <row r="104" spans="1:16">
      <c r="A104" s="12"/>
      <c r="B104" s="25">
        <v>362</v>
      </c>
      <c r="C104" s="20" t="s">
        <v>94</v>
      </c>
      <c r="D104" s="47">
        <v>482098</v>
      </c>
      <c r="E104" s="47">
        <v>42715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ref="N104:N109" si="17">SUM(D104:M104)</f>
        <v>524813</v>
      </c>
      <c r="O104" s="48">
        <f t="shared" si="15"/>
        <v>6.825592737582749</v>
      </c>
      <c r="P104" s="9"/>
    </row>
    <row r="105" spans="1:16">
      <c r="A105" s="12"/>
      <c r="B105" s="25">
        <v>364</v>
      </c>
      <c r="C105" s="20" t="s">
        <v>167</v>
      </c>
      <c r="D105" s="47">
        <v>9743</v>
      </c>
      <c r="E105" s="47">
        <v>18851</v>
      </c>
      <c r="F105" s="47">
        <v>0</v>
      </c>
      <c r="G105" s="47">
        <v>0</v>
      </c>
      <c r="H105" s="47">
        <v>0</v>
      </c>
      <c r="I105" s="47">
        <v>13110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7"/>
        <v>41704</v>
      </c>
      <c r="O105" s="48">
        <f t="shared" si="15"/>
        <v>0.54239227977994253</v>
      </c>
      <c r="P105" s="9"/>
    </row>
    <row r="106" spans="1:16">
      <c r="A106" s="12"/>
      <c r="B106" s="25">
        <v>366</v>
      </c>
      <c r="C106" s="20" t="s">
        <v>96</v>
      </c>
      <c r="D106" s="47">
        <v>70662</v>
      </c>
      <c r="E106" s="47">
        <v>2600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73262</v>
      </c>
      <c r="O106" s="48">
        <f t="shared" si="15"/>
        <v>0.95282810284956232</v>
      </c>
      <c r="P106" s="9"/>
    </row>
    <row r="107" spans="1:16">
      <c r="A107" s="12"/>
      <c r="B107" s="25">
        <v>368</v>
      </c>
      <c r="C107" s="20" t="s">
        <v>97</v>
      </c>
      <c r="D107" s="47">
        <v>36940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36940</v>
      </c>
      <c r="O107" s="48">
        <f t="shared" si="15"/>
        <v>0.48043283174446277</v>
      </c>
      <c r="P107" s="9"/>
    </row>
    <row r="108" spans="1:16">
      <c r="A108" s="12"/>
      <c r="B108" s="25">
        <v>369.3</v>
      </c>
      <c r="C108" s="20" t="s">
        <v>98</v>
      </c>
      <c r="D108" s="47">
        <v>59406</v>
      </c>
      <c r="E108" s="47">
        <v>626621</v>
      </c>
      <c r="F108" s="47">
        <v>0</v>
      </c>
      <c r="G108" s="47">
        <v>170586</v>
      </c>
      <c r="H108" s="47">
        <v>0</v>
      </c>
      <c r="I108" s="47">
        <v>47348</v>
      </c>
      <c r="J108" s="47">
        <v>1242493</v>
      </c>
      <c r="K108" s="47">
        <v>0</v>
      </c>
      <c r="L108" s="47">
        <v>0</v>
      </c>
      <c r="M108" s="47">
        <v>0</v>
      </c>
      <c r="N108" s="47">
        <f t="shared" si="17"/>
        <v>2146454</v>
      </c>
      <c r="O108" s="48">
        <f t="shared" si="15"/>
        <v>27.916268907125858</v>
      </c>
      <c r="P108" s="9"/>
    </row>
    <row r="109" spans="1:16">
      <c r="A109" s="12"/>
      <c r="B109" s="25">
        <v>369.9</v>
      </c>
      <c r="C109" s="20" t="s">
        <v>99</v>
      </c>
      <c r="D109" s="47">
        <v>438364</v>
      </c>
      <c r="E109" s="47">
        <v>36203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474567</v>
      </c>
      <c r="O109" s="48">
        <f t="shared" si="15"/>
        <v>6.1721052426224814</v>
      </c>
      <c r="P109" s="9"/>
    </row>
    <row r="110" spans="1:16" ht="15.75">
      <c r="A110" s="29" t="s">
        <v>62</v>
      </c>
      <c r="B110" s="30"/>
      <c r="C110" s="31"/>
      <c r="D110" s="32">
        <f t="shared" ref="D110:M110" si="18">SUM(D111:D112)</f>
        <v>52343911</v>
      </c>
      <c r="E110" s="32">
        <f t="shared" si="18"/>
        <v>14826622</v>
      </c>
      <c r="F110" s="32">
        <f t="shared" si="18"/>
        <v>9890000</v>
      </c>
      <c r="G110" s="32">
        <f t="shared" si="18"/>
        <v>40402204</v>
      </c>
      <c r="H110" s="32">
        <f t="shared" si="18"/>
        <v>0</v>
      </c>
      <c r="I110" s="32">
        <f t="shared" si="18"/>
        <v>2753196</v>
      </c>
      <c r="J110" s="32">
        <f t="shared" si="18"/>
        <v>0</v>
      </c>
      <c r="K110" s="32">
        <f t="shared" si="18"/>
        <v>0</v>
      </c>
      <c r="L110" s="32">
        <f t="shared" si="18"/>
        <v>0</v>
      </c>
      <c r="M110" s="32">
        <f t="shared" si="18"/>
        <v>0</v>
      </c>
      <c r="N110" s="32">
        <f>SUM(D110:M110)</f>
        <v>120215933</v>
      </c>
      <c r="O110" s="46">
        <f t="shared" si="15"/>
        <v>1563.4997593934113</v>
      </c>
      <c r="P110" s="9"/>
    </row>
    <row r="111" spans="1:16">
      <c r="A111" s="12"/>
      <c r="B111" s="25">
        <v>381</v>
      </c>
      <c r="C111" s="20" t="s">
        <v>100</v>
      </c>
      <c r="D111" s="47">
        <v>52343911</v>
      </c>
      <c r="E111" s="47">
        <v>14826622</v>
      </c>
      <c r="F111" s="47">
        <v>9890000</v>
      </c>
      <c r="G111" s="47">
        <v>15004678</v>
      </c>
      <c r="H111" s="47">
        <v>0</v>
      </c>
      <c r="I111" s="47">
        <v>2753196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94818407</v>
      </c>
      <c r="O111" s="48">
        <f t="shared" si="15"/>
        <v>1233.1855922173522</v>
      </c>
      <c r="P111" s="9"/>
    </row>
    <row r="112" spans="1:16" ht="15.75" thickBot="1">
      <c r="A112" s="12"/>
      <c r="B112" s="25">
        <v>384</v>
      </c>
      <c r="C112" s="20" t="s">
        <v>124</v>
      </c>
      <c r="D112" s="47">
        <v>0</v>
      </c>
      <c r="E112" s="47">
        <v>0</v>
      </c>
      <c r="F112" s="47">
        <v>0</v>
      </c>
      <c r="G112" s="47">
        <v>25397526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25397526</v>
      </c>
      <c r="O112" s="48">
        <f t="shared" si="15"/>
        <v>330.31416717605902</v>
      </c>
      <c r="P112" s="9"/>
    </row>
    <row r="113" spans="1:119" ht="16.5" thickBot="1">
      <c r="A113" s="14" t="s">
        <v>84</v>
      </c>
      <c r="B113" s="23"/>
      <c r="C113" s="22"/>
      <c r="D113" s="15">
        <f t="shared" ref="D113:M113" si="19">SUM(D5,D13,D23,D53,D94,D102,D110)</f>
        <v>92958823</v>
      </c>
      <c r="E113" s="15">
        <f t="shared" si="19"/>
        <v>184870714</v>
      </c>
      <c r="F113" s="15">
        <f t="shared" si="19"/>
        <v>9937080</v>
      </c>
      <c r="G113" s="15">
        <f t="shared" si="19"/>
        <v>65059170</v>
      </c>
      <c r="H113" s="15">
        <f t="shared" si="19"/>
        <v>0</v>
      </c>
      <c r="I113" s="15">
        <f t="shared" si="19"/>
        <v>42452135</v>
      </c>
      <c r="J113" s="15">
        <f t="shared" si="19"/>
        <v>27398543</v>
      </c>
      <c r="K113" s="15">
        <f t="shared" si="19"/>
        <v>0</v>
      </c>
      <c r="L113" s="15">
        <f t="shared" si="19"/>
        <v>0</v>
      </c>
      <c r="M113" s="15">
        <f t="shared" si="19"/>
        <v>0</v>
      </c>
      <c r="N113" s="15">
        <f>SUM(D113:M113)</f>
        <v>422676465</v>
      </c>
      <c r="O113" s="38">
        <f t="shared" si="15"/>
        <v>5497.2293175876912</v>
      </c>
      <c r="P113" s="6"/>
      <c r="Q113" s="2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</row>
    <row r="114" spans="1:119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9"/>
    </row>
    <row r="115" spans="1:119">
      <c r="A115" s="41"/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119" t="s">
        <v>228</v>
      </c>
      <c r="M115" s="119"/>
      <c r="N115" s="119"/>
      <c r="O115" s="44">
        <v>76889</v>
      </c>
    </row>
    <row r="116" spans="1:119">
      <c r="A116" s="120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8"/>
    </row>
    <row r="117" spans="1:119" ht="15.75" customHeight="1" thickBot="1">
      <c r="A117" s="121" t="s">
        <v>126</v>
      </c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1"/>
    </row>
  </sheetData>
  <mergeCells count="10">
    <mergeCell ref="L115:N115"/>
    <mergeCell ref="A116:O116"/>
    <mergeCell ref="A117:O1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21002834</v>
      </c>
      <c r="E5" s="27">
        <f t="shared" si="0"/>
        <v>99340136</v>
      </c>
      <c r="F5" s="27">
        <f t="shared" si="0"/>
        <v>0</v>
      </c>
      <c r="G5" s="27">
        <f t="shared" si="0"/>
        <v>20817676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141160646</v>
      </c>
      <c r="O5" s="33">
        <f t="shared" ref="O5:O36" si="1">(N5/O$100)</f>
        <v>1856.2289899667312</v>
      </c>
      <c r="P5" s="6"/>
    </row>
    <row r="6" spans="1:133">
      <c r="A6" s="12"/>
      <c r="B6" s="25">
        <v>311</v>
      </c>
      <c r="C6" s="20" t="s">
        <v>3</v>
      </c>
      <c r="D6" s="47">
        <v>15938061</v>
      </c>
      <c r="E6" s="47">
        <v>59525936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75463997</v>
      </c>
      <c r="O6" s="48">
        <f t="shared" si="1"/>
        <v>992.33364892763689</v>
      </c>
      <c r="P6" s="9"/>
    </row>
    <row r="7" spans="1:133">
      <c r="A7" s="12"/>
      <c r="B7" s="25">
        <v>312.10000000000002</v>
      </c>
      <c r="C7" s="20" t="s">
        <v>12</v>
      </c>
      <c r="D7" s="47">
        <v>4579158</v>
      </c>
      <c r="E7" s="47">
        <v>36633261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41212419</v>
      </c>
      <c r="O7" s="48">
        <f t="shared" si="1"/>
        <v>541.93352794982047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562954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562954</v>
      </c>
      <c r="O8" s="48">
        <f t="shared" si="1"/>
        <v>7.402711481057767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1971908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1971908</v>
      </c>
      <c r="O9" s="48">
        <f t="shared" si="1"/>
        <v>25.930122161294989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20817676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20817676</v>
      </c>
      <c r="O10" s="48">
        <f t="shared" si="1"/>
        <v>273.74749825765645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646077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646077</v>
      </c>
      <c r="O11" s="48">
        <f t="shared" si="1"/>
        <v>8.495759201546413</v>
      </c>
      <c r="P11" s="9"/>
    </row>
    <row r="12" spans="1:133">
      <c r="A12" s="12"/>
      <c r="B12" s="25">
        <v>316</v>
      </c>
      <c r="C12" s="20" t="s">
        <v>143</v>
      </c>
      <c r="D12" s="47">
        <v>485615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485615</v>
      </c>
      <c r="O12" s="48">
        <f t="shared" si="1"/>
        <v>6.3857219877181217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SUM(D14:D23)</f>
        <v>0</v>
      </c>
      <c r="E13" s="32">
        <f t="shared" si="3"/>
        <v>5309183</v>
      </c>
      <c r="F13" s="32">
        <f t="shared" si="3"/>
        <v>0</v>
      </c>
      <c r="G13" s="32">
        <f t="shared" si="3"/>
        <v>13626228</v>
      </c>
      <c r="H13" s="32">
        <f t="shared" si="3"/>
        <v>0</v>
      </c>
      <c r="I13" s="32">
        <f t="shared" si="3"/>
        <v>473600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19409011</v>
      </c>
      <c r="O13" s="46">
        <f t="shared" si="1"/>
        <v>255.22388785882416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4889731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4889731</v>
      </c>
      <c r="O14" s="48">
        <f t="shared" si="1"/>
        <v>64.298802056622876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473600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473600</v>
      </c>
      <c r="O15" s="48">
        <f t="shared" si="1"/>
        <v>6.2277275895170092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29467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29467</v>
      </c>
      <c r="O16" s="48">
        <f t="shared" si="1"/>
        <v>0.38748405591279078</v>
      </c>
      <c r="P16" s="9"/>
    </row>
    <row r="17" spans="1:16">
      <c r="A17" s="12"/>
      <c r="B17" s="25">
        <v>324.20999999999998</v>
      </c>
      <c r="C17" s="20" t="s">
        <v>21</v>
      </c>
      <c r="D17" s="47">
        <v>0</v>
      </c>
      <c r="E17" s="47">
        <v>7993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7993</v>
      </c>
      <c r="O17" s="48">
        <f t="shared" si="1"/>
        <v>0.10510605283574631</v>
      </c>
      <c r="P17" s="9"/>
    </row>
    <row r="18" spans="1:16">
      <c r="A18" s="12"/>
      <c r="B18" s="25">
        <v>324.31</v>
      </c>
      <c r="C18" s="20" t="s">
        <v>22</v>
      </c>
      <c r="D18" s="47">
        <v>0</v>
      </c>
      <c r="E18" s="47">
        <v>124595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124595</v>
      </c>
      <c r="O18" s="48">
        <f t="shared" si="1"/>
        <v>1.6383946769760807</v>
      </c>
      <c r="P18" s="9"/>
    </row>
    <row r="19" spans="1:16">
      <c r="A19" s="12"/>
      <c r="B19" s="25">
        <v>324.41000000000003</v>
      </c>
      <c r="C19" s="20" t="s">
        <v>23</v>
      </c>
      <c r="D19" s="47">
        <v>0</v>
      </c>
      <c r="E19" s="47">
        <v>37001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37001</v>
      </c>
      <c r="O19" s="48">
        <f t="shared" si="1"/>
        <v>0.48655436769366311</v>
      </c>
      <c r="P19" s="9"/>
    </row>
    <row r="20" spans="1:16">
      <c r="A20" s="12"/>
      <c r="B20" s="25">
        <v>324.61</v>
      </c>
      <c r="C20" s="20" t="s">
        <v>24</v>
      </c>
      <c r="D20" s="47">
        <v>0</v>
      </c>
      <c r="E20" s="47">
        <v>110708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110708</v>
      </c>
      <c r="O20" s="48">
        <f t="shared" si="1"/>
        <v>1.4557839231001881</v>
      </c>
      <c r="P20" s="9"/>
    </row>
    <row r="21" spans="1:16">
      <c r="A21" s="12"/>
      <c r="B21" s="25">
        <v>324.70999999999998</v>
      </c>
      <c r="C21" s="20" t="s">
        <v>25</v>
      </c>
      <c r="D21" s="47">
        <v>0</v>
      </c>
      <c r="E21" s="47">
        <v>2919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2919</v>
      </c>
      <c r="O21" s="48">
        <f t="shared" si="1"/>
        <v>3.8384157165963155E-2</v>
      </c>
      <c r="P21" s="9"/>
    </row>
    <row r="22" spans="1:16">
      <c r="A22" s="12"/>
      <c r="B22" s="25">
        <v>325.10000000000002</v>
      </c>
      <c r="C22" s="20" t="s">
        <v>26</v>
      </c>
      <c r="D22" s="47">
        <v>0</v>
      </c>
      <c r="E22" s="47">
        <v>30911</v>
      </c>
      <c r="F22" s="47">
        <v>0</v>
      </c>
      <c r="G22" s="47">
        <v>13626228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13657139</v>
      </c>
      <c r="O22" s="48">
        <f t="shared" si="1"/>
        <v>179.58813628414006</v>
      </c>
      <c r="P22" s="9"/>
    </row>
    <row r="23" spans="1:16">
      <c r="A23" s="12"/>
      <c r="B23" s="25">
        <v>325.2</v>
      </c>
      <c r="C23" s="20" t="s">
        <v>27</v>
      </c>
      <c r="D23" s="47">
        <v>0</v>
      </c>
      <c r="E23" s="47">
        <v>75858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75858</v>
      </c>
      <c r="O23" s="48">
        <f t="shared" si="1"/>
        <v>0.99751469485975774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SUM(D25:D53)</f>
        <v>12150228</v>
      </c>
      <c r="E24" s="32">
        <f t="shared" si="5"/>
        <v>35735517</v>
      </c>
      <c r="F24" s="32">
        <f t="shared" si="5"/>
        <v>0</v>
      </c>
      <c r="G24" s="32">
        <f t="shared" si="5"/>
        <v>1558862</v>
      </c>
      <c r="H24" s="32">
        <f t="shared" si="5"/>
        <v>0</v>
      </c>
      <c r="I24" s="32">
        <f t="shared" si="5"/>
        <v>3028467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5">
        <f>SUM(D24:M24)</f>
        <v>52473074</v>
      </c>
      <c r="O24" s="46">
        <f t="shared" si="1"/>
        <v>690.00846844714454</v>
      </c>
      <c r="P24" s="10"/>
    </row>
    <row r="25" spans="1:16">
      <c r="A25" s="12"/>
      <c r="B25" s="25">
        <v>331.2</v>
      </c>
      <c r="C25" s="20" t="s">
        <v>28</v>
      </c>
      <c r="D25" s="47">
        <v>0</v>
      </c>
      <c r="E25" s="47">
        <v>20850573</v>
      </c>
      <c r="F25" s="47">
        <v>0</v>
      </c>
      <c r="G25" s="47">
        <v>0</v>
      </c>
      <c r="H25" s="47">
        <v>0</v>
      </c>
      <c r="I25" s="47">
        <v>58131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20908704</v>
      </c>
      <c r="O25" s="48">
        <f t="shared" si="1"/>
        <v>274.94449485186794</v>
      </c>
      <c r="P25" s="9"/>
    </row>
    <row r="26" spans="1:16">
      <c r="A26" s="12"/>
      <c r="B26" s="25">
        <v>331.41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1928723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4" si="6">SUM(D26:M26)</f>
        <v>1928723</v>
      </c>
      <c r="O26" s="48">
        <f t="shared" si="1"/>
        <v>25.362249661393612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3100116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3100116</v>
      </c>
      <c r="O27" s="48">
        <f t="shared" si="1"/>
        <v>40.765789577498126</v>
      </c>
      <c r="P27" s="9"/>
    </row>
    <row r="28" spans="1:16">
      <c r="A28" s="12"/>
      <c r="B28" s="25">
        <v>331.5</v>
      </c>
      <c r="C28" s="20" t="s">
        <v>30</v>
      </c>
      <c r="D28" s="47">
        <v>0</v>
      </c>
      <c r="E28" s="47">
        <v>327014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327014</v>
      </c>
      <c r="O28" s="48">
        <f t="shared" si="1"/>
        <v>4.3001564821754972</v>
      </c>
      <c r="P28" s="9"/>
    </row>
    <row r="29" spans="1:16">
      <c r="A29" s="12"/>
      <c r="B29" s="25">
        <v>331.62</v>
      </c>
      <c r="C29" s="20" t="s">
        <v>36</v>
      </c>
      <c r="D29" s="47">
        <v>0</v>
      </c>
      <c r="E29" s="47">
        <v>8315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8315</v>
      </c>
      <c r="O29" s="48">
        <f t="shared" si="1"/>
        <v>0.10934027640801083</v>
      </c>
      <c r="P29" s="9"/>
    </row>
    <row r="30" spans="1:16">
      <c r="A30" s="12"/>
      <c r="B30" s="25">
        <v>331.65</v>
      </c>
      <c r="C30" s="20" t="s">
        <v>129</v>
      </c>
      <c r="D30" s="47">
        <v>90501</v>
      </c>
      <c r="E30" s="47">
        <v>194632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285133</v>
      </c>
      <c r="O30" s="48">
        <f t="shared" si="1"/>
        <v>3.7494312727655266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656888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656888</v>
      </c>
      <c r="O31" s="48">
        <f t="shared" si="1"/>
        <v>8.6379212855207967</v>
      </c>
      <c r="P31" s="9"/>
    </row>
    <row r="32" spans="1:16">
      <c r="A32" s="12"/>
      <c r="B32" s="25">
        <v>331.7</v>
      </c>
      <c r="C32" s="20" t="s">
        <v>116</v>
      </c>
      <c r="D32" s="47">
        <v>0</v>
      </c>
      <c r="E32" s="47">
        <v>17150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17150</v>
      </c>
      <c r="O32" s="48">
        <f t="shared" si="1"/>
        <v>0.22551842939234948</v>
      </c>
      <c r="P32" s="9"/>
    </row>
    <row r="33" spans="1:16">
      <c r="A33" s="12"/>
      <c r="B33" s="25">
        <v>333</v>
      </c>
      <c r="C33" s="20" t="s">
        <v>4</v>
      </c>
      <c r="D33" s="47">
        <v>1420007</v>
      </c>
      <c r="E33" s="47">
        <v>191608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1611615</v>
      </c>
      <c r="O33" s="48">
        <f t="shared" si="1"/>
        <v>21.192354727997159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444065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444065</v>
      </c>
      <c r="O34" s="48">
        <f t="shared" si="1"/>
        <v>5.8393493497442375</v>
      </c>
      <c r="P34" s="9"/>
    </row>
    <row r="35" spans="1:16">
      <c r="A35" s="12"/>
      <c r="B35" s="25">
        <v>334.34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181818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181818</v>
      </c>
      <c r="O35" s="48">
        <f t="shared" si="1"/>
        <v>2.3908635449130142</v>
      </c>
      <c r="P35" s="9"/>
    </row>
    <row r="36" spans="1:16">
      <c r="A36" s="12"/>
      <c r="B36" s="25">
        <v>334.35</v>
      </c>
      <c r="C36" s="20" t="s">
        <v>39</v>
      </c>
      <c r="D36" s="47">
        <v>0</v>
      </c>
      <c r="E36" s="47">
        <v>0</v>
      </c>
      <c r="F36" s="47">
        <v>0</v>
      </c>
      <c r="G36" s="47">
        <v>1558862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1558862</v>
      </c>
      <c r="O36" s="48">
        <f t="shared" si="1"/>
        <v>20.49866529909135</v>
      </c>
      <c r="P36" s="9"/>
    </row>
    <row r="37" spans="1:16">
      <c r="A37" s="12"/>
      <c r="B37" s="25">
        <v>334.39</v>
      </c>
      <c r="C37" s="20" t="s">
        <v>40</v>
      </c>
      <c r="D37" s="47">
        <v>0</v>
      </c>
      <c r="E37" s="47">
        <v>476449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1" si="7">SUM(D37:M37)</f>
        <v>476449</v>
      </c>
      <c r="O37" s="48">
        <f t="shared" ref="O37:O68" si="8">(N37/O$100)</f>
        <v>6.2651912632976972</v>
      </c>
      <c r="P37" s="9"/>
    </row>
    <row r="38" spans="1:16">
      <c r="A38" s="12"/>
      <c r="B38" s="25">
        <v>334.41</v>
      </c>
      <c r="C38" s="20" t="s">
        <v>41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859795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859795</v>
      </c>
      <c r="O38" s="48">
        <f t="shared" si="8"/>
        <v>11.306100174891844</v>
      </c>
      <c r="P38" s="9"/>
    </row>
    <row r="39" spans="1:16">
      <c r="A39" s="12"/>
      <c r="B39" s="25">
        <v>334.49</v>
      </c>
      <c r="C39" s="20" t="s">
        <v>42</v>
      </c>
      <c r="D39" s="47">
        <v>0</v>
      </c>
      <c r="E39" s="47">
        <v>786166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786166</v>
      </c>
      <c r="O39" s="48">
        <f t="shared" si="8"/>
        <v>10.337896300971767</v>
      </c>
      <c r="P39" s="9"/>
    </row>
    <row r="40" spans="1:16">
      <c r="A40" s="12"/>
      <c r="B40" s="25">
        <v>334.69</v>
      </c>
      <c r="C40" s="20" t="s">
        <v>44</v>
      </c>
      <c r="D40" s="47">
        <v>0</v>
      </c>
      <c r="E40" s="47">
        <v>698192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698192</v>
      </c>
      <c r="O40" s="48">
        <f t="shared" si="8"/>
        <v>9.1810590818835713</v>
      </c>
      <c r="P40" s="9"/>
    </row>
    <row r="41" spans="1:16">
      <c r="A41" s="12"/>
      <c r="B41" s="25">
        <v>334.7</v>
      </c>
      <c r="C41" s="20" t="s">
        <v>45</v>
      </c>
      <c r="D41" s="47">
        <v>0</v>
      </c>
      <c r="E41" s="47">
        <v>117161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117161</v>
      </c>
      <c r="O41" s="48">
        <f t="shared" si="8"/>
        <v>1.5406393414598867</v>
      </c>
      <c r="P41" s="9"/>
    </row>
    <row r="42" spans="1:16">
      <c r="A42" s="12"/>
      <c r="B42" s="25">
        <v>334.82</v>
      </c>
      <c r="C42" s="20" t="s">
        <v>170</v>
      </c>
      <c r="D42" s="47">
        <v>0</v>
      </c>
      <c r="E42" s="47">
        <v>398622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398622</v>
      </c>
      <c r="O42" s="48">
        <f t="shared" si="8"/>
        <v>5.2417846857864214</v>
      </c>
      <c r="P42" s="9"/>
    </row>
    <row r="43" spans="1:16">
      <c r="A43" s="12"/>
      <c r="B43" s="25">
        <v>335.12</v>
      </c>
      <c r="C43" s="20" t="s">
        <v>144</v>
      </c>
      <c r="D43" s="47">
        <v>2512351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2512351</v>
      </c>
      <c r="O43" s="48">
        <f t="shared" si="8"/>
        <v>33.036819335410996</v>
      </c>
      <c r="P43" s="9"/>
    </row>
    <row r="44" spans="1:16">
      <c r="A44" s="12"/>
      <c r="B44" s="25">
        <v>335.13</v>
      </c>
      <c r="C44" s="20" t="s">
        <v>145</v>
      </c>
      <c r="D44" s="47">
        <v>28555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28555</v>
      </c>
      <c r="O44" s="48">
        <f t="shared" si="8"/>
        <v>0.37549147237892355</v>
      </c>
      <c r="P44" s="9"/>
    </row>
    <row r="45" spans="1:16">
      <c r="A45" s="12"/>
      <c r="B45" s="25">
        <v>335.14</v>
      </c>
      <c r="C45" s="20" t="s">
        <v>146</v>
      </c>
      <c r="D45" s="47">
        <v>17131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17131</v>
      </c>
      <c r="O45" s="48">
        <f t="shared" si="8"/>
        <v>0.22526858390206056</v>
      </c>
      <c r="P45" s="9"/>
    </row>
    <row r="46" spans="1:16">
      <c r="A46" s="12"/>
      <c r="B46" s="25">
        <v>335.15</v>
      </c>
      <c r="C46" s="20" t="s">
        <v>147</v>
      </c>
      <c r="D46" s="47">
        <v>101215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101215</v>
      </c>
      <c r="O46" s="48">
        <f t="shared" si="8"/>
        <v>1.3309532262942654</v>
      </c>
      <c r="P46" s="9"/>
    </row>
    <row r="47" spans="1:16">
      <c r="A47" s="12"/>
      <c r="B47" s="25">
        <v>335.16</v>
      </c>
      <c r="C47" s="20" t="s">
        <v>148</v>
      </c>
      <c r="D47" s="47">
        <v>223250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223250</v>
      </c>
      <c r="O47" s="48">
        <f t="shared" si="8"/>
        <v>2.9356845108945784</v>
      </c>
      <c r="P47" s="9"/>
    </row>
    <row r="48" spans="1:16">
      <c r="A48" s="12"/>
      <c r="B48" s="25">
        <v>335.18</v>
      </c>
      <c r="C48" s="20" t="s">
        <v>149</v>
      </c>
      <c r="D48" s="47">
        <v>7757218</v>
      </c>
      <c r="E48" s="47">
        <v>3334809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11092027</v>
      </c>
      <c r="O48" s="48">
        <f t="shared" si="8"/>
        <v>145.85752232172209</v>
      </c>
      <c r="P48" s="9"/>
    </row>
    <row r="49" spans="1:16">
      <c r="A49" s="12"/>
      <c r="B49" s="25">
        <v>335.21</v>
      </c>
      <c r="C49" s="20" t="s">
        <v>52</v>
      </c>
      <c r="D49" s="47">
        <v>0</v>
      </c>
      <c r="E49" s="47">
        <v>36214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36214</v>
      </c>
      <c r="O49" s="48">
        <f t="shared" si="8"/>
        <v>0.47620550449064397</v>
      </c>
      <c r="P49" s="9"/>
    </row>
    <row r="50" spans="1:16">
      <c r="A50" s="12"/>
      <c r="B50" s="25">
        <v>335.49</v>
      </c>
      <c r="C50" s="20" t="s">
        <v>53</v>
      </c>
      <c r="D50" s="47">
        <v>0</v>
      </c>
      <c r="E50" s="47">
        <v>3645484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3645484</v>
      </c>
      <c r="O50" s="48">
        <f t="shared" si="8"/>
        <v>47.937249332649543</v>
      </c>
      <c r="P50" s="9"/>
    </row>
    <row r="51" spans="1:16">
      <c r="A51" s="12"/>
      <c r="B51" s="25">
        <v>335.5</v>
      </c>
      <c r="C51" s="20" t="s">
        <v>54</v>
      </c>
      <c r="D51" s="47">
        <v>0</v>
      </c>
      <c r="E51" s="47">
        <v>384392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384392</v>
      </c>
      <c r="O51" s="48">
        <f t="shared" si="8"/>
        <v>5.0546635633226824</v>
      </c>
      <c r="P51" s="9"/>
    </row>
    <row r="52" spans="1:16">
      <c r="A52" s="12"/>
      <c r="B52" s="25">
        <v>337.4</v>
      </c>
      <c r="C52" s="20" t="s">
        <v>139</v>
      </c>
      <c r="D52" s="47">
        <v>0</v>
      </c>
      <c r="E52" s="47">
        <v>18750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18750</v>
      </c>
      <c r="O52" s="48">
        <f t="shared" si="8"/>
        <v>0.24655804962720423</v>
      </c>
      <c r="P52" s="9"/>
    </row>
    <row r="53" spans="1:16">
      <c r="A53" s="12"/>
      <c r="B53" s="25">
        <v>337.5</v>
      </c>
      <c r="C53" s="20" t="s">
        <v>176</v>
      </c>
      <c r="D53" s="47">
        <v>0</v>
      </c>
      <c r="E53" s="47">
        <v>48917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48917</v>
      </c>
      <c r="O53" s="48">
        <f t="shared" si="8"/>
        <v>0.64324693939274391</v>
      </c>
      <c r="P53" s="9"/>
    </row>
    <row r="54" spans="1:16" ht="15.75">
      <c r="A54" s="29" t="s">
        <v>60</v>
      </c>
      <c r="B54" s="30"/>
      <c r="C54" s="31"/>
      <c r="D54" s="32">
        <f t="shared" ref="D54:M54" si="9">SUM(D55:D79)</f>
        <v>4181370</v>
      </c>
      <c r="E54" s="32">
        <f t="shared" si="9"/>
        <v>20735101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28399142</v>
      </c>
      <c r="J54" s="32">
        <f t="shared" si="9"/>
        <v>22061022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75376635</v>
      </c>
      <c r="O54" s="46">
        <f t="shared" si="8"/>
        <v>991.18485936328852</v>
      </c>
      <c r="P54" s="10"/>
    </row>
    <row r="55" spans="1:16">
      <c r="A55" s="12"/>
      <c r="B55" s="25">
        <v>341.1</v>
      </c>
      <c r="C55" s="20" t="s">
        <v>150</v>
      </c>
      <c r="D55" s="47">
        <v>548263</v>
      </c>
      <c r="E55" s="47">
        <v>218704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766967</v>
      </c>
      <c r="O55" s="48">
        <f t="shared" si="8"/>
        <v>10.085434007916158</v>
      </c>
      <c r="P55" s="9"/>
    </row>
    <row r="56" spans="1:16">
      <c r="A56" s="12"/>
      <c r="B56" s="25">
        <v>341.15</v>
      </c>
      <c r="C56" s="20" t="s">
        <v>151</v>
      </c>
      <c r="D56" s="47">
        <v>0</v>
      </c>
      <c r="E56" s="47">
        <v>279894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79" si="10">SUM(D56:M56)</f>
        <v>279894</v>
      </c>
      <c r="O56" s="48">
        <f t="shared" si="8"/>
        <v>3.680539666259024</v>
      </c>
      <c r="P56" s="9"/>
    </row>
    <row r="57" spans="1:16">
      <c r="A57" s="12"/>
      <c r="B57" s="25">
        <v>341.2</v>
      </c>
      <c r="C57" s="20" t="s">
        <v>152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22061022</v>
      </c>
      <c r="K57" s="47">
        <v>0</v>
      </c>
      <c r="L57" s="47">
        <v>0</v>
      </c>
      <c r="M57" s="47">
        <v>0</v>
      </c>
      <c r="N57" s="47">
        <f t="shared" si="10"/>
        <v>22061022</v>
      </c>
      <c r="O57" s="48">
        <f t="shared" si="8"/>
        <v>290.097203045485</v>
      </c>
      <c r="P57" s="9"/>
    </row>
    <row r="58" spans="1:16">
      <c r="A58" s="12"/>
      <c r="B58" s="25">
        <v>341.51</v>
      </c>
      <c r="C58" s="20" t="s">
        <v>153</v>
      </c>
      <c r="D58" s="47">
        <v>2371528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2371528</v>
      </c>
      <c r="O58" s="48">
        <f t="shared" si="8"/>
        <v>31.185030310202901</v>
      </c>
      <c r="P58" s="9"/>
    </row>
    <row r="59" spans="1:16">
      <c r="A59" s="12"/>
      <c r="B59" s="25">
        <v>341.53</v>
      </c>
      <c r="C59" s="20" t="s">
        <v>178</v>
      </c>
      <c r="D59" s="47">
        <v>0</v>
      </c>
      <c r="E59" s="47">
        <v>50363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50363</v>
      </c>
      <c r="O59" s="48">
        <f t="shared" si="8"/>
        <v>0.66226149617999397</v>
      </c>
      <c r="P59" s="9"/>
    </row>
    <row r="60" spans="1:16">
      <c r="A60" s="12"/>
      <c r="B60" s="25">
        <v>341.56</v>
      </c>
      <c r="C60" s="20" t="s">
        <v>155</v>
      </c>
      <c r="D60" s="47">
        <v>410447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410447</v>
      </c>
      <c r="O60" s="48">
        <f t="shared" si="8"/>
        <v>5.3972806290846451</v>
      </c>
      <c r="P60" s="9"/>
    </row>
    <row r="61" spans="1:16">
      <c r="A61" s="12"/>
      <c r="B61" s="25">
        <v>341.9</v>
      </c>
      <c r="C61" s="20" t="s">
        <v>156</v>
      </c>
      <c r="D61" s="47">
        <v>487681</v>
      </c>
      <c r="E61" s="47">
        <v>4249007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4736688</v>
      </c>
      <c r="O61" s="48">
        <f t="shared" si="8"/>
        <v>62.286322931871076</v>
      </c>
      <c r="P61" s="9"/>
    </row>
    <row r="62" spans="1:16">
      <c r="A62" s="12"/>
      <c r="B62" s="25">
        <v>342.1</v>
      </c>
      <c r="C62" s="20" t="s">
        <v>70</v>
      </c>
      <c r="D62" s="47">
        <v>0</v>
      </c>
      <c r="E62" s="47">
        <v>3498473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3498473</v>
      </c>
      <c r="O62" s="48">
        <f t="shared" si="8"/>
        <v>46.004089576183148</v>
      </c>
      <c r="P62" s="9"/>
    </row>
    <row r="63" spans="1:16">
      <c r="A63" s="12"/>
      <c r="B63" s="25">
        <v>342.3</v>
      </c>
      <c r="C63" s="20" t="s">
        <v>71</v>
      </c>
      <c r="D63" s="47">
        <v>0</v>
      </c>
      <c r="E63" s="47">
        <v>2567970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2567970</v>
      </c>
      <c r="O63" s="48">
        <f t="shared" si="8"/>
        <v>33.768195984062487</v>
      </c>
      <c r="P63" s="9"/>
    </row>
    <row r="64" spans="1:16">
      <c r="A64" s="12"/>
      <c r="B64" s="25">
        <v>342.6</v>
      </c>
      <c r="C64" s="20" t="s">
        <v>73</v>
      </c>
      <c r="D64" s="47">
        <v>0</v>
      </c>
      <c r="E64" s="47">
        <v>4103144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4103144</v>
      </c>
      <c r="O64" s="48">
        <f t="shared" si="8"/>
        <v>53.955369705576814</v>
      </c>
      <c r="P64" s="9"/>
    </row>
    <row r="65" spans="1:16">
      <c r="A65" s="12"/>
      <c r="B65" s="25">
        <v>342.9</v>
      </c>
      <c r="C65" s="20" t="s">
        <v>74</v>
      </c>
      <c r="D65" s="47">
        <v>0</v>
      </c>
      <c r="E65" s="47">
        <v>4670104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4670104</v>
      </c>
      <c r="O65" s="48">
        <f t="shared" si="8"/>
        <v>61.410759135797598</v>
      </c>
      <c r="P65" s="9"/>
    </row>
    <row r="66" spans="1:16">
      <c r="A66" s="12"/>
      <c r="B66" s="25">
        <v>343.4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17795448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17795448</v>
      </c>
      <c r="O66" s="48">
        <f t="shared" si="8"/>
        <v>234.00591739319105</v>
      </c>
      <c r="P66" s="9"/>
    </row>
    <row r="67" spans="1:16">
      <c r="A67" s="12"/>
      <c r="B67" s="25">
        <v>344.1</v>
      </c>
      <c r="C67" s="20" t="s">
        <v>158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9455472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9455472</v>
      </c>
      <c r="O67" s="48">
        <f t="shared" si="8"/>
        <v>124.33721251331413</v>
      </c>
      <c r="P67" s="9"/>
    </row>
    <row r="68" spans="1:16">
      <c r="A68" s="12"/>
      <c r="B68" s="25">
        <v>344.6</v>
      </c>
      <c r="C68" s="20" t="s">
        <v>159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1148222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1148222</v>
      </c>
      <c r="O68" s="48">
        <f t="shared" si="8"/>
        <v>15.098846765815876</v>
      </c>
      <c r="P68" s="9"/>
    </row>
    <row r="69" spans="1:16">
      <c r="A69" s="12"/>
      <c r="B69" s="25">
        <v>344.9</v>
      </c>
      <c r="C69" s="20" t="s">
        <v>160</v>
      </c>
      <c r="D69" s="47">
        <v>14087</v>
      </c>
      <c r="E69" s="47">
        <v>88267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102354</v>
      </c>
      <c r="O69" s="48">
        <f t="shared" ref="O69:O98" si="11">(N69/O$100)</f>
        <v>1.3459308059489525</v>
      </c>
      <c r="P69" s="9"/>
    </row>
    <row r="70" spans="1:16">
      <c r="A70" s="12"/>
      <c r="B70" s="25">
        <v>346.4</v>
      </c>
      <c r="C70" s="20" t="s">
        <v>80</v>
      </c>
      <c r="D70" s="47">
        <v>42740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42740</v>
      </c>
      <c r="O70" s="48">
        <f t="shared" si="11"/>
        <v>0.56202085552355785</v>
      </c>
      <c r="P70" s="9"/>
    </row>
    <row r="71" spans="1:16">
      <c r="A71" s="12"/>
      <c r="B71" s="25">
        <v>346.9</v>
      </c>
      <c r="C71" s="20" t="s">
        <v>81</v>
      </c>
      <c r="D71" s="47">
        <v>265740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265740</v>
      </c>
      <c r="O71" s="48">
        <f t="shared" si="11"/>
        <v>3.4944179257564403</v>
      </c>
      <c r="P71" s="9"/>
    </row>
    <row r="72" spans="1:16">
      <c r="A72" s="12"/>
      <c r="B72" s="25">
        <v>347.1</v>
      </c>
      <c r="C72" s="20" t="s">
        <v>82</v>
      </c>
      <c r="D72" s="47">
        <v>6139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6139</v>
      </c>
      <c r="O72" s="48">
        <f t="shared" si="11"/>
        <v>8.0726392888608361E-2</v>
      </c>
      <c r="P72" s="9"/>
    </row>
    <row r="73" spans="1:16">
      <c r="A73" s="12"/>
      <c r="B73" s="25">
        <v>347.2</v>
      </c>
      <c r="C73" s="20" t="s">
        <v>83</v>
      </c>
      <c r="D73" s="47">
        <v>0</v>
      </c>
      <c r="E73" s="47">
        <v>835292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835292</v>
      </c>
      <c r="O73" s="48">
        <f t="shared" si="11"/>
        <v>10.983891540757689</v>
      </c>
      <c r="P73" s="9"/>
    </row>
    <row r="74" spans="1:16">
      <c r="A74" s="12"/>
      <c r="B74" s="25">
        <v>348.92099999999999</v>
      </c>
      <c r="C74" s="20" t="s">
        <v>161</v>
      </c>
      <c r="D74" s="47">
        <v>0</v>
      </c>
      <c r="E74" s="47">
        <v>26389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26389</v>
      </c>
      <c r="O74" s="48">
        <f t="shared" si="11"/>
        <v>0.34700908648598894</v>
      </c>
      <c r="P74" s="9"/>
    </row>
    <row r="75" spans="1:16">
      <c r="A75" s="12"/>
      <c r="B75" s="25">
        <v>348.92200000000003</v>
      </c>
      <c r="C75" s="20" t="s">
        <v>162</v>
      </c>
      <c r="D75" s="47">
        <v>0</v>
      </c>
      <c r="E75" s="47">
        <v>26389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26389</v>
      </c>
      <c r="O75" s="48">
        <f t="shared" si="11"/>
        <v>0.34700908648598894</v>
      </c>
      <c r="P75" s="9"/>
    </row>
    <row r="76" spans="1:16">
      <c r="A76" s="12"/>
      <c r="B76" s="25">
        <v>348.923</v>
      </c>
      <c r="C76" s="20" t="s">
        <v>163</v>
      </c>
      <c r="D76" s="47">
        <v>0</v>
      </c>
      <c r="E76" s="47">
        <v>26389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26389</v>
      </c>
      <c r="O76" s="48">
        <f t="shared" si="11"/>
        <v>0.34700908648598894</v>
      </c>
      <c r="P76" s="9"/>
    </row>
    <row r="77" spans="1:16">
      <c r="A77" s="12"/>
      <c r="B77" s="25">
        <v>348.92399999999998</v>
      </c>
      <c r="C77" s="20" t="s">
        <v>164</v>
      </c>
      <c r="D77" s="47">
        <v>0</v>
      </c>
      <c r="E77" s="47">
        <v>26389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26389</v>
      </c>
      <c r="O77" s="48">
        <f t="shared" si="11"/>
        <v>0.34700908648598894</v>
      </c>
      <c r="P77" s="9"/>
    </row>
    <row r="78" spans="1:16">
      <c r="A78" s="12"/>
      <c r="B78" s="25">
        <v>348.99</v>
      </c>
      <c r="C78" s="20" t="s">
        <v>166</v>
      </c>
      <c r="D78" s="47">
        <v>0</v>
      </c>
      <c r="E78" s="47">
        <v>41783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41783</v>
      </c>
      <c r="O78" s="48">
        <f t="shared" si="11"/>
        <v>0.54943653267058534</v>
      </c>
      <c r="P78" s="9"/>
    </row>
    <row r="79" spans="1:16">
      <c r="A79" s="12"/>
      <c r="B79" s="25">
        <v>349</v>
      </c>
      <c r="C79" s="20" t="s">
        <v>1</v>
      </c>
      <c r="D79" s="47">
        <v>34745</v>
      </c>
      <c r="E79" s="47">
        <v>26544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61289</v>
      </c>
      <c r="O79" s="48">
        <f t="shared" si="11"/>
        <v>0.80593580285875843</v>
      </c>
      <c r="P79" s="9"/>
    </row>
    <row r="80" spans="1:16" ht="15.75">
      <c r="A80" s="29" t="s">
        <v>61</v>
      </c>
      <c r="B80" s="30"/>
      <c r="C80" s="31"/>
      <c r="D80" s="32">
        <f t="shared" ref="D80:M80" si="12">SUM(D81:D86)</f>
        <v>8387</v>
      </c>
      <c r="E80" s="32">
        <f t="shared" si="12"/>
        <v>3394907</v>
      </c>
      <c r="F80" s="32">
        <f t="shared" si="12"/>
        <v>0</v>
      </c>
      <c r="G80" s="32">
        <f t="shared" si="12"/>
        <v>0</v>
      </c>
      <c r="H80" s="32">
        <f t="shared" si="12"/>
        <v>0</v>
      </c>
      <c r="I80" s="32">
        <f t="shared" si="12"/>
        <v>336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>SUM(D80:M80)</f>
        <v>3403630</v>
      </c>
      <c r="O80" s="46">
        <f t="shared" si="11"/>
        <v>44.756926637474194</v>
      </c>
      <c r="P80" s="10"/>
    </row>
    <row r="81" spans="1:16">
      <c r="A81" s="13"/>
      <c r="B81" s="40">
        <v>351.3</v>
      </c>
      <c r="C81" s="21" t="s">
        <v>87</v>
      </c>
      <c r="D81" s="47">
        <v>0</v>
      </c>
      <c r="E81" s="47">
        <v>70479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6" si="13">SUM(D81:M81)</f>
        <v>70479</v>
      </c>
      <c r="O81" s="48">
        <f t="shared" si="11"/>
        <v>0.92678212158270545</v>
      </c>
      <c r="P81" s="9"/>
    </row>
    <row r="82" spans="1:16">
      <c r="A82" s="13"/>
      <c r="B82" s="40">
        <v>351.4</v>
      </c>
      <c r="C82" s="21" t="s">
        <v>88</v>
      </c>
      <c r="D82" s="47">
        <v>0</v>
      </c>
      <c r="E82" s="47">
        <v>533013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533013</v>
      </c>
      <c r="O82" s="48">
        <f t="shared" si="11"/>
        <v>7.0089944376504008</v>
      </c>
      <c r="P82" s="9"/>
    </row>
    <row r="83" spans="1:16">
      <c r="A83" s="13"/>
      <c r="B83" s="40">
        <v>351.5</v>
      </c>
      <c r="C83" s="21" t="s">
        <v>89</v>
      </c>
      <c r="D83" s="47">
        <v>8273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8273</v>
      </c>
      <c r="O83" s="48">
        <f t="shared" si="11"/>
        <v>0.10878798637684589</v>
      </c>
      <c r="P83" s="9"/>
    </row>
    <row r="84" spans="1:16">
      <c r="A84" s="13"/>
      <c r="B84" s="40">
        <v>352</v>
      </c>
      <c r="C84" s="21" t="s">
        <v>90</v>
      </c>
      <c r="D84" s="47">
        <v>0</v>
      </c>
      <c r="E84" s="47">
        <v>10884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10884</v>
      </c>
      <c r="O84" s="48">
        <f t="shared" si="11"/>
        <v>0.14312201664759952</v>
      </c>
      <c r="P84" s="9"/>
    </row>
    <row r="85" spans="1:16">
      <c r="A85" s="13"/>
      <c r="B85" s="40">
        <v>354</v>
      </c>
      <c r="C85" s="21" t="s">
        <v>91</v>
      </c>
      <c r="D85" s="47">
        <v>114</v>
      </c>
      <c r="E85" s="47">
        <v>1316024</v>
      </c>
      <c r="F85" s="47">
        <v>0</v>
      </c>
      <c r="G85" s="47">
        <v>0</v>
      </c>
      <c r="H85" s="47">
        <v>0</v>
      </c>
      <c r="I85" s="47">
        <v>336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1316474</v>
      </c>
      <c r="O85" s="48">
        <f t="shared" si="11"/>
        <v>17.311320630662618</v>
      </c>
      <c r="P85" s="9"/>
    </row>
    <row r="86" spans="1:16">
      <c r="A86" s="13"/>
      <c r="B86" s="40">
        <v>359</v>
      </c>
      <c r="C86" s="21" t="s">
        <v>92</v>
      </c>
      <c r="D86" s="47">
        <v>0</v>
      </c>
      <c r="E86" s="47">
        <v>1464507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1464507</v>
      </c>
      <c r="O86" s="48">
        <f t="shared" si="11"/>
        <v>19.257919444554027</v>
      </c>
      <c r="P86" s="9"/>
    </row>
    <row r="87" spans="1:16" ht="15.75">
      <c r="A87" s="29" t="s">
        <v>5</v>
      </c>
      <c r="B87" s="30"/>
      <c r="C87" s="31"/>
      <c r="D87" s="32">
        <f t="shared" ref="D87:M87" si="14">SUM(D88:D94)</f>
        <v>1349766</v>
      </c>
      <c r="E87" s="32">
        <f t="shared" si="14"/>
        <v>1562839</v>
      </c>
      <c r="F87" s="32">
        <f t="shared" si="14"/>
        <v>15780</v>
      </c>
      <c r="G87" s="32">
        <f t="shared" si="14"/>
        <v>1264198</v>
      </c>
      <c r="H87" s="32">
        <f t="shared" si="14"/>
        <v>0</v>
      </c>
      <c r="I87" s="32">
        <f t="shared" si="14"/>
        <v>226564</v>
      </c>
      <c r="J87" s="32">
        <f t="shared" si="14"/>
        <v>1421846</v>
      </c>
      <c r="K87" s="32">
        <f t="shared" si="14"/>
        <v>0</v>
      </c>
      <c r="L87" s="32">
        <f t="shared" si="14"/>
        <v>0</v>
      </c>
      <c r="M87" s="32">
        <f t="shared" si="14"/>
        <v>0</v>
      </c>
      <c r="N87" s="32">
        <f>SUM(D87:M87)</f>
        <v>5840993</v>
      </c>
      <c r="O87" s="46">
        <f t="shared" si="11"/>
        <v>76.807671571528132</v>
      </c>
      <c r="P87" s="10"/>
    </row>
    <row r="88" spans="1:16">
      <c r="A88" s="12"/>
      <c r="B88" s="25">
        <v>361.1</v>
      </c>
      <c r="C88" s="20" t="s">
        <v>93</v>
      </c>
      <c r="D88" s="47">
        <v>171120</v>
      </c>
      <c r="E88" s="47">
        <v>925244</v>
      </c>
      <c r="F88" s="47">
        <v>15780</v>
      </c>
      <c r="G88" s="47">
        <v>1090060</v>
      </c>
      <c r="H88" s="47">
        <v>0</v>
      </c>
      <c r="I88" s="47">
        <v>133972</v>
      </c>
      <c r="J88" s="47">
        <v>78607</v>
      </c>
      <c r="K88" s="47">
        <v>0</v>
      </c>
      <c r="L88" s="47">
        <v>0</v>
      </c>
      <c r="M88" s="47">
        <v>0</v>
      </c>
      <c r="N88" s="47">
        <f>SUM(D88:M88)</f>
        <v>2414783</v>
      </c>
      <c r="O88" s="48">
        <f t="shared" si="11"/>
        <v>31.753823293489553</v>
      </c>
      <c r="P88" s="9"/>
    </row>
    <row r="89" spans="1:16">
      <c r="A89" s="12"/>
      <c r="B89" s="25">
        <v>362</v>
      </c>
      <c r="C89" s="20" t="s">
        <v>94</v>
      </c>
      <c r="D89" s="47">
        <v>449471</v>
      </c>
      <c r="E89" s="47">
        <v>51223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94" si="15">SUM(D89:M89)</f>
        <v>500694</v>
      </c>
      <c r="O89" s="48">
        <f t="shared" si="11"/>
        <v>6.5840072586689811</v>
      </c>
      <c r="P89" s="9"/>
    </row>
    <row r="90" spans="1:16">
      <c r="A90" s="12"/>
      <c r="B90" s="25">
        <v>364</v>
      </c>
      <c r="C90" s="20" t="s">
        <v>167</v>
      </c>
      <c r="D90" s="47">
        <v>16589</v>
      </c>
      <c r="E90" s="47">
        <v>15199</v>
      </c>
      <c r="F90" s="47">
        <v>0</v>
      </c>
      <c r="G90" s="47">
        <v>1325</v>
      </c>
      <c r="H90" s="47">
        <v>0</v>
      </c>
      <c r="I90" s="47">
        <v>44296</v>
      </c>
      <c r="J90" s="47">
        <v>1563</v>
      </c>
      <c r="K90" s="47">
        <v>0</v>
      </c>
      <c r="L90" s="47">
        <v>0</v>
      </c>
      <c r="M90" s="47">
        <v>0</v>
      </c>
      <c r="N90" s="47">
        <f t="shared" si="15"/>
        <v>78972</v>
      </c>
      <c r="O90" s="48">
        <f t="shared" si="11"/>
        <v>1.0384630557418439</v>
      </c>
      <c r="P90" s="9"/>
    </row>
    <row r="91" spans="1:16">
      <c r="A91" s="12"/>
      <c r="B91" s="25">
        <v>366</v>
      </c>
      <c r="C91" s="20" t="s">
        <v>96</v>
      </c>
      <c r="D91" s="47">
        <v>176352</v>
      </c>
      <c r="E91" s="47">
        <v>184537</v>
      </c>
      <c r="F91" s="47">
        <v>0</v>
      </c>
      <c r="G91" s="47">
        <v>0</v>
      </c>
      <c r="H91" s="47">
        <v>0</v>
      </c>
      <c r="I91" s="47">
        <v>44000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404889</v>
      </c>
      <c r="O91" s="48">
        <f t="shared" si="11"/>
        <v>5.3241942482938187</v>
      </c>
      <c r="P91" s="9"/>
    </row>
    <row r="92" spans="1:16">
      <c r="A92" s="12"/>
      <c r="B92" s="25">
        <v>368</v>
      </c>
      <c r="C92" s="20" t="s">
        <v>97</v>
      </c>
      <c r="D92" s="47">
        <v>39899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39899</v>
      </c>
      <c r="O92" s="48">
        <f t="shared" si="11"/>
        <v>0.52466237984404385</v>
      </c>
      <c r="P92" s="9"/>
    </row>
    <row r="93" spans="1:16">
      <c r="A93" s="12"/>
      <c r="B93" s="25">
        <v>369.3</v>
      </c>
      <c r="C93" s="20" t="s">
        <v>98</v>
      </c>
      <c r="D93" s="47">
        <v>0</v>
      </c>
      <c r="E93" s="47">
        <v>36555</v>
      </c>
      <c r="F93" s="47">
        <v>0</v>
      </c>
      <c r="G93" s="47">
        <v>2587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39142</v>
      </c>
      <c r="O93" s="48">
        <f t="shared" si="11"/>
        <v>0.51470800952042817</v>
      </c>
      <c r="P93" s="9"/>
    </row>
    <row r="94" spans="1:16">
      <c r="A94" s="12"/>
      <c r="B94" s="25">
        <v>369.9</v>
      </c>
      <c r="C94" s="20" t="s">
        <v>99</v>
      </c>
      <c r="D94" s="47">
        <v>496335</v>
      </c>
      <c r="E94" s="47">
        <v>350081</v>
      </c>
      <c r="F94" s="47">
        <v>0</v>
      </c>
      <c r="G94" s="47">
        <v>170226</v>
      </c>
      <c r="H94" s="47">
        <v>0</v>
      </c>
      <c r="I94" s="47">
        <v>4296</v>
      </c>
      <c r="J94" s="47">
        <v>1341676</v>
      </c>
      <c r="K94" s="47">
        <v>0</v>
      </c>
      <c r="L94" s="47">
        <v>0</v>
      </c>
      <c r="M94" s="47">
        <v>0</v>
      </c>
      <c r="N94" s="47">
        <f t="shared" si="15"/>
        <v>2362614</v>
      </c>
      <c r="O94" s="48">
        <f t="shared" si="11"/>
        <v>31.067813325969468</v>
      </c>
      <c r="P94" s="9"/>
    </row>
    <row r="95" spans="1:16" ht="15.75">
      <c r="A95" s="29" t="s">
        <v>62</v>
      </c>
      <c r="B95" s="30"/>
      <c r="C95" s="31"/>
      <c r="D95" s="32">
        <f t="shared" ref="D95:M95" si="16">SUM(D96:D97)</f>
        <v>51805389</v>
      </c>
      <c r="E95" s="32">
        <f t="shared" si="16"/>
        <v>12869758</v>
      </c>
      <c r="F95" s="32">
        <f t="shared" si="16"/>
        <v>22642224</v>
      </c>
      <c r="G95" s="32">
        <f t="shared" si="16"/>
        <v>43301807</v>
      </c>
      <c r="H95" s="32">
        <f t="shared" si="16"/>
        <v>0</v>
      </c>
      <c r="I95" s="32">
        <f t="shared" si="16"/>
        <v>220460</v>
      </c>
      <c r="J95" s="32">
        <f t="shared" si="16"/>
        <v>0</v>
      </c>
      <c r="K95" s="32">
        <f t="shared" si="16"/>
        <v>0</v>
      </c>
      <c r="L95" s="32">
        <f t="shared" si="16"/>
        <v>0</v>
      </c>
      <c r="M95" s="32">
        <f t="shared" si="16"/>
        <v>0</v>
      </c>
      <c r="N95" s="32">
        <f>SUM(D95:M95)</f>
        <v>130839638</v>
      </c>
      <c r="O95" s="46">
        <f t="shared" si="11"/>
        <v>1720.5101844911699</v>
      </c>
      <c r="P95" s="9"/>
    </row>
    <row r="96" spans="1:16">
      <c r="A96" s="12"/>
      <c r="B96" s="25">
        <v>381</v>
      </c>
      <c r="C96" s="20" t="s">
        <v>100</v>
      </c>
      <c r="D96" s="47">
        <v>51805389</v>
      </c>
      <c r="E96" s="47">
        <v>12869758</v>
      </c>
      <c r="F96" s="47">
        <v>6577224</v>
      </c>
      <c r="G96" s="47">
        <v>12154619</v>
      </c>
      <c r="H96" s="47">
        <v>0</v>
      </c>
      <c r="I96" s="47">
        <v>220460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83627450</v>
      </c>
      <c r="O96" s="48">
        <f t="shared" si="11"/>
        <v>1099.6811182558156</v>
      </c>
      <c r="P96" s="9"/>
    </row>
    <row r="97" spans="1:119" ht="15.75" thickBot="1">
      <c r="A97" s="12"/>
      <c r="B97" s="25">
        <v>384</v>
      </c>
      <c r="C97" s="20" t="s">
        <v>124</v>
      </c>
      <c r="D97" s="47">
        <v>0</v>
      </c>
      <c r="E97" s="47">
        <v>0</v>
      </c>
      <c r="F97" s="47">
        <v>16065000</v>
      </c>
      <c r="G97" s="47">
        <v>31147188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47212188</v>
      </c>
      <c r="O97" s="48">
        <f t="shared" si="11"/>
        <v>620.8290662353545</v>
      </c>
      <c r="P97" s="9"/>
    </row>
    <row r="98" spans="1:119" ht="16.5" thickBot="1">
      <c r="A98" s="14" t="s">
        <v>84</v>
      </c>
      <c r="B98" s="23"/>
      <c r="C98" s="22"/>
      <c r="D98" s="15">
        <f t="shared" ref="D98:M98" si="17">SUM(D5,D13,D24,D54,D80,D87,D95)</f>
        <v>90497974</v>
      </c>
      <c r="E98" s="15">
        <f t="shared" si="17"/>
        <v>178947441</v>
      </c>
      <c r="F98" s="15">
        <f t="shared" si="17"/>
        <v>22658004</v>
      </c>
      <c r="G98" s="15">
        <f t="shared" si="17"/>
        <v>80568771</v>
      </c>
      <c r="H98" s="15">
        <f t="shared" si="17"/>
        <v>0</v>
      </c>
      <c r="I98" s="15">
        <f t="shared" si="17"/>
        <v>32348569</v>
      </c>
      <c r="J98" s="15">
        <f t="shared" si="17"/>
        <v>23482868</v>
      </c>
      <c r="K98" s="15">
        <f t="shared" si="17"/>
        <v>0</v>
      </c>
      <c r="L98" s="15">
        <f t="shared" si="17"/>
        <v>0</v>
      </c>
      <c r="M98" s="15">
        <f t="shared" si="17"/>
        <v>0</v>
      </c>
      <c r="N98" s="15">
        <f>SUM(D98:M98)</f>
        <v>428503627</v>
      </c>
      <c r="O98" s="38">
        <f t="shared" si="11"/>
        <v>5634.7209883361602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119" t="s">
        <v>208</v>
      </c>
      <c r="M100" s="119"/>
      <c r="N100" s="119"/>
      <c r="O100" s="44">
        <v>76047</v>
      </c>
    </row>
    <row r="101" spans="1:119">
      <c r="A101" s="120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8"/>
    </row>
    <row r="102" spans="1:119" ht="15.75" customHeight="1" thickBot="1">
      <c r="A102" s="121" t="s">
        <v>126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1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107</v>
      </c>
      <c r="B3" s="109"/>
      <c r="C3" s="110"/>
      <c r="D3" s="129" t="s">
        <v>56</v>
      </c>
      <c r="E3" s="130"/>
      <c r="F3" s="130"/>
      <c r="G3" s="130"/>
      <c r="H3" s="131"/>
      <c r="I3" s="129" t="s">
        <v>57</v>
      </c>
      <c r="J3" s="131"/>
      <c r="K3" s="129" t="s">
        <v>59</v>
      </c>
      <c r="L3" s="131"/>
      <c r="M3" s="36"/>
      <c r="N3" s="37"/>
      <c r="O3" s="132" t="s">
        <v>112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108</v>
      </c>
      <c r="F4" s="34" t="s">
        <v>109</v>
      </c>
      <c r="G4" s="34" t="s">
        <v>110</v>
      </c>
      <c r="H4" s="34" t="s">
        <v>7</v>
      </c>
      <c r="I4" s="34" t="s">
        <v>8</v>
      </c>
      <c r="J4" s="35" t="s">
        <v>111</v>
      </c>
      <c r="K4" s="35" t="s">
        <v>9</v>
      </c>
      <c r="L4" s="35" t="s">
        <v>10</v>
      </c>
      <c r="M4" s="35" t="s">
        <v>11</v>
      </c>
      <c r="N4" s="35" t="s">
        <v>58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23169736</v>
      </c>
      <c r="E5" s="27">
        <f t="shared" si="0"/>
        <v>94423633</v>
      </c>
      <c r="F5" s="27">
        <f t="shared" si="0"/>
        <v>0</v>
      </c>
      <c r="G5" s="27">
        <f t="shared" si="0"/>
        <v>20162166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137755535</v>
      </c>
      <c r="O5" s="33">
        <f t="shared" ref="O5:O36" si="1">(N5/O$98)</f>
        <v>1856.3934857019649</v>
      </c>
      <c r="P5" s="6"/>
    </row>
    <row r="6" spans="1:133">
      <c r="A6" s="12"/>
      <c r="B6" s="25">
        <v>311</v>
      </c>
      <c r="C6" s="20" t="s">
        <v>3</v>
      </c>
      <c r="D6" s="47">
        <v>18346506</v>
      </c>
      <c r="E6" s="47">
        <v>56975551</v>
      </c>
      <c r="F6" s="47">
        <v>0</v>
      </c>
      <c r="G6" s="47">
        <v>715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75322772</v>
      </c>
      <c r="O6" s="48">
        <f t="shared" si="1"/>
        <v>1015.0496186292214</v>
      </c>
      <c r="P6" s="9"/>
    </row>
    <row r="7" spans="1:133">
      <c r="A7" s="12"/>
      <c r="B7" s="25">
        <v>312.10000000000002</v>
      </c>
      <c r="C7" s="20" t="s">
        <v>12</v>
      </c>
      <c r="D7" s="47">
        <v>4400184</v>
      </c>
      <c r="E7" s="47">
        <v>34377119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38777303</v>
      </c>
      <c r="O7" s="48">
        <f t="shared" si="1"/>
        <v>522.5629059644773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541261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541261</v>
      </c>
      <c r="O8" s="48">
        <f t="shared" si="1"/>
        <v>7.2940328275341617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1871727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1871727</v>
      </c>
      <c r="O9" s="48">
        <f t="shared" si="1"/>
        <v>25.223391639490067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20161451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20161451</v>
      </c>
      <c r="O10" s="48">
        <f t="shared" si="1"/>
        <v>271.69569846104088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657975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657975</v>
      </c>
      <c r="O11" s="48">
        <f t="shared" si="1"/>
        <v>8.8668706034552454</v>
      </c>
      <c r="P11" s="9"/>
    </row>
    <row r="12" spans="1:133">
      <c r="A12" s="12"/>
      <c r="B12" s="25">
        <v>316</v>
      </c>
      <c r="C12" s="20" t="s">
        <v>143</v>
      </c>
      <c r="D12" s="47">
        <v>423046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423046</v>
      </c>
      <c r="O12" s="48">
        <f t="shared" si="1"/>
        <v>5.7009675767458159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SUM(D14:D22)</f>
        <v>0</v>
      </c>
      <c r="E13" s="32">
        <f t="shared" si="3"/>
        <v>4646732</v>
      </c>
      <c r="F13" s="32">
        <f t="shared" si="3"/>
        <v>0</v>
      </c>
      <c r="G13" s="32">
        <f t="shared" si="3"/>
        <v>335139</v>
      </c>
      <c r="H13" s="32">
        <f t="shared" si="3"/>
        <v>0</v>
      </c>
      <c r="I13" s="32">
        <f t="shared" si="3"/>
        <v>484741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5466612</v>
      </c>
      <c r="O13" s="46">
        <f t="shared" si="1"/>
        <v>73.668059186588692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3942705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3942705</v>
      </c>
      <c r="O14" s="48">
        <f t="shared" si="1"/>
        <v>53.13188960461418</v>
      </c>
      <c r="P14" s="9"/>
    </row>
    <row r="15" spans="1:133">
      <c r="A15" s="12"/>
      <c r="B15" s="25">
        <v>323.7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484741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484741</v>
      </c>
      <c r="O15" s="48">
        <f t="shared" si="1"/>
        <v>6.5323693501873166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48244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48244</v>
      </c>
      <c r="O16" s="48">
        <f t="shared" si="1"/>
        <v>0.65013610759237794</v>
      </c>
      <c r="P16" s="9"/>
    </row>
    <row r="17" spans="1:16">
      <c r="A17" s="12"/>
      <c r="B17" s="25">
        <v>324.20999999999998</v>
      </c>
      <c r="C17" s="20" t="s">
        <v>21</v>
      </c>
      <c r="D17" s="47">
        <v>0</v>
      </c>
      <c r="E17" s="47">
        <v>12405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12405</v>
      </c>
      <c r="O17" s="48">
        <f t="shared" si="1"/>
        <v>0.16716977063849284</v>
      </c>
      <c r="P17" s="9"/>
    </row>
    <row r="18" spans="1:16">
      <c r="A18" s="12"/>
      <c r="B18" s="25">
        <v>324.31</v>
      </c>
      <c r="C18" s="20" t="s">
        <v>22</v>
      </c>
      <c r="D18" s="47">
        <v>0</v>
      </c>
      <c r="E18" s="47">
        <v>130213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130213</v>
      </c>
      <c r="O18" s="48">
        <f t="shared" si="1"/>
        <v>1.7547502897339837</v>
      </c>
      <c r="P18" s="9"/>
    </row>
    <row r="19" spans="1:16">
      <c r="A19" s="12"/>
      <c r="B19" s="25">
        <v>324.41000000000003</v>
      </c>
      <c r="C19" s="20" t="s">
        <v>23</v>
      </c>
      <c r="D19" s="47">
        <v>0</v>
      </c>
      <c r="E19" s="47">
        <v>58366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58366</v>
      </c>
      <c r="O19" s="48">
        <f t="shared" si="1"/>
        <v>0.78654017195375037</v>
      </c>
      <c r="P19" s="9"/>
    </row>
    <row r="20" spans="1:16">
      <c r="A20" s="12"/>
      <c r="B20" s="25">
        <v>324.61</v>
      </c>
      <c r="C20" s="20" t="s">
        <v>24</v>
      </c>
      <c r="D20" s="47">
        <v>0</v>
      </c>
      <c r="E20" s="47">
        <v>119391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119391</v>
      </c>
      <c r="O20" s="48">
        <f t="shared" si="1"/>
        <v>1.6089130259008706</v>
      </c>
      <c r="P20" s="9"/>
    </row>
    <row r="21" spans="1:16">
      <c r="A21" s="12"/>
      <c r="B21" s="25">
        <v>325.10000000000002</v>
      </c>
      <c r="C21" s="20" t="s">
        <v>26</v>
      </c>
      <c r="D21" s="47">
        <v>0</v>
      </c>
      <c r="E21" s="47">
        <v>259685</v>
      </c>
      <c r="F21" s="47">
        <v>0</v>
      </c>
      <c r="G21" s="47">
        <v>335139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594824</v>
      </c>
      <c r="O21" s="48">
        <f t="shared" si="1"/>
        <v>8.0158477751125243</v>
      </c>
      <c r="P21" s="9"/>
    </row>
    <row r="22" spans="1:16">
      <c r="A22" s="12"/>
      <c r="B22" s="25">
        <v>325.2</v>
      </c>
      <c r="C22" s="20" t="s">
        <v>27</v>
      </c>
      <c r="D22" s="47">
        <v>0</v>
      </c>
      <c r="E22" s="47">
        <v>75723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75723</v>
      </c>
      <c r="O22" s="48">
        <f t="shared" si="1"/>
        <v>1.0204430908551869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SUM(D24:D52)</f>
        <v>8795573</v>
      </c>
      <c r="E23" s="32">
        <f t="shared" si="5"/>
        <v>38549158</v>
      </c>
      <c r="F23" s="32">
        <f t="shared" si="5"/>
        <v>0</v>
      </c>
      <c r="G23" s="32">
        <f t="shared" si="5"/>
        <v>15566220</v>
      </c>
      <c r="H23" s="32">
        <f t="shared" si="5"/>
        <v>0</v>
      </c>
      <c r="I23" s="32">
        <f t="shared" si="5"/>
        <v>5577313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5">
        <f>SUM(D23:M23)</f>
        <v>68488264</v>
      </c>
      <c r="O23" s="46">
        <f t="shared" si="1"/>
        <v>922.94779397892353</v>
      </c>
      <c r="P23" s="10"/>
    </row>
    <row r="24" spans="1:16">
      <c r="A24" s="12"/>
      <c r="B24" s="25">
        <v>331.2</v>
      </c>
      <c r="C24" s="20" t="s">
        <v>28</v>
      </c>
      <c r="D24" s="47">
        <v>0</v>
      </c>
      <c r="E24" s="47">
        <v>23588706</v>
      </c>
      <c r="F24" s="47">
        <v>0</v>
      </c>
      <c r="G24" s="47">
        <v>0</v>
      </c>
      <c r="H24" s="47">
        <v>0</v>
      </c>
      <c r="I24" s="47">
        <v>58395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23647101</v>
      </c>
      <c r="O24" s="48">
        <f t="shared" si="1"/>
        <v>318.66831523057436</v>
      </c>
      <c r="P24" s="9"/>
    </row>
    <row r="25" spans="1:16">
      <c r="A25" s="12"/>
      <c r="B25" s="25">
        <v>331.39</v>
      </c>
      <c r="C25" s="20" t="s">
        <v>134</v>
      </c>
      <c r="D25" s="47">
        <v>0</v>
      </c>
      <c r="E25" s="47">
        <v>31289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3" si="6">SUM(D25:M25)</f>
        <v>31289</v>
      </c>
      <c r="O25" s="48">
        <f t="shared" si="1"/>
        <v>0.42165054038756972</v>
      </c>
      <c r="P25" s="9"/>
    </row>
    <row r="26" spans="1:16">
      <c r="A26" s="12"/>
      <c r="B26" s="25">
        <v>331.41</v>
      </c>
      <c r="C26" s="20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4050972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4050972</v>
      </c>
      <c r="O26" s="48">
        <f t="shared" si="1"/>
        <v>54.590895614909847</v>
      </c>
      <c r="P26" s="9"/>
    </row>
    <row r="27" spans="1:16">
      <c r="A27" s="12"/>
      <c r="B27" s="25">
        <v>331.49</v>
      </c>
      <c r="C27" s="20" t="s">
        <v>35</v>
      </c>
      <c r="D27" s="47">
        <v>0</v>
      </c>
      <c r="E27" s="47">
        <v>759902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759902</v>
      </c>
      <c r="O27" s="48">
        <f t="shared" si="1"/>
        <v>10.240438778535429</v>
      </c>
      <c r="P27" s="9"/>
    </row>
    <row r="28" spans="1:16">
      <c r="A28" s="12"/>
      <c r="B28" s="25">
        <v>331.5</v>
      </c>
      <c r="C28" s="20" t="s">
        <v>30</v>
      </c>
      <c r="D28" s="47">
        <v>0</v>
      </c>
      <c r="E28" s="47">
        <v>656326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656326</v>
      </c>
      <c r="O28" s="48">
        <f t="shared" si="1"/>
        <v>8.8446486806996738</v>
      </c>
      <c r="P28" s="9"/>
    </row>
    <row r="29" spans="1:16">
      <c r="A29" s="12"/>
      <c r="B29" s="25">
        <v>331.62</v>
      </c>
      <c r="C29" s="20" t="s">
        <v>36</v>
      </c>
      <c r="D29" s="47">
        <v>0</v>
      </c>
      <c r="E29" s="47">
        <v>83465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83465</v>
      </c>
      <c r="O29" s="48">
        <f t="shared" si="1"/>
        <v>1.1247742770126405</v>
      </c>
      <c r="P29" s="9"/>
    </row>
    <row r="30" spans="1:16">
      <c r="A30" s="12"/>
      <c r="B30" s="25">
        <v>331.65</v>
      </c>
      <c r="C30" s="20" t="s">
        <v>129</v>
      </c>
      <c r="D30" s="47">
        <v>55817</v>
      </c>
      <c r="E30" s="47">
        <v>3398318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3454135</v>
      </c>
      <c r="O30" s="48">
        <f t="shared" si="1"/>
        <v>46.547920653316446</v>
      </c>
      <c r="P30" s="9"/>
    </row>
    <row r="31" spans="1:16">
      <c r="A31" s="12"/>
      <c r="B31" s="25">
        <v>331.69</v>
      </c>
      <c r="C31" s="20" t="s">
        <v>37</v>
      </c>
      <c r="D31" s="47">
        <v>0</v>
      </c>
      <c r="E31" s="47">
        <v>542239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542239</v>
      </c>
      <c r="O31" s="48">
        <f t="shared" si="1"/>
        <v>7.3072123547961079</v>
      </c>
      <c r="P31" s="9"/>
    </row>
    <row r="32" spans="1:16">
      <c r="A32" s="12"/>
      <c r="B32" s="25">
        <v>333</v>
      </c>
      <c r="C32" s="20" t="s">
        <v>4</v>
      </c>
      <c r="D32" s="47">
        <v>1223440</v>
      </c>
      <c r="E32" s="47">
        <v>182326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1405766</v>
      </c>
      <c r="O32" s="48">
        <f t="shared" si="1"/>
        <v>18.944101555130313</v>
      </c>
      <c r="P32" s="9"/>
    </row>
    <row r="33" spans="1:16">
      <c r="A33" s="12"/>
      <c r="B33" s="25">
        <v>334.2</v>
      </c>
      <c r="C33" s="20" t="s">
        <v>32</v>
      </c>
      <c r="D33" s="47">
        <v>0</v>
      </c>
      <c r="E33" s="47">
        <v>125988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125988</v>
      </c>
      <c r="O33" s="48">
        <f t="shared" si="1"/>
        <v>1.6978141929224051</v>
      </c>
      <c r="P33" s="9"/>
    </row>
    <row r="34" spans="1:16">
      <c r="A34" s="12"/>
      <c r="B34" s="25">
        <v>334.35</v>
      </c>
      <c r="C34" s="20" t="s">
        <v>39</v>
      </c>
      <c r="D34" s="47">
        <v>0</v>
      </c>
      <c r="E34" s="47">
        <v>0</v>
      </c>
      <c r="F34" s="47">
        <v>0</v>
      </c>
      <c r="G34" s="47">
        <v>15566220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15566220</v>
      </c>
      <c r="O34" s="48">
        <f t="shared" si="1"/>
        <v>209.77036897285933</v>
      </c>
      <c r="P34" s="9"/>
    </row>
    <row r="35" spans="1:16">
      <c r="A35" s="12"/>
      <c r="B35" s="25">
        <v>334.39</v>
      </c>
      <c r="C35" s="20" t="s">
        <v>40</v>
      </c>
      <c r="D35" s="47">
        <v>0</v>
      </c>
      <c r="E35" s="47">
        <v>413458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9" si="7">SUM(D35:M35)</f>
        <v>413458</v>
      </c>
      <c r="O35" s="48">
        <f t="shared" si="1"/>
        <v>5.5717596959814566</v>
      </c>
      <c r="P35" s="9"/>
    </row>
    <row r="36" spans="1:16">
      <c r="A36" s="12"/>
      <c r="B36" s="25">
        <v>334.41</v>
      </c>
      <c r="C36" s="20" t="s">
        <v>41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1467946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1467946</v>
      </c>
      <c r="O36" s="48">
        <f t="shared" si="1"/>
        <v>19.782039188205804</v>
      </c>
      <c r="P36" s="9"/>
    </row>
    <row r="37" spans="1:16">
      <c r="A37" s="12"/>
      <c r="B37" s="25">
        <v>334.49</v>
      </c>
      <c r="C37" s="20" t="s">
        <v>42</v>
      </c>
      <c r="D37" s="47">
        <v>0</v>
      </c>
      <c r="E37" s="47">
        <v>1126203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1126203</v>
      </c>
      <c r="O37" s="48">
        <f t="shared" ref="O37:O68" si="8">(N37/O$98)</f>
        <v>15.176710778104196</v>
      </c>
      <c r="P37" s="9"/>
    </row>
    <row r="38" spans="1:16">
      <c r="A38" s="12"/>
      <c r="B38" s="25">
        <v>334.69</v>
      </c>
      <c r="C38" s="20" t="s">
        <v>44</v>
      </c>
      <c r="D38" s="47">
        <v>0</v>
      </c>
      <c r="E38" s="47">
        <v>482641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482641</v>
      </c>
      <c r="O38" s="48">
        <f t="shared" si="8"/>
        <v>6.5040697517720938</v>
      </c>
      <c r="P38" s="9"/>
    </row>
    <row r="39" spans="1:16">
      <c r="A39" s="12"/>
      <c r="B39" s="25">
        <v>334.7</v>
      </c>
      <c r="C39" s="20" t="s">
        <v>45</v>
      </c>
      <c r="D39" s="47">
        <v>0</v>
      </c>
      <c r="E39" s="47">
        <v>96188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96188</v>
      </c>
      <c r="O39" s="48">
        <f t="shared" si="8"/>
        <v>1.2962294154111527</v>
      </c>
      <c r="P39" s="9"/>
    </row>
    <row r="40" spans="1:16">
      <c r="A40" s="12"/>
      <c r="B40" s="25">
        <v>334.82</v>
      </c>
      <c r="C40" s="20" t="s">
        <v>170</v>
      </c>
      <c r="D40" s="47">
        <v>0</v>
      </c>
      <c r="E40" s="47">
        <v>873588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873588</v>
      </c>
      <c r="O40" s="48">
        <f t="shared" si="8"/>
        <v>11.772471228741612</v>
      </c>
      <c r="P40" s="9"/>
    </row>
    <row r="41" spans="1:16">
      <c r="A41" s="12"/>
      <c r="B41" s="25">
        <v>335.12</v>
      </c>
      <c r="C41" s="20" t="s">
        <v>144</v>
      </c>
      <c r="D41" s="47">
        <v>2420924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2420924</v>
      </c>
      <c r="O41" s="48">
        <f t="shared" si="8"/>
        <v>32.624369997035281</v>
      </c>
      <c r="P41" s="9"/>
    </row>
    <row r="42" spans="1:16">
      <c r="A42" s="12"/>
      <c r="B42" s="25">
        <v>335.13</v>
      </c>
      <c r="C42" s="20" t="s">
        <v>145</v>
      </c>
      <c r="D42" s="47">
        <v>25894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25894</v>
      </c>
      <c r="O42" s="48">
        <f t="shared" si="8"/>
        <v>0.34894752445893862</v>
      </c>
      <c r="P42" s="9"/>
    </row>
    <row r="43" spans="1:16">
      <c r="A43" s="12"/>
      <c r="B43" s="25">
        <v>335.14</v>
      </c>
      <c r="C43" s="20" t="s">
        <v>146</v>
      </c>
      <c r="D43" s="47">
        <v>16132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16132</v>
      </c>
      <c r="O43" s="48">
        <f t="shared" si="8"/>
        <v>0.2173948198258901</v>
      </c>
      <c r="P43" s="9"/>
    </row>
    <row r="44" spans="1:16">
      <c r="A44" s="12"/>
      <c r="B44" s="25">
        <v>335.15</v>
      </c>
      <c r="C44" s="20" t="s">
        <v>147</v>
      </c>
      <c r="D44" s="47">
        <v>106047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106047</v>
      </c>
      <c r="O44" s="48">
        <f t="shared" si="8"/>
        <v>1.4290892919709997</v>
      </c>
      <c r="P44" s="9"/>
    </row>
    <row r="45" spans="1:16">
      <c r="A45" s="12"/>
      <c r="B45" s="25">
        <v>335.16</v>
      </c>
      <c r="C45" s="20" t="s">
        <v>148</v>
      </c>
      <c r="D45" s="47">
        <v>223250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223250</v>
      </c>
      <c r="O45" s="48">
        <f t="shared" si="8"/>
        <v>3.0085168315230573</v>
      </c>
      <c r="P45" s="9"/>
    </row>
    <row r="46" spans="1:16">
      <c r="A46" s="12"/>
      <c r="B46" s="25">
        <v>335.18</v>
      </c>
      <c r="C46" s="20" t="s">
        <v>149</v>
      </c>
      <c r="D46" s="47">
        <v>4724069</v>
      </c>
      <c r="E46" s="47">
        <v>6012451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10736520</v>
      </c>
      <c r="O46" s="48">
        <f t="shared" si="8"/>
        <v>144.68533541762122</v>
      </c>
      <c r="P46" s="9"/>
    </row>
    <row r="47" spans="1:16">
      <c r="A47" s="12"/>
      <c r="B47" s="25">
        <v>335.21</v>
      </c>
      <c r="C47" s="20" t="s">
        <v>52</v>
      </c>
      <c r="D47" s="47">
        <v>0</v>
      </c>
      <c r="E47" s="47">
        <v>34100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34100</v>
      </c>
      <c r="O47" s="48">
        <f t="shared" si="8"/>
        <v>0.45953157426623187</v>
      </c>
      <c r="P47" s="9"/>
    </row>
    <row r="48" spans="1:16">
      <c r="A48" s="12"/>
      <c r="B48" s="25">
        <v>335.5</v>
      </c>
      <c r="C48" s="20" t="s">
        <v>54</v>
      </c>
      <c r="D48" s="47">
        <v>0</v>
      </c>
      <c r="E48" s="47">
        <v>15645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15645</v>
      </c>
      <c r="O48" s="48">
        <f t="shared" si="8"/>
        <v>0.21083200819340753</v>
      </c>
      <c r="P48" s="9"/>
    </row>
    <row r="49" spans="1:16">
      <c r="A49" s="12"/>
      <c r="B49" s="25">
        <v>335.9</v>
      </c>
      <c r="C49" s="20" t="s">
        <v>171</v>
      </c>
      <c r="D49" s="47">
        <v>0</v>
      </c>
      <c r="E49" s="47">
        <v>50955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50955</v>
      </c>
      <c r="O49" s="48">
        <f t="shared" si="8"/>
        <v>0.68666954154650572</v>
      </c>
      <c r="P49" s="9"/>
    </row>
    <row r="50" spans="1:16">
      <c r="A50" s="12"/>
      <c r="B50" s="25">
        <v>337.4</v>
      </c>
      <c r="C50" s="20" t="s">
        <v>139</v>
      </c>
      <c r="D50" s="47">
        <v>0</v>
      </c>
      <c r="E50" s="47">
        <v>18750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18750</v>
      </c>
      <c r="O50" s="48">
        <f t="shared" si="8"/>
        <v>0.25267498585020082</v>
      </c>
      <c r="P50" s="9"/>
    </row>
    <row r="51" spans="1:16">
      <c r="A51" s="12"/>
      <c r="B51" s="25">
        <v>337.5</v>
      </c>
      <c r="C51" s="20" t="s">
        <v>176</v>
      </c>
      <c r="D51" s="47">
        <v>0</v>
      </c>
      <c r="E51" s="47">
        <v>36620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36620</v>
      </c>
      <c r="O51" s="48">
        <f t="shared" si="8"/>
        <v>0.49349109236449884</v>
      </c>
      <c r="P51" s="9"/>
    </row>
    <row r="52" spans="1:16">
      <c r="A52" s="12"/>
      <c r="B52" s="25">
        <v>337.6</v>
      </c>
      <c r="C52" s="20" t="s">
        <v>177</v>
      </c>
      <c r="D52" s="47">
        <v>0</v>
      </c>
      <c r="E52" s="47">
        <v>20000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20000</v>
      </c>
      <c r="O52" s="48">
        <f t="shared" si="8"/>
        <v>0.26951998490688084</v>
      </c>
      <c r="P52" s="9"/>
    </row>
    <row r="53" spans="1:16" ht="15.75">
      <c r="A53" s="29" t="s">
        <v>60</v>
      </c>
      <c r="B53" s="30"/>
      <c r="C53" s="31"/>
      <c r="D53" s="32">
        <f t="shared" ref="D53:M53" si="9">SUM(D54:D78)</f>
        <v>4042282</v>
      </c>
      <c r="E53" s="32">
        <f t="shared" si="9"/>
        <v>18191595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27755244</v>
      </c>
      <c r="J53" s="32">
        <f t="shared" si="9"/>
        <v>20740143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70729264</v>
      </c>
      <c r="O53" s="46">
        <f t="shared" si="8"/>
        <v>953.14750828773958</v>
      </c>
      <c r="P53" s="10"/>
    </row>
    <row r="54" spans="1:16">
      <c r="A54" s="12"/>
      <c r="B54" s="25">
        <v>341.1</v>
      </c>
      <c r="C54" s="20" t="s">
        <v>150</v>
      </c>
      <c r="D54" s="47">
        <v>542236</v>
      </c>
      <c r="E54" s="47">
        <v>222324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764560</v>
      </c>
      <c r="O54" s="48">
        <f t="shared" si="8"/>
        <v>10.30320998302024</v>
      </c>
      <c r="P54" s="9"/>
    </row>
    <row r="55" spans="1:16">
      <c r="A55" s="12"/>
      <c r="B55" s="25">
        <v>341.15</v>
      </c>
      <c r="C55" s="20" t="s">
        <v>151</v>
      </c>
      <c r="D55" s="47">
        <v>0</v>
      </c>
      <c r="E55" s="47">
        <v>284014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78" si="10">SUM(D55:M55)</f>
        <v>284014</v>
      </c>
      <c r="O55" s="48">
        <f t="shared" si="8"/>
        <v>3.8273724496671426</v>
      </c>
      <c r="P55" s="9"/>
    </row>
    <row r="56" spans="1:16">
      <c r="A56" s="12"/>
      <c r="B56" s="25">
        <v>341.2</v>
      </c>
      <c r="C56" s="20" t="s">
        <v>152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20740143</v>
      </c>
      <c r="K56" s="47">
        <v>0</v>
      </c>
      <c r="L56" s="47">
        <v>0</v>
      </c>
      <c r="M56" s="47">
        <v>0</v>
      </c>
      <c r="N56" s="47">
        <f t="shared" si="10"/>
        <v>20740143</v>
      </c>
      <c r="O56" s="48">
        <f t="shared" si="8"/>
        <v>279.4941514163275</v>
      </c>
      <c r="P56" s="9"/>
    </row>
    <row r="57" spans="1:16">
      <c r="A57" s="12"/>
      <c r="B57" s="25">
        <v>341.51</v>
      </c>
      <c r="C57" s="20" t="s">
        <v>153</v>
      </c>
      <c r="D57" s="47">
        <v>2145261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2145261</v>
      </c>
      <c r="O57" s="48">
        <f t="shared" si="8"/>
        <v>28.909535617066005</v>
      </c>
      <c r="P57" s="9"/>
    </row>
    <row r="58" spans="1:16">
      <c r="A58" s="12"/>
      <c r="B58" s="25">
        <v>341.53</v>
      </c>
      <c r="C58" s="20" t="s">
        <v>178</v>
      </c>
      <c r="D58" s="47">
        <v>0</v>
      </c>
      <c r="E58" s="47">
        <v>62041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62041</v>
      </c>
      <c r="O58" s="48">
        <f t="shared" si="8"/>
        <v>0.83606446918038968</v>
      </c>
      <c r="P58" s="9"/>
    </row>
    <row r="59" spans="1:16">
      <c r="A59" s="12"/>
      <c r="B59" s="25">
        <v>341.56</v>
      </c>
      <c r="C59" s="20" t="s">
        <v>155</v>
      </c>
      <c r="D59" s="47">
        <v>426847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426847</v>
      </c>
      <c r="O59" s="48">
        <f t="shared" si="8"/>
        <v>5.752189849877368</v>
      </c>
      <c r="P59" s="9"/>
    </row>
    <row r="60" spans="1:16">
      <c r="A60" s="12"/>
      <c r="B60" s="25">
        <v>341.9</v>
      </c>
      <c r="C60" s="20" t="s">
        <v>156</v>
      </c>
      <c r="D60" s="47">
        <v>447285</v>
      </c>
      <c r="E60" s="47">
        <v>3411124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3858409</v>
      </c>
      <c r="O60" s="48">
        <f t="shared" si="8"/>
        <v>51.995916772228661</v>
      </c>
      <c r="P60" s="9"/>
    </row>
    <row r="61" spans="1:16">
      <c r="A61" s="12"/>
      <c r="B61" s="25">
        <v>342.1</v>
      </c>
      <c r="C61" s="20" t="s">
        <v>70</v>
      </c>
      <c r="D61" s="47">
        <v>0</v>
      </c>
      <c r="E61" s="47">
        <v>3406038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3406038</v>
      </c>
      <c r="O61" s="48">
        <f t="shared" si="8"/>
        <v>45.899765517613133</v>
      </c>
      <c r="P61" s="9"/>
    </row>
    <row r="62" spans="1:16">
      <c r="A62" s="12"/>
      <c r="B62" s="25">
        <v>342.3</v>
      </c>
      <c r="C62" s="20" t="s">
        <v>71</v>
      </c>
      <c r="D62" s="47">
        <v>0</v>
      </c>
      <c r="E62" s="47">
        <v>1830547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1830547</v>
      </c>
      <c r="O62" s="48">
        <f t="shared" si="8"/>
        <v>24.668449990566799</v>
      </c>
      <c r="P62" s="9"/>
    </row>
    <row r="63" spans="1:16">
      <c r="A63" s="12"/>
      <c r="B63" s="25">
        <v>342.6</v>
      </c>
      <c r="C63" s="20" t="s">
        <v>73</v>
      </c>
      <c r="D63" s="47">
        <v>0</v>
      </c>
      <c r="E63" s="47">
        <v>3088764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3088764</v>
      </c>
      <c r="O63" s="48">
        <f t="shared" si="8"/>
        <v>41.624181333045847</v>
      </c>
      <c r="P63" s="9"/>
    </row>
    <row r="64" spans="1:16">
      <c r="A64" s="12"/>
      <c r="B64" s="25">
        <v>342.9</v>
      </c>
      <c r="C64" s="20" t="s">
        <v>74</v>
      </c>
      <c r="D64" s="47">
        <v>0</v>
      </c>
      <c r="E64" s="47">
        <v>4275332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4275332</v>
      </c>
      <c r="O64" s="48">
        <f t="shared" si="8"/>
        <v>57.614370805595236</v>
      </c>
      <c r="P64" s="9"/>
    </row>
    <row r="65" spans="1:16">
      <c r="A65" s="12"/>
      <c r="B65" s="25">
        <v>343.4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17811080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17811080</v>
      </c>
      <c r="O65" s="48">
        <f t="shared" si="8"/>
        <v>240.02210063876237</v>
      </c>
      <c r="P65" s="9"/>
    </row>
    <row r="66" spans="1:16">
      <c r="A66" s="12"/>
      <c r="B66" s="25">
        <v>344.1</v>
      </c>
      <c r="C66" s="20" t="s">
        <v>158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8873014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8873014</v>
      </c>
      <c r="O66" s="48">
        <f t="shared" si="8"/>
        <v>119.57272996792712</v>
      </c>
      <c r="P66" s="9"/>
    </row>
    <row r="67" spans="1:16">
      <c r="A67" s="12"/>
      <c r="B67" s="25">
        <v>344.6</v>
      </c>
      <c r="C67" s="20" t="s">
        <v>159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1071150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1071150</v>
      </c>
      <c r="O67" s="48">
        <f t="shared" si="8"/>
        <v>14.434816591650272</v>
      </c>
      <c r="P67" s="9"/>
    </row>
    <row r="68" spans="1:16">
      <c r="A68" s="12"/>
      <c r="B68" s="25">
        <v>344.9</v>
      </c>
      <c r="C68" s="20" t="s">
        <v>160</v>
      </c>
      <c r="D68" s="47">
        <v>28960</v>
      </c>
      <c r="E68" s="47">
        <v>48724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77684</v>
      </c>
      <c r="O68" s="48">
        <f t="shared" si="8"/>
        <v>1.0468695253753066</v>
      </c>
      <c r="P68" s="9"/>
    </row>
    <row r="69" spans="1:16">
      <c r="A69" s="12"/>
      <c r="B69" s="25">
        <v>346.4</v>
      </c>
      <c r="C69" s="20" t="s">
        <v>80</v>
      </c>
      <c r="D69" s="47">
        <v>367634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367634</v>
      </c>
      <c r="O69" s="48">
        <f t="shared" ref="O69:O96" si="11">(N69/O$98)</f>
        <v>4.9542355065628119</v>
      </c>
      <c r="P69" s="9"/>
    </row>
    <row r="70" spans="1:16">
      <c r="A70" s="12"/>
      <c r="B70" s="25">
        <v>347.1</v>
      </c>
      <c r="C70" s="20" t="s">
        <v>82</v>
      </c>
      <c r="D70" s="47">
        <v>5950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5950</v>
      </c>
      <c r="O70" s="48">
        <f t="shared" si="11"/>
        <v>8.018219550979705E-2</v>
      </c>
      <c r="P70" s="9"/>
    </row>
    <row r="71" spans="1:16">
      <c r="A71" s="12"/>
      <c r="B71" s="25">
        <v>347.2</v>
      </c>
      <c r="C71" s="20" t="s">
        <v>83</v>
      </c>
      <c r="D71" s="47">
        <v>0</v>
      </c>
      <c r="E71" s="47">
        <v>781968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781968</v>
      </c>
      <c r="O71" s="48">
        <f t="shared" si="11"/>
        <v>10.53780017788319</v>
      </c>
      <c r="P71" s="9"/>
    </row>
    <row r="72" spans="1:16">
      <c r="A72" s="12"/>
      <c r="B72" s="25">
        <v>348.92099999999999</v>
      </c>
      <c r="C72" s="20" t="s">
        <v>161</v>
      </c>
      <c r="D72" s="47">
        <v>0</v>
      </c>
      <c r="E72" s="47">
        <v>34505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34505</v>
      </c>
      <c r="O72" s="48">
        <f t="shared" si="11"/>
        <v>0.46498935396059615</v>
      </c>
      <c r="P72" s="9"/>
    </row>
    <row r="73" spans="1:16">
      <c r="A73" s="12"/>
      <c r="B73" s="25">
        <v>348.92200000000003</v>
      </c>
      <c r="C73" s="20" t="s">
        <v>162</v>
      </c>
      <c r="D73" s="47">
        <v>0</v>
      </c>
      <c r="E73" s="47">
        <v>34505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34505</v>
      </c>
      <c r="O73" s="48">
        <f t="shared" si="11"/>
        <v>0.46498935396059615</v>
      </c>
      <c r="P73" s="9"/>
    </row>
    <row r="74" spans="1:16">
      <c r="A74" s="12"/>
      <c r="B74" s="25">
        <v>348.923</v>
      </c>
      <c r="C74" s="20" t="s">
        <v>163</v>
      </c>
      <c r="D74" s="47">
        <v>0</v>
      </c>
      <c r="E74" s="47">
        <v>34505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34505</v>
      </c>
      <c r="O74" s="48">
        <f t="shared" si="11"/>
        <v>0.46498935396059615</v>
      </c>
      <c r="P74" s="9"/>
    </row>
    <row r="75" spans="1:16">
      <c r="A75" s="12"/>
      <c r="B75" s="25">
        <v>348.92399999999998</v>
      </c>
      <c r="C75" s="20" t="s">
        <v>164</v>
      </c>
      <c r="D75" s="47">
        <v>0</v>
      </c>
      <c r="E75" s="47">
        <v>34505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34505</v>
      </c>
      <c r="O75" s="48">
        <f t="shared" si="11"/>
        <v>0.46498935396059615</v>
      </c>
      <c r="P75" s="9"/>
    </row>
    <row r="76" spans="1:16">
      <c r="A76" s="12"/>
      <c r="B76" s="25">
        <v>348.93</v>
      </c>
      <c r="C76" s="20" t="s">
        <v>165</v>
      </c>
      <c r="D76" s="47">
        <v>0</v>
      </c>
      <c r="E76" s="47">
        <v>567462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567462</v>
      </c>
      <c r="O76" s="48">
        <f t="shared" si="11"/>
        <v>7.6471174837614209</v>
      </c>
      <c r="P76" s="9"/>
    </row>
    <row r="77" spans="1:16">
      <c r="A77" s="12"/>
      <c r="B77" s="25">
        <v>348.99</v>
      </c>
      <c r="C77" s="20" t="s">
        <v>166</v>
      </c>
      <c r="D77" s="47">
        <v>0</v>
      </c>
      <c r="E77" s="47">
        <v>52344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52344</v>
      </c>
      <c r="O77" s="48">
        <f t="shared" si="11"/>
        <v>0.70538770449828858</v>
      </c>
      <c r="P77" s="9"/>
    </row>
    <row r="78" spans="1:16">
      <c r="A78" s="12"/>
      <c r="B78" s="25">
        <v>349</v>
      </c>
      <c r="C78" s="20" t="s">
        <v>1</v>
      </c>
      <c r="D78" s="47">
        <v>78109</v>
      </c>
      <c r="E78" s="47">
        <v>22893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101002</v>
      </c>
      <c r="O78" s="48">
        <f t="shared" si="11"/>
        <v>1.3611028757782389</v>
      </c>
      <c r="P78" s="9"/>
    </row>
    <row r="79" spans="1:16" ht="15.75">
      <c r="A79" s="29" t="s">
        <v>61</v>
      </c>
      <c r="B79" s="30"/>
      <c r="C79" s="31"/>
      <c r="D79" s="32">
        <f t="shared" ref="D79:M79" si="12">SUM(D80:D84)</f>
        <v>9913</v>
      </c>
      <c r="E79" s="32">
        <f t="shared" si="12"/>
        <v>3011754</v>
      </c>
      <c r="F79" s="32">
        <f t="shared" si="12"/>
        <v>0</v>
      </c>
      <c r="G79" s="32">
        <f t="shared" si="12"/>
        <v>0</v>
      </c>
      <c r="H79" s="32">
        <f t="shared" si="12"/>
        <v>0</v>
      </c>
      <c r="I79" s="32">
        <f t="shared" si="12"/>
        <v>1051</v>
      </c>
      <c r="J79" s="32">
        <f t="shared" si="12"/>
        <v>0</v>
      </c>
      <c r="K79" s="32">
        <f t="shared" si="12"/>
        <v>0</v>
      </c>
      <c r="L79" s="32">
        <f t="shared" si="12"/>
        <v>0</v>
      </c>
      <c r="M79" s="32">
        <f t="shared" si="12"/>
        <v>0</v>
      </c>
      <c r="N79" s="32">
        <f t="shared" ref="N79:N86" si="13">SUM(D79:M79)</f>
        <v>3022718</v>
      </c>
      <c r="O79" s="46">
        <f t="shared" si="11"/>
        <v>40.734145486887854</v>
      </c>
      <c r="P79" s="10"/>
    </row>
    <row r="80" spans="1:16">
      <c r="A80" s="13"/>
      <c r="B80" s="40">
        <v>351.3</v>
      </c>
      <c r="C80" s="21" t="s">
        <v>87</v>
      </c>
      <c r="D80" s="47">
        <v>0</v>
      </c>
      <c r="E80" s="47">
        <v>85012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85012</v>
      </c>
      <c r="O80" s="48">
        <f t="shared" si="11"/>
        <v>1.1456216478451877</v>
      </c>
      <c r="P80" s="9"/>
    </row>
    <row r="81" spans="1:119">
      <c r="A81" s="13"/>
      <c r="B81" s="40">
        <v>351.5</v>
      </c>
      <c r="C81" s="21" t="s">
        <v>89</v>
      </c>
      <c r="D81" s="47">
        <v>9913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9913</v>
      </c>
      <c r="O81" s="48">
        <f t="shared" si="11"/>
        <v>0.1335875805190955</v>
      </c>
      <c r="P81" s="9"/>
    </row>
    <row r="82" spans="1:119">
      <c r="A82" s="13"/>
      <c r="B82" s="40">
        <v>352</v>
      </c>
      <c r="C82" s="21" t="s">
        <v>90</v>
      </c>
      <c r="D82" s="47">
        <v>0</v>
      </c>
      <c r="E82" s="47">
        <v>13105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13105</v>
      </c>
      <c r="O82" s="48">
        <f t="shared" si="11"/>
        <v>0.17660297011023368</v>
      </c>
      <c r="P82" s="9"/>
    </row>
    <row r="83" spans="1:119">
      <c r="A83" s="13"/>
      <c r="B83" s="40">
        <v>354</v>
      </c>
      <c r="C83" s="21" t="s">
        <v>91</v>
      </c>
      <c r="D83" s="47">
        <v>0</v>
      </c>
      <c r="E83" s="47">
        <v>1269789</v>
      </c>
      <c r="F83" s="47">
        <v>0</v>
      </c>
      <c r="G83" s="47">
        <v>0</v>
      </c>
      <c r="H83" s="47">
        <v>0</v>
      </c>
      <c r="I83" s="47">
        <v>1051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1270840</v>
      </c>
      <c r="O83" s="48">
        <f t="shared" si="11"/>
        <v>17.125838880953022</v>
      </c>
      <c r="P83" s="9"/>
    </row>
    <row r="84" spans="1:119">
      <c r="A84" s="13"/>
      <c r="B84" s="40">
        <v>359</v>
      </c>
      <c r="C84" s="21" t="s">
        <v>92</v>
      </c>
      <c r="D84" s="47">
        <v>0</v>
      </c>
      <c r="E84" s="47">
        <v>1643848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1643848</v>
      </c>
      <c r="O84" s="48">
        <f t="shared" si="11"/>
        <v>22.152494407460313</v>
      </c>
      <c r="P84" s="9"/>
    </row>
    <row r="85" spans="1:119" ht="15.75">
      <c r="A85" s="29" t="s">
        <v>5</v>
      </c>
      <c r="B85" s="30"/>
      <c r="C85" s="31"/>
      <c r="D85" s="32">
        <f t="shared" ref="D85:M85" si="14">SUM(D86:D92)</f>
        <v>1357806</v>
      </c>
      <c r="E85" s="32">
        <f t="shared" si="14"/>
        <v>1444496</v>
      </c>
      <c r="F85" s="32">
        <f t="shared" si="14"/>
        <v>6579</v>
      </c>
      <c r="G85" s="32">
        <f t="shared" si="14"/>
        <v>4657416</v>
      </c>
      <c r="H85" s="32">
        <f t="shared" si="14"/>
        <v>0</v>
      </c>
      <c r="I85" s="32">
        <f t="shared" si="14"/>
        <v>718791</v>
      </c>
      <c r="J85" s="32">
        <f t="shared" si="14"/>
        <v>1627085</v>
      </c>
      <c r="K85" s="32">
        <f t="shared" si="14"/>
        <v>27880</v>
      </c>
      <c r="L85" s="32">
        <f t="shared" si="14"/>
        <v>0</v>
      </c>
      <c r="M85" s="32">
        <f t="shared" si="14"/>
        <v>0</v>
      </c>
      <c r="N85" s="32">
        <f t="shared" si="13"/>
        <v>9840053</v>
      </c>
      <c r="O85" s="46">
        <f t="shared" si="11"/>
        <v>132.60454680214539</v>
      </c>
      <c r="P85" s="10"/>
    </row>
    <row r="86" spans="1:119">
      <c r="A86" s="12"/>
      <c r="B86" s="25">
        <v>361.1</v>
      </c>
      <c r="C86" s="20" t="s">
        <v>93</v>
      </c>
      <c r="D86" s="47">
        <v>329832</v>
      </c>
      <c r="E86" s="47">
        <v>852415</v>
      </c>
      <c r="F86" s="47">
        <v>6579</v>
      </c>
      <c r="G86" s="47">
        <v>841111</v>
      </c>
      <c r="H86" s="47">
        <v>0</v>
      </c>
      <c r="I86" s="47">
        <v>133956</v>
      </c>
      <c r="J86" s="47">
        <v>73634</v>
      </c>
      <c r="K86" s="47">
        <v>2333</v>
      </c>
      <c r="L86" s="47">
        <v>0</v>
      </c>
      <c r="M86" s="47">
        <v>0</v>
      </c>
      <c r="N86" s="47">
        <f t="shared" si="13"/>
        <v>2239860</v>
      </c>
      <c r="O86" s="48">
        <f t="shared" si="11"/>
        <v>30.184351669676307</v>
      </c>
      <c r="P86" s="9"/>
    </row>
    <row r="87" spans="1:119">
      <c r="A87" s="12"/>
      <c r="B87" s="25">
        <v>362</v>
      </c>
      <c r="C87" s="20" t="s">
        <v>94</v>
      </c>
      <c r="D87" s="47">
        <v>533698</v>
      </c>
      <c r="E87" s="47">
        <v>56489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2" si="15">SUM(D87:M87)</f>
        <v>590187</v>
      </c>
      <c r="O87" s="48">
        <f t="shared" si="11"/>
        <v>7.9533595666118639</v>
      </c>
      <c r="P87" s="9"/>
    </row>
    <row r="88" spans="1:119">
      <c r="A88" s="12"/>
      <c r="B88" s="25">
        <v>364</v>
      </c>
      <c r="C88" s="20" t="s">
        <v>167</v>
      </c>
      <c r="D88" s="47">
        <v>9533</v>
      </c>
      <c r="E88" s="47">
        <v>6431</v>
      </c>
      <c r="F88" s="47">
        <v>0</v>
      </c>
      <c r="G88" s="47">
        <v>2000000</v>
      </c>
      <c r="H88" s="47">
        <v>0</v>
      </c>
      <c r="I88" s="47">
        <v>51</v>
      </c>
      <c r="J88" s="47">
        <v>89265</v>
      </c>
      <c r="K88" s="47">
        <v>0</v>
      </c>
      <c r="L88" s="47">
        <v>0</v>
      </c>
      <c r="M88" s="47">
        <v>0</v>
      </c>
      <c r="N88" s="47">
        <f t="shared" si="15"/>
        <v>2105280</v>
      </c>
      <c r="O88" s="48">
        <f t="shared" si="11"/>
        <v>28.370751691237906</v>
      </c>
      <c r="P88" s="9"/>
    </row>
    <row r="89" spans="1:119">
      <c r="A89" s="12"/>
      <c r="B89" s="25">
        <v>366</v>
      </c>
      <c r="C89" s="20" t="s">
        <v>96</v>
      </c>
      <c r="D89" s="47">
        <v>47735</v>
      </c>
      <c r="E89" s="47">
        <v>109390</v>
      </c>
      <c r="F89" s="47">
        <v>0</v>
      </c>
      <c r="G89" s="47">
        <v>571050</v>
      </c>
      <c r="H89" s="47">
        <v>0</v>
      </c>
      <c r="I89" s="47">
        <v>483270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1211445</v>
      </c>
      <c r="O89" s="48">
        <f t="shared" si="11"/>
        <v>16.325431905775812</v>
      </c>
      <c r="P89" s="9"/>
    </row>
    <row r="90" spans="1:119">
      <c r="A90" s="12"/>
      <c r="B90" s="25">
        <v>368</v>
      </c>
      <c r="C90" s="20" t="s">
        <v>97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25547</v>
      </c>
      <c r="L90" s="47">
        <v>0</v>
      </c>
      <c r="M90" s="47">
        <v>0</v>
      </c>
      <c r="N90" s="47">
        <f t="shared" si="15"/>
        <v>25547</v>
      </c>
      <c r="O90" s="48">
        <f t="shared" si="11"/>
        <v>0.34427135272080422</v>
      </c>
      <c r="P90" s="9"/>
    </row>
    <row r="91" spans="1:119">
      <c r="A91" s="12"/>
      <c r="B91" s="25">
        <v>369.3</v>
      </c>
      <c r="C91" s="20" t="s">
        <v>98</v>
      </c>
      <c r="D91" s="47">
        <v>44846</v>
      </c>
      <c r="E91" s="47">
        <v>0</v>
      </c>
      <c r="F91" s="47">
        <v>0</v>
      </c>
      <c r="G91" s="47">
        <v>1107947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1152793</v>
      </c>
      <c r="O91" s="48">
        <f t="shared" si="11"/>
        <v>15.535037598037894</v>
      </c>
      <c r="P91" s="9"/>
    </row>
    <row r="92" spans="1:119">
      <c r="A92" s="12"/>
      <c r="B92" s="25">
        <v>369.9</v>
      </c>
      <c r="C92" s="20" t="s">
        <v>99</v>
      </c>
      <c r="D92" s="47">
        <v>392162</v>
      </c>
      <c r="E92" s="47">
        <v>419771</v>
      </c>
      <c r="F92" s="47">
        <v>0</v>
      </c>
      <c r="G92" s="47">
        <v>137308</v>
      </c>
      <c r="H92" s="47">
        <v>0</v>
      </c>
      <c r="I92" s="47">
        <v>101514</v>
      </c>
      <c r="J92" s="47">
        <v>1464186</v>
      </c>
      <c r="K92" s="47">
        <v>0</v>
      </c>
      <c r="L92" s="47">
        <v>0</v>
      </c>
      <c r="M92" s="47">
        <v>0</v>
      </c>
      <c r="N92" s="47">
        <f t="shared" si="15"/>
        <v>2514941</v>
      </c>
      <c r="O92" s="48">
        <f t="shared" si="11"/>
        <v>33.89134301808479</v>
      </c>
      <c r="P92" s="9"/>
    </row>
    <row r="93" spans="1:119" ht="15.75">
      <c r="A93" s="29" t="s">
        <v>62</v>
      </c>
      <c r="B93" s="30"/>
      <c r="C93" s="31"/>
      <c r="D93" s="32">
        <f t="shared" ref="D93:M93" si="16">SUM(D94:D95)</f>
        <v>50546423</v>
      </c>
      <c r="E93" s="32">
        <f t="shared" si="16"/>
        <v>7740722</v>
      </c>
      <c r="F93" s="32">
        <f t="shared" si="16"/>
        <v>12630919</v>
      </c>
      <c r="G93" s="32">
        <f t="shared" si="16"/>
        <v>74291745</v>
      </c>
      <c r="H93" s="32">
        <f t="shared" si="16"/>
        <v>0</v>
      </c>
      <c r="I93" s="32">
        <f t="shared" si="16"/>
        <v>4739766</v>
      </c>
      <c r="J93" s="32">
        <f t="shared" si="16"/>
        <v>0</v>
      </c>
      <c r="K93" s="32">
        <f t="shared" si="16"/>
        <v>0</v>
      </c>
      <c r="L93" s="32">
        <f t="shared" si="16"/>
        <v>0</v>
      </c>
      <c r="M93" s="32">
        <f t="shared" si="16"/>
        <v>0</v>
      </c>
      <c r="N93" s="32">
        <f>SUM(D93:M93)</f>
        <v>149949575</v>
      </c>
      <c r="O93" s="46">
        <f t="shared" si="11"/>
        <v>2020.72035953966</v>
      </c>
      <c r="P93" s="9"/>
    </row>
    <row r="94" spans="1:119">
      <c r="A94" s="12"/>
      <c r="B94" s="25">
        <v>381</v>
      </c>
      <c r="C94" s="20" t="s">
        <v>100</v>
      </c>
      <c r="D94" s="47">
        <v>50546423</v>
      </c>
      <c r="E94" s="47">
        <v>7740722</v>
      </c>
      <c r="F94" s="47">
        <v>5510919</v>
      </c>
      <c r="G94" s="47">
        <v>16003482</v>
      </c>
      <c r="H94" s="47">
        <v>0</v>
      </c>
      <c r="I94" s="47">
        <v>4739766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84541312</v>
      </c>
      <c r="O94" s="48">
        <f t="shared" si="11"/>
        <v>1139.2786567123953</v>
      </c>
      <c r="P94" s="9"/>
    </row>
    <row r="95" spans="1:119" ht="15.75" thickBot="1">
      <c r="A95" s="12"/>
      <c r="B95" s="25">
        <v>384</v>
      </c>
      <c r="C95" s="20" t="s">
        <v>124</v>
      </c>
      <c r="D95" s="47">
        <v>0</v>
      </c>
      <c r="E95" s="47">
        <v>0</v>
      </c>
      <c r="F95" s="47">
        <v>7120000</v>
      </c>
      <c r="G95" s="47">
        <v>58288263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65408263</v>
      </c>
      <c r="O95" s="48">
        <f t="shared" si="11"/>
        <v>881.44170282726463</v>
      </c>
      <c r="P95" s="9"/>
    </row>
    <row r="96" spans="1:119" ht="16.5" thickBot="1">
      <c r="A96" s="14" t="s">
        <v>84</v>
      </c>
      <c r="B96" s="23"/>
      <c r="C96" s="22"/>
      <c r="D96" s="15">
        <f t="shared" ref="D96:M96" si="17">SUM(D5,D13,D23,D53,D79,D85,D93)</f>
        <v>87921733</v>
      </c>
      <c r="E96" s="15">
        <f t="shared" si="17"/>
        <v>168008090</v>
      </c>
      <c r="F96" s="15">
        <f t="shared" si="17"/>
        <v>12637498</v>
      </c>
      <c r="G96" s="15">
        <f t="shared" si="17"/>
        <v>115012686</v>
      </c>
      <c r="H96" s="15">
        <f t="shared" si="17"/>
        <v>0</v>
      </c>
      <c r="I96" s="15">
        <f t="shared" si="17"/>
        <v>39276906</v>
      </c>
      <c r="J96" s="15">
        <f t="shared" si="17"/>
        <v>22367228</v>
      </c>
      <c r="K96" s="15">
        <f t="shared" si="17"/>
        <v>27880</v>
      </c>
      <c r="L96" s="15">
        <f t="shared" si="17"/>
        <v>0</v>
      </c>
      <c r="M96" s="15">
        <f t="shared" si="17"/>
        <v>0</v>
      </c>
      <c r="N96" s="15">
        <f>SUM(D96:M96)</f>
        <v>445252021</v>
      </c>
      <c r="O96" s="38">
        <f t="shared" si="11"/>
        <v>6000.2158989839099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119" t="s">
        <v>179</v>
      </c>
      <c r="M98" s="119"/>
      <c r="N98" s="119"/>
      <c r="O98" s="44">
        <v>74206</v>
      </c>
    </row>
    <row r="99" spans="1:15">
      <c r="A99" s="120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8"/>
    </row>
    <row r="100" spans="1:15" ht="15.75" customHeight="1" thickBot="1">
      <c r="A100" s="121" t="s">
        <v>126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1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2024-11-26T21:53:35Z</cp:lastPrinted>
  <dcterms:created xsi:type="dcterms:W3CDTF">2000-08-31T21:26:31Z</dcterms:created>
  <dcterms:modified xsi:type="dcterms:W3CDTF">2024-11-26T21:53:41Z</dcterms:modified>
</cp:coreProperties>
</file>