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109" documentId="11_B071A47EBA97E142ABD660184DDBEDED9D15E88D" xr6:coauthVersionLast="47" xr6:coauthVersionMax="47" xr10:uidLastSave="{3AD86A53-C745-436A-869A-A85D03D3EAE8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'2005'!$A$1:$O$73</definedName>
    <definedName name="_xlnm.Print_Area" localSheetId="17">'2006'!$A$1:$O$85</definedName>
    <definedName name="_xlnm.Print_Area" localSheetId="16">'2007'!$A$1:$O$89</definedName>
    <definedName name="_xlnm.Print_Area" localSheetId="15">'2008'!$A$1:$O$83</definedName>
    <definedName name="_xlnm.Print_Area" localSheetId="14">'2009'!$A$1:$O$85</definedName>
    <definedName name="_xlnm.Print_Area" localSheetId="13">'2010'!$A$1:$O$84</definedName>
    <definedName name="_xlnm.Print_Area" localSheetId="12">'2011'!$A$1:$O$85</definedName>
    <definedName name="_xlnm.Print_Area" localSheetId="11">'2012'!$A$1:$O$84</definedName>
    <definedName name="_xlnm.Print_Area" localSheetId="10">'2013'!$A$1:$O$82</definedName>
    <definedName name="_xlnm.Print_Area" localSheetId="9">'2014'!$A$1:$O$82</definedName>
    <definedName name="_xlnm.Print_Area" localSheetId="8">'2015'!$A$1:$O$85</definedName>
    <definedName name="_xlnm.Print_Area" localSheetId="7">'2016'!$A$1:$O$81</definedName>
    <definedName name="_xlnm.Print_Area" localSheetId="6">'2017'!$A$1:$O$82</definedName>
    <definedName name="_xlnm.Print_Area" localSheetId="5">'2018'!$A$1:$O$81</definedName>
    <definedName name="_xlnm.Print_Area" localSheetId="4">'2019'!$A$1:$O$82</definedName>
    <definedName name="_xlnm.Print_Area" localSheetId="3">'2020'!$A$1:$O$82</definedName>
    <definedName name="_xlnm.Print_Area" localSheetId="2">'2021'!$A$1:$P$84</definedName>
    <definedName name="_xlnm.Print_Area" localSheetId="1">'2022'!$A$1:$P$84</definedName>
    <definedName name="_xlnm.Print_Area" localSheetId="0">'2023'!$A$1:$P$84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9" i="52" l="1"/>
  <c r="P79" i="52" s="1"/>
  <c r="O78" i="52"/>
  <c r="P78" i="52" s="1"/>
  <c r="O77" i="52"/>
  <c r="P77" i="52" s="1"/>
  <c r="O76" i="52"/>
  <c r="P76" i="52" s="1"/>
  <c r="O75" i="52"/>
  <c r="P75" i="52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N53" i="52"/>
  <c r="M53" i="52"/>
  <c r="L53" i="52"/>
  <c r="K53" i="52"/>
  <c r="J53" i="52"/>
  <c r="I53" i="52"/>
  <c r="H53" i="52"/>
  <c r="G53" i="52"/>
  <c r="F53" i="52"/>
  <c r="E53" i="52"/>
  <c r="D53" i="52"/>
  <c r="O52" i="52"/>
  <c r="P52" i="52" s="1"/>
  <c r="O51" i="52"/>
  <c r="P51" i="52" s="1"/>
  <c r="N50" i="52"/>
  <c r="M50" i="52"/>
  <c r="L50" i="52"/>
  <c r="K50" i="52"/>
  <c r="J50" i="52"/>
  <c r="I50" i="52"/>
  <c r="H50" i="52"/>
  <c r="G50" i="52"/>
  <c r="F50" i="52"/>
  <c r="E50" i="52"/>
  <c r="D50" i="52"/>
  <c r="O49" i="52"/>
  <c r="P49" i="52" s="1"/>
  <c r="O48" i="52"/>
  <c r="P48" i="52" s="1"/>
  <c r="O47" i="52"/>
  <c r="P47" i="52" s="1"/>
  <c r="O46" i="52"/>
  <c r="P46" i="52" s="1"/>
  <c r="N45" i="52"/>
  <c r="M45" i="52"/>
  <c r="L45" i="52"/>
  <c r="K45" i="52"/>
  <c r="J45" i="52"/>
  <c r="I45" i="52"/>
  <c r="H45" i="52"/>
  <c r="G45" i="52"/>
  <c r="F45" i="52"/>
  <c r="E45" i="52"/>
  <c r="D45" i="52"/>
  <c r="O44" i="52"/>
  <c r="P44" i="52" s="1"/>
  <c r="O43" i="52"/>
  <c r="P43" i="52" s="1"/>
  <c r="O42" i="52"/>
  <c r="P42" i="52" s="1"/>
  <c r="O41" i="52"/>
  <c r="P41" i="52" s="1"/>
  <c r="N40" i="52"/>
  <c r="M40" i="52"/>
  <c r="L40" i="52"/>
  <c r="K40" i="52"/>
  <c r="J40" i="52"/>
  <c r="I40" i="52"/>
  <c r="H40" i="52"/>
  <c r="G40" i="52"/>
  <c r="F40" i="52"/>
  <c r="E40" i="52"/>
  <c r="D40" i="52"/>
  <c r="O39" i="52"/>
  <c r="P39" i="52" s="1"/>
  <c r="O38" i="52"/>
  <c r="P38" i="52" s="1"/>
  <c r="O37" i="52"/>
  <c r="P37" i="52" s="1"/>
  <c r="O36" i="52"/>
  <c r="P36" i="52" s="1"/>
  <c r="O35" i="52"/>
  <c r="P35" i="52" s="1"/>
  <c r="N34" i="52"/>
  <c r="M34" i="52"/>
  <c r="L34" i="52"/>
  <c r="K34" i="52"/>
  <c r="J34" i="52"/>
  <c r="I34" i="52"/>
  <c r="H34" i="52"/>
  <c r="G34" i="52"/>
  <c r="F34" i="52"/>
  <c r="E34" i="52"/>
  <c r="D34" i="52"/>
  <c r="O33" i="52"/>
  <c r="P33" i="52" s="1"/>
  <c r="O32" i="52"/>
  <c r="P32" i="52" s="1"/>
  <c r="O31" i="52"/>
  <c r="P31" i="52" s="1"/>
  <c r="O30" i="52"/>
  <c r="P30" i="52" s="1"/>
  <c r="N29" i="52"/>
  <c r="M29" i="52"/>
  <c r="L29" i="52"/>
  <c r="K29" i="52"/>
  <c r="J29" i="52"/>
  <c r="I29" i="52"/>
  <c r="H29" i="52"/>
  <c r="G29" i="52"/>
  <c r="F29" i="52"/>
  <c r="E29" i="52"/>
  <c r="D29" i="52"/>
  <c r="O28" i="52"/>
  <c r="P28" i="52" s="1"/>
  <c r="O27" i="52"/>
  <c r="P27" i="52" s="1"/>
  <c r="O26" i="52"/>
  <c r="P26" i="52" s="1"/>
  <c r="O25" i="52"/>
  <c r="P25" i="52" s="1"/>
  <c r="O24" i="52"/>
  <c r="P24" i="52" s="1"/>
  <c r="N23" i="52"/>
  <c r="M23" i="52"/>
  <c r="L23" i="52"/>
  <c r="K23" i="52"/>
  <c r="J23" i="52"/>
  <c r="I23" i="52"/>
  <c r="H23" i="52"/>
  <c r="G23" i="52"/>
  <c r="F23" i="52"/>
  <c r="E23" i="52"/>
  <c r="D23" i="52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N53" i="51"/>
  <c r="M53" i="51"/>
  <c r="L53" i="51"/>
  <c r="K53" i="51"/>
  <c r="J53" i="51"/>
  <c r="I53" i="51"/>
  <c r="H53" i="51"/>
  <c r="G53" i="51"/>
  <c r="F53" i="51"/>
  <c r="E53" i="51"/>
  <c r="D53" i="51"/>
  <c r="O52" i="51"/>
  <c r="P52" i="51" s="1"/>
  <c r="O51" i="51"/>
  <c r="P51" i="51" s="1"/>
  <c r="O50" i="51"/>
  <c r="P50" i="51" s="1"/>
  <c r="N49" i="51"/>
  <c r="M49" i="51"/>
  <c r="L49" i="51"/>
  <c r="K49" i="51"/>
  <c r="J49" i="51"/>
  <c r="I49" i="51"/>
  <c r="H49" i="51"/>
  <c r="G49" i="51"/>
  <c r="F49" i="51"/>
  <c r="E49" i="51"/>
  <c r="D49" i="51"/>
  <c r="O48" i="51"/>
  <c r="P48" i="51" s="1"/>
  <c r="O47" i="51"/>
  <c r="P47" i="51" s="1"/>
  <c r="O46" i="51"/>
  <c r="P46" i="51" s="1"/>
  <c r="O45" i="51"/>
  <c r="P45" i="51" s="1"/>
  <c r="N44" i="51"/>
  <c r="M44" i="51"/>
  <c r="L44" i="51"/>
  <c r="K44" i="51"/>
  <c r="J44" i="51"/>
  <c r="I44" i="51"/>
  <c r="H44" i="51"/>
  <c r="G44" i="51"/>
  <c r="F44" i="51"/>
  <c r="E44" i="51"/>
  <c r="D44" i="51"/>
  <c r="O43" i="51"/>
  <c r="P43" i="51" s="1"/>
  <c r="O42" i="51"/>
  <c r="P42" i="51" s="1"/>
  <c r="O41" i="51"/>
  <c r="P41" i="51" s="1"/>
  <c r="O40" i="51"/>
  <c r="P40" i="51" s="1"/>
  <c r="N39" i="51"/>
  <c r="M39" i="51"/>
  <c r="L39" i="51"/>
  <c r="K39" i="51"/>
  <c r="J39" i="51"/>
  <c r="I39" i="51"/>
  <c r="H39" i="51"/>
  <c r="G39" i="51"/>
  <c r="F39" i="51"/>
  <c r="E39" i="51"/>
  <c r="D39" i="51"/>
  <c r="O38" i="51"/>
  <c r="P38" i="51" s="1"/>
  <c r="O37" i="51"/>
  <c r="P37" i="51" s="1"/>
  <c r="O36" i="51"/>
  <c r="P36" i="51" s="1"/>
  <c r="O35" i="51"/>
  <c r="P35" i="51" s="1"/>
  <c r="N34" i="51"/>
  <c r="M34" i="51"/>
  <c r="L34" i="51"/>
  <c r="K34" i="51"/>
  <c r="J34" i="51"/>
  <c r="I34" i="51"/>
  <c r="H34" i="51"/>
  <c r="G34" i="51"/>
  <c r="F34" i="51"/>
  <c r="E34" i="51"/>
  <c r="D34" i="51"/>
  <c r="O33" i="51"/>
  <c r="P33" i="51" s="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O27" i="51"/>
  <c r="P27" i="51" s="1"/>
  <c r="O26" i="51"/>
  <c r="P26" i="51" s="1"/>
  <c r="O25" i="51"/>
  <c r="P25" i="51" s="1"/>
  <c r="O24" i="51"/>
  <c r="P24" i="51" s="1"/>
  <c r="N23" i="51"/>
  <c r="M23" i="51"/>
  <c r="L23" i="51"/>
  <c r="K23" i="51"/>
  <c r="J23" i="51"/>
  <c r="I23" i="51"/>
  <c r="H23" i="51"/>
  <c r="G23" i="51"/>
  <c r="F23" i="51"/>
  <c r="E23" i="51"/>
  <c r="D23" i="5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53" i="52" l="1"/>
  <c r="P53" i="52" s="1"/>
  <c r="O50" i="52"/>
  <c r="P50" i="52" s="1"/>
  <c r="O45" i="52"/>
  <c r="P45" i="52" s="1"/>
  <c r="O40" i="52"/>
  <c r="P40" i="52" s="1"/>
  <c r="O34" i="52"/>
  <c r="P34" i="52" s="1"/>
  <c r="O29" i="52"/>
  <c r="P29" i="52" s="1"/>
  <c r="G80" i="52"/>
  <c r="E80" i="52"/>
  <c r="F80" i="52"/>
  <c r="O14" i="52"/>
  <c r="P14" i="52" s="1"/>
  <c r="O5" i="52"/>
  <c r="P5" i="52" s="1"/>
  <c r="H80" i="52"/>
  <c r="I80" i="52"/>
  <c r="J80" i="52"/>
  <c r="K80" i="52"/>
  <c r="L80" i="52"/>
  <c r="M80" i="52"/>
  <c r="N80" i="52"/>
  <c r="D80" i="52"/>
  <c r="O23" i="52"/>
  <c r="P23" i="52" s="1"/>
  <c r="O53" i="51"/>
  <c r="P53" i="51" s="1"/>
  <c r="O49" i="51"/>
  <c r="P49" i="51" s="1"/>
  <c r="O44" i="51"/>
  <c r="P44" i="51" s="1"/>
  <c r="O39" i="51"/>
  <c r="P39" i="51" s="1"/>
  <c r="O34" i="51"/>
  <c r="P34" i="51" s="1"/>
  <c r="O29" i="51"/>
  <c r="P29" i="51" s="1"/>
  <c r="O23" i="51"/>
  <c r="P23" i="51" s="1"/>
  <c r="F80" i="51"/>
  <c r="J80" i="51"/>
  <c r="E80" i="51"/>
  <c r="I80" i="51"/>
  <c r="K80" i="51"/>
  <c r="G80" i="51"/>
  <c r="L80" i="51"/>
  <c r="M80" i="51"/>
  <c r="O14" i="51"/>
  <c r="P14" i="51" s="1"/>
  <c r="N80" i="51"/>
  <c r="O5" i="51"/>
  <c r="P5" i="51" s="1"/>
  <c r="H80" i="51"/>
  <c r="D80" i="51"/>
  <c r="O79" i="50"/>
  <c r="P79" i="50"/>
  <c r="O78" i="50"/>
  <c r="P78" i="50"/>
  <c r="O77" i="50"/>
  <c r="P77" i="50" s="1"/>
  <c r="O76" i="50"/>
  <c r="P76" i="50"/>
  <c r="O75" i="50"/>
  <c r="P75" i="50" s="1"/>
  <c r="O74" i="50"/>
  <c r="P74" i="50"/>
  <c r="O73" i="50"/>
  <c r="P73" i="50"/>
  <c r="O72" i="50"/>
  <c r="P72" i="50"/>
  <c r="O71" i="50"/>
  <c r="P71" i="50"/>
  <c r="O70" i="50"/>
  <c r="P70" i="50"/>
  <c r="O69" i="50"/>
  <c r="P69" i="50" s="1"/>
  <c r="O68" i="50"/>
  <c r="P68" i="50"/>
  <c r="O67" i="50"/>
  <c r="P67" i="50"/>
  <c r="O66" i="50"/>
  <c r="P66" i="50" s="1"/>
  <c r="O65" i="50"/>
  <c r="P65" i="50"/>
  <c r="O64" i="50"/>
  <c r="P64" i="50" s="1"/>
  <c r="O63" i="50"/>
  <c r="P63" i="50" s="1"/>
  <c r="O62" i="50"/>
  <c r="P62" i="50"/>
  <c r="O61" i="50"/>
  <c r="P61" i="50"/>
  <c r="O60" i="50"/>
  <c r="P60" i="50"/>
  <c r="O59" i="50"/>
  <c r="P59" i="50"/>
  <c r="O58" i="50"/>
  <c r="P58" i="50" s="1"/>
  <c r="O57" i="50"/>
  <c r="P57" i="50" s="1"/>
  <c r="O56" i="50"/>
  <c r="P56" i="50" s="1"/>
  <c r="O55" i="50"/>
  <c r="P55" i="50"/>
  <c r="O54" i="50"/>
  <c r="P54" i="50" s="1"/>
  <c r="N53" i="50"/>
  <c r="M53" i="50"/>
  <c r="L53" i="50"/>
  <c r="K53" i="50"/>
  <c r="J53" i="50"/>
  <c r="I53" i="50"/>
  <c r="H53" i="50"/>
  <c r="G53" i="50"/>
  <c r="F53" i="50"/>
  <c r="E53" i="50"/>
  <c r="D53" i="50"/>
  <c r="O53" i="50" s="1"/>
  <c r="P53" i="50" s="1"/>
  <c r="O52" i="50"/>
  <c r="P52" i="50" s="1"/>
  <c r="N51" i="50"/>
  <c r="O51" i="50" s="1"/>
  <c r="P51" i="50" s="1"/>
  <c r="M51" i="50"/>
  <c r="L51" i="50"/>
  <c r="K51" i="50"/>
  <c r="J51" i="50"/>
  <c r="I51" i="50"/>
  <c r="H51" i="50"/>
  <c r="G51" i="50"/>
  <c r="F51" i="50"/>
  <c r="E51" i="50"/>
  <c r="D51" i="50"/>
  <c r="O50" i="50"/>
  <c r="P50" i="50"/>
  <c r="O49" i="50"/>
  <c r="P49" i="50"/>
  <c r="O48" i="50"/>
  <c r="P48" i="50" s="1"/>
  <c r="O47" i="50"/>
  <c r="P47" i="50" s="1"/>
  <c r="N46" i="50"/>
  <c r="M46" i="50"/>
  <c r="L46" i="50"/>
  <c r="O46" i="50" s="1"/>
  <c r="P46" i="50" s="1"/>
  <c r="K46" i="50"/>
  <c r="J46" i="50"/>
  <c r="I46" i="50"/>
  <c r="H46" i="50"/>
  <c r="G46" i="50"/>
  <c r="F46" i="50"/>
  <c r="E46" i="50"/>
  <c r="D46" i="50"/>
  <c r="O45" i="50"/>
  <c r="P45" i="50" s="1"/>
  <c r="O44" i="50"/>
  <c r="P44" i="50" s="1"/>
  <c r="O43" i="50"/>
  <c r="P43" i="50" s="1"/>
  <c r="O42" i="50"/>
  <c r="P42" i="50" s="1"/>
  <c r="O41" i="50"/>
  <c r="P41" i="50" s="1"/>
  <c r="N40" i="50"/>
  <c r="M40" i="50"/>
  <c r="L40" i="50"/>
  <c r="K40" i="50"/>
  <c r="J40" i="50"/>
  <c r="I40" i="50"/>
  <c r="H40" i="50"/>
  <c r="G40" i="50"/>
  <c r="F40" i="50"/>
  <c r="E40" i="50"/>
  <c r="D40" i="50"/>
  <c r="O39" i="50"/>
  <c r="P39" i="50" s="1"/>
  <c r="O38" i="50"/>
  <c r="P38" i="50" s="1"/>
  <c r="O37" i="50"/>
  <c r="P37" i="50"/>
  <c r="O36" i="50"/>
  <c r="P36" i="50"/>
  <c r="O35" i="50"/>
  <c r="P35" i="50"/>
  <c r="N34" i="50"/>
  <c r="M34" i="50"/>
  <c r="L34" i="50"/>
  <c r="K34" i="50"/>
  <c r="J34" i="50"/>
  <c r="I34" i="50"/>
  <c r="H34" i="50"/>
  <c r="G34" i="50"/>
  <c r="F34" i="50"/>
  <c r="E34" i="50"/>
  <c r="D34" i="50"/>
  <c r="O33" i="50"/>
  <c r="P33" i="50" s="1"/>
  <c r="O32" i="50"/>
  <c r="P32" i="50" s="1"/>
  <c r="O31" i="50"/>
  <c r="P31" i="50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9" i="50" s="1"/>
  <c r="P29" i="50" s="1"/>
  <c r="O28" i="50"/>
  <c r="P28" i="50"/>
  <c r="O27" i="50"/>
  <c r="P27" i="50"/>
  <c r="O26" i="50"/>
  <c r="P26" i="50" s="1"/>
  <c r="O25" i="50"/>
  <c r="P25" i="50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3" i="50" s="1"/>
  <c r="P23" i="50" s="1"/>
  <c r="O22" i="50"/>
  <c r="P22" i="50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/>
  <c r="O15" i="50"/>
  <c r="P15" i="50" s="1"/>
  <c r="N14" i="50"/>
  <c r="M14" i="50"/>
  <c r="L14" i="50"/>
  <c r="K14" i="50"/>
  <c r="J14" i="50"/>
  <c r="I14" i="50"/>
  <c r="H14" i="50"/>
  <c r="G14" i="50"/>
  <c r="G80" i="50" s="1"/>
  <c r="F14" i="50"/>
  <c r="F80" i="50" s="1"/>
  <c r="E14" i="50"/>
  <c r="O14" i="50" s="1"/>
  <c r="P14" i="50" s="1"/>
  <c r="D14" i="50"/>
  <c r="O13" i="50"/>
  <c r="P13" i="50" s="1"/>
  <c r="O12" i="50"/>
  <c r="P12" i="50"/>
  <c r="O11" i="50"/>
  <c r="P11" i="50" s="1"/>
  <c r="O10" i="50"/>
  <c r="P10" i="50"/>
  <c r="O9" i="50"/>
  <c r="P9" i="50" s="1"/>
  <c r="O8" i="50"/>
  <c r="P8" i="50" s="1"/>
  <c r="O7" i="50"/>
  <c r="P7" i="50"/>
  <c r="O6" i="50"/>
  <c r="P6" i="50"/>
  <c r="N5" i="50"/>
  <c r="N80" i="50" s="1"/>
  <c r="M5" i="50"/>
  <c r="L5" i="50"/>
  <c r="L80" i="50" s="1"/>
  <c r="K5" i="50"/>
  <c r="K80" i="50" s="1"/>
  <c r="J5" i="50"/>
  <c r="I5" i="50"/>
  <c r="H5" i="50"/>
  <c r="G5" i="50"/>
  <c r="F5" i="50"/>
  <c r="E5" i="50"/>
  <c r="D5" i="50"/>
  <c r="N77" i="48"/>
  <c r="O77" i="48" s="1"/>
  <c r="N76" i="48"/>
  <c r="O76" i="48" s="1"/>
  <c r="N75" i="48"/>
  <c r="O75" i="48" s="1"/>
  <c r="N74" i="48"/>
  <c r="O74" i="48"/>
  <c r="N73" i="48"/>
  <c r="O73" i="48" s="1"/>
  <c r="N72" i="48"/>
  <c r="O72" i="48" s="1"/>
  <c r="N71" i="48"/>
  <c r="O71" i="48" s="1"/>
  <c r="N70" i="48"/>
  <c r="O70" i="48" s="1"/>
  <c r="N69" i="48"/>
  <c r="O69" i="48" s="1"/>
  <c r="N68" i="48"/>
  <c r="O68" i="48"/>
  <c r="N67" i="48"/>
  <c r="O67" i="48" s="1"/>
  <c r="N66" i="48"/>
  <c r="O66" i="48" s="1"/>
  <c r="N65" i="48"/>
  <c r="O65" i="48" s="1"/>
  <c r="N64" i="48"/>
  <c r="O64" i="48" s="1"/>
  <c r="N63" i="48"/>
  <c r="O63" i="48" s="1"/>
  <c r="N62" i="48"/>
  <c r="O62" i="48"/>
  <c r="N61" i="48"/>
  <c r="O61" i="48" s="1"/>
  <c r="N60" i="48"/>
  <c r="O60" i="48" s="1"/>
  <c r="N59" i="48"/>
  <c r="O59" i="48" s="1"/>
  <c r="N58" i="48"/>
  <c r="O58" i="48" s="1"/>
  <c r="N57" i="48"/>
  <c r="O57" i="48" s="1"/>
  <c r="N56" i="48"/>
  <c r="O56" i="48"/>
  <c r="N55" i="48"/>
  <c r="O55" i="48" s="1"/>
  <c r="N54" i="48"/>
  <c r="O54" i="48" s="1"/>
  <c r="N53" i="48"/>
  <c r="O53" i="48" s="1"/>
  <c r="M52" i="48"/>
  <c r="L52" i="48"/>
  <c r="K52" i="48"/>
  <c r="J52" i="48"/>
  <c r="I52" i="48"/>
  <c r="N52" i="48" s="1"/>
  <c r="O52" i="48" s="1"/>
  <c r="H52" i="48"/>
  <c r="G52" i="48"/>
  <c r="F52" i="48"/>
  <c r="E52" i="48"/>
  <c r="D52" i="48"/>
  <c r="N51" i="48"/>
  <c r="O51" i="48" s="1"/>
  <c r="M50" i="48"/>
  <c r="L50" i="48"/>
  <c r="K50" i="48"/>
  <c r="J50" i="48"/>
  <c r="I50" i="48"/>
  <c r="H50" i="48"/>
  <c r="G50" i="48"/>
  <c r="F50" i="48"/>
  <c r="E50" i="48"/>
  <c r="D50" i="48"/>
  <c r="N50" i="48" s="1"/>
  <c r="O50" i="48" s="1"/>
  <c r="N49" i="48"/>
  <c r="O49" i="48" s="1"/>
  <c r="N48" i="48"/>
  <c r="O48" i="48" s="1"/>
  <c r="N47" i="48"/>
  <c r="O47" i="48" s="1"/>
  <c r="N46" i="48"/>
  <c r="O46" i="48" s="1"/>
  <c r="M45" i="48"/>
  <c r="L45" i="48"/>
  <c r="K45" i="48"/>
  <c r="J45" i="48"/>
  <c r="I45" i="48"/>
  <c r="H45" i="48"/>
  <c r="G45" i="48"/>
  <c r="F45" i="48"/>
  <c r="E45" i="48"/>
  <c r="D45" i="48"/>
  <c r="N44" i="48"/>
  <c r="O44" i="48"/>
  <c r="N43" i="48"/>
  <c r="O43" i="48" s="1"/>
  <c r="N42" i="48"/>
  <c r="O42" i="48" s="1"/>
  <c r="N41" i="48"/>
  <c r="O41" i="48" s="1"/>
  <c r="N40" i="48"/>
  <c r="O40" i="48" s="1"/>
  <c r="M39" i="48"/>
  <c r="L39" i="48"/>
  <c r="K39" i="48"/>
  <c r="N39" i="48" s="1"/>
  <c r="O39" i="48" s="1"/>
  <c r="J39" i="48"/>
  <c r="I39" i="48"/>
  <c r="H39" i="48"/>
  <c r="G39" i="48"/>
  <c r="F39" i="48"/>
  <c r="E39" i="48"/>
  <c r="D39" i="48"/>
  <c r="N38" i="48"/>
  <c r="O38" i="48" s="1"/>
  <c r="N37" i="48"/>
  <c r="O37" i="48" s="1"/>
  <c r="N36" i="48"/>
  <c r="O36" i="48"/>
  <c r="N35" i="48"/>
  <c r="O35" i="48" s="1"/>
  <c r="N34" i="48"/>
  <c r="O34" i="48" s="1"/>
  <c r="M33" i="48"/>
  <c r="L33" i="48"/>
  <c r="K33" i="48"/>
  <c r="J33" i="48"/>
  <c r="I33" i="48"/>
  <c r="H33" i="48"/>
  <c r="G33" i="48"/>
  <c r="F33" i="48"/>
  <c r="E33" i="48"/>
  <c r="D33" i="48"/>
  <c r="N32" i="48"/>
  <c r="O32" i="48" s="1"/>
  <c r="N31" i="48"/>
  <c r="O31" i="48" s="1"/>
  <c r="N30" i="48"/>
  <c r="O30" i="48" s="1"/>
  <c r="N29" i="48"/>
  <c r="O29" i="48" s="1"/>
  <c r="M28" i="48"/>
  <c r="L28" i="48"/>
  <c r="L78" i="48" s="1"/>
  <c r="K28" i="48"/>
  <c r="J28" i="48"/>
  <c r="I28" i="48"/>
  <c r="I78" i="48" s="1"/>
  <c r="H28" i="48"/>
  <c r="H78" i="48" s="1"/>
  <c r="G28" i="48"/>
  <c r="F28" i="48"/>
  <c r="F78" i="48" s="1"/>
  <c r="E28" i="48"/>
  <c r="D28" i="48"/>
  <c r="N27" i="48"/>
  <c r="O27" i="48" s="1"/>
  <c r="N26" i="48"/>
  <c r="O26" i="48"/>
  <c r="N25" i="48"/>
  <c r="O25" i="48" s="1"/>
  <c r="N24" i="48"/>
  <c r="O24" i="48" s="1"/>
  <c r="N23" i="48"/>
  <c r="O23" i="48" s="1"/>
  <c r="M22" i="48"/>
  <c r="L22" i="48"/>
  <c r="K22" i="48"/>
  <c r="J22" i="48"/>
  <c r="I22" i="48"/>
  <c r="H22" i="48"/>
  <c r="G22" i="48"/>
  <c r="F22" i="48"/>
  <c r="E22" i="48"/>
  <c r="E78" i="48" s="1"/>
  <c r="D22" i="48"/>
  <c r="N22" i="48" s="1"/>
  <c r="O22" i="48" s="1"/>
  <c r="N21" i="48"/>
  <c r="O21" i="48" s="1"/>
  <c r="N20" i="48"/>
  <c r="O20" i="48" s="1"/>
  <c r="N19" i="48"/>
  <c r="O19" i="48" s="1"/>
  <c r="N18" i="48"/>
  <c r="O18" i="48"/>
  <c r="N17" i="48"/>
  <c r="O17" i="48" s="1"/>
  <c r="N16" i="48"/>
  <c r="O16" i="48" s="1"/>
  <c r="N15" i="48"/>
  <c r="O15" i="48" s="1"/>
  <c r="N14" i="48"/>
  <c r="O14" i="48" s="1"/>
  <c r="M13" i="48"/>
  <c r="L13" i="48"/>
  <c r="K13" i="48"/>
  <c r="J13" i="48"/>
  <c r="I13" i="48"/>
  <c r="H13" i="48"/>
  <c r="G13" i="48"/>
  <c r="G78" i="48" s="1"/>
  <c r="F13" i="48"/>
  <c r="E13" i="48"/>
  <c r="D13" i="48"/>
  <c r="N13" i="48" s="1"/>
  <c r="O13" i="48" s="1"/>
  <c r="N12" i="48"/>
  <c r="O12" i="48" s="1"/>
  <c r="N11" i="48"/>
  <c r="O11" i="48" s="1"/>
  <c r="N10" i="48"/>
  <c r="O10" i="48"/>
  <c r="N9" i="48"/>
  <c r="O9" i="48" s="1"/>
  <c r="N8" i="48"/>
  <c r="O8" i="48" s="1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77" i="47"/>
  <c r="O77" i="47" s="1"/>
  <c r="N76" i="47"/>
  <c r="O76" i="47" s="1"/>
  <c r="N75" i="47"/>
  <c r="O75" i="47"/>
  <c r="N74" i="47"/>
  <c r="O74" i="47" s="1"/>
  <c r="N73" i="47"/>
  <c r="O73" i="47" s="1"/>
  <c r="N72" i="47"/>
  <c r="O72" i="47" s="1"/>
  <c r="N71" i="47"/>
  <c r="O71" i="47" s="1"/>
  <c r="N70" i="47"/>
  <c r="O70" i="47" s="1"/>
  <c r="N69" i="47"/>
  <c r="O69" i="47" s="1"/>
  <c r="N68" i="47"/>
  <c r="O68" i="47" s="1"/>
  <c r="N67" i="47"/>
  <c r="O67" i="47" s="1"/>
  <c r="N66" i="47"/>
  <c r="O66" i="47" s="1"/>
  <c r="N65" i="47"/>
  <c r="O65" i="47" s="1"/>
  <c r="N64" i="47"/>
  <c r="O64" i="47" s="1"/>
  <c r="N63" i="47"/>
  <c r="O63" i="47"/>
  <c r="N62" i="47"/>
  <c r="O62" i="47" s="1"/>
  <c r="N61" i="47"/>
  <c r="O61" i="47" s="1"/>
  <c r="N60" i="47"/>
  <c r="O60" i="47" s="1"/>
  <c r="N59" i="47"/>
  <c r="O59" i="47" s="1"/>
  <c r="N58" i="47"/>
  <c r="O58" i="47" s="1"/>
  <c r="N57" i="47"/>
  <c r="O57" i="47"/>
  <c r="N56" i="47"/>
  <c r="O56" i="47" s="1"/>
  <c r="N55" i="47"/>
  <c r="O55" i="47" s="1"/>
  <c r="N54" i="47"/>
  <c r="O54" i="47" s="1"/>
  <c r="N53" i="47"/>
  <c r="O53" i="47" s="1"/>
  <c r="M52" i="47"/>
  <c r="L52" i="47"/>
  <c r="K52" i="47"/>
  <c r="J52" i="47"/>
  <c r="I52" i="47"/>
  <c r="H52" i="47"/>
  <c r="G52" i="47"/>
  <c r="F52" i="47"/>
  <c r="E52" i="47"/>
  <c r="D52" i="47"/>
  <c r="N51" i="47"/>
  <c r="O51" i="47" s="1"/>
  <c r="N50" i="47"/>
  <c r="O50" i="47" s="1"/>
  <c r="M49" i="47"/>
  <c r="L49" i="47"/>
  <c r="K49" i="47"/>
  <c r="J49" i="47"/>
  <c r="I49" i="47"/>
  <c r="H49" i="47"/>
  <c r="G49" i="47"/>
  <c r="F49" i="47"/>
  <c r="E49" i="47"/>
  <c r="N49" i="47" s="1"/>
  <c r="O49" i="47" s="1"/>
  <c r="D49" i="47"/>
  <c r="N48" i="47"/>
  <c r="O48" i="47" s="1"/>
  <c r="N47" i="47"/>
  <c r="O47" i="47"/>
  <c r="N46" i="47"/>
  <c r="O46" i="47" s="1"/>
  <c r="N45" i="47"/>
  <c r="O45" i="47" s="1"/>
  <c r="M44" i="47"/>
  <c r="L44" i="47"/>
  <c r="K44" i="47"/>
  <c r="J44" i="47"/>
  <c r="I44" i="47"/>
  <c r="H44" i="47"/>
  <c r="G44" i="47"/>
  <c r="F44" i="47"/>
  <c r="E44" i="47"/>
  <c r="D44" i="47"/>
  <c r="N43" i="47"/>
  <c r="O43" i="47" s="1"/>
  <c r="N42" i="47"/>
  <c r="O42" i="47" s="1"/>
  <c r="N41" i="47"/>
  <c r="O41" i="47" s="1"/>
  <c r="N40" i="47"/>
  <c r="O40" i="47" s="1"/>
  <c r="N39" i="47"/>
  <c r="O39" i="47"/>
  <c r="M38" i="47"/>
  <c r="L38" i="47"/>
  <c r="K38" i="47"/>
  <c r="J38" i="47"/>
  <c r="I38" i="47"/>
  <c r="H38" i="47"/>
  <c r="G38" i="47"/>
  <c r="F38" i="47"/>
  <c r="E38" i="47"/>
  <c r="D38" i="47"/>
  <c r="N37" i="47"/>
  <c r="O37" i="47"/>
  <c r="N36" i="47"/>
  <c r="O36" i="47" s="1"/>
  <c r="N35" i="47"/>
  <c r="O35" i="47" s="1"/>
  <c r="N34" i="47"/>
  <c r="O34" i="47" s="1"/>
  <c r="N33" i="47"/>
  <c r="O33" i="47" s="1"/>
  <c r="M32" i="47"/>
  <c r="L32" i="47"/>
  <c r="N32" i="47" s="1"/>
  <c r="O32" i="47" s="1"/>
  <c r="K32" i="47"/>
  <c r="J32" i="47"/>
  <c r="I32" i="47"/>
  <c r="H32" i="47"/>
  <c r="G32" i="47"/>
  <c r="F32" i="47"/>
  <c r="E32" i="47"/>
  <c r="D32" i="47"/>
  <c r="N31" i="47"/>
  <c r="O31" i="47" s="1"/>
  <c r="N30" i="47"/>
  <c r="O30" i="47" s="1"/>
  <c r="N29" i="47"/>
  <c r="O29" i="47"/>
  <c r="N28" i="47"/>
  <c r="O28" i="47" s="1"/>
  <c r="M27" i="47"/>
  <c r="M78" i="47" s="1"/>
  <c r="L27" i="47"/>
  <c r="K27" i="47"/>
  <c r="K78" i="47" s="1"/>
  <c r="J27" i="47"/>
  <c r="J78" i="47" s="1"/>
  <c r="I27" i="47"/>
  <c r="H27" i="47"/>
  <c r="G27" i="47"/>
  <c r="N27" i="47" s="1"/>
  <c r="O27" i="47" s="1"/>
  <c r="F27" i="47"/>
  <c r="E27" i="47"/>
  <c r="D27" i="47"/>
  <c r="N26" i="47"/>
  <c r="O26" i="47" s="1"/>
  <c r="N25" i="47"/>
  <c r="O25" i="47" s="1"/>
  <c r="N24" i="47"/>
  <c r="O24" i="47" s="1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2" i="47" s="1"/>
  <c r="O22" i="47" s="1"/>
  <c r="N21" i="47"/>
  <c r="O21" i="47" s="1"/>
  <c r="N20" i="47"/>
  <c r="O20" i="47" s="1"/>
  <c r="N19" i="47"/>
  <c r="O19" i="47" s="1"/>
  <c r="N18" i="47"/>
  <c r="O18" i="47" s="1"/>
  <c r="N17" i="47"/>
  <c r="O17" i="47" s="1"/>
  <c r="N16" i="47"/>
  <c r="O16" i="47" s="1"/>
  <c r="N15" i="47"/>
  <c r="O15" i="47" s="1"/>
  <c r="N14" i="47"/>
  <c r="O14" i="47" s="1"/>
  <c r="M13" i="47"/>
  <c r="L13" i="47"/>
  <c r="K13" i="47"/>
  <c r="J13" i="47"/>
  <c r="I13" i="47"/>
  <c r="H13" i="47"/>
  <c r="H78" i="47" s="1"/>
  <c r="G13" i="47"/>
  <c r="G78" i="47" s="1"/>
  <c r="F13" i="47"/>
  <c r="E13" i="47"/>
  <c r="D13" i="47"/>
  <c r="N13" i="47" s="1"/>
  <c r="O13" i="47" s="1"/>
  <c r="N12" i="47"/>
  <c r="O12" i="47" s="1"/>
  <c r="N11" i="47"/>
  <c r="O11" i="47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F78" i="47" s="1"/>
  <c r="E5" i="47"/>
  <c r="E78" i="47" s="1"/>
  <c r="D5" i="47"/>
  <c r="D78" i="47" s="1"/>
  <c r="N76" i="46"/>
  <c r="O76" i="46" s="1"/>
  <c r="N75" i="46"/>
  <c r="O75" i="46"/>
  <c r="N74" i="46"/>
  <c r="O74" i="46" s="1"/>
  <c r="N73" i="46"/>
  <c r="O73" i="46" s="1"/>
  <c r="N72" i="46"/>
  <c r="O72" i="46" s="1"/>
  <c r="N71" i="46"/>
  <c r="O71" i="46" s="1"/>
  <c r="N70" i="46"/>
  <c r="O70" i="46" s="1"/>
  <c r="N69" i="46"/>
  <c r="O69" i="46"/>
  <c r="N68" i="46"/>
  <c r="O68" i="46" s="1"/>
  <c r="N67" i="46"/>
  <c r="O67" i="46" s="1"/>
  <c r="N66" i="46"/>
  <c r="O66" i="46" s="1"/>
  <c r="N65" i="46"/>
  <c r="O65" i="46" s="1"/>
  <c r="N64" i="46"/>
  <c r="O64" i="46" s="1"/>
  <c r="N63" i="46"/>
  <c r="O63" i="46"/>
  <c r="N62" i="46"/>
  <c r="O62" i="46" s="1"/>
  <c r="N61" i="46"/>
  <c r="O61" i="46" s="1"/>
  <c r="N60" i="46"/>
  <c r="O60" i="46" s="1"/>
  <c r="N59" i="46"/>
  <c r="O59" i="46" s="1"/>
  <c r="N58" i="46"/>
  <c r="O58" i="46" s="1"/>
  <c r="N57" i="46"/>
  <c r="O57" i="46"/>
  <c r="N56" i="46"/>
  <c r="O56" i="46" s="1"/>
  <c r="N55" i="46"/>
  <c r="O55" i="46" s="1"/>
  <c r="N54" i="46"/>
  <c r="O54" i="46" s="1"/>
  <c r="N53" i="46"/>
  <c r="O53" i="46" s="1"/>
  <c r="N52" i="46"/>
  <c r="O52" i="46" s="1"/>
  <c r="M51" i="46"/>
  <c r="L51" i="46"/>
  <c r="K51" i="46"/>
  <c r="J51" i="46"/>
  <c r="I51" i="46"/>
  <c r="H51" i="46"/>
  <c r="G51" i="46"/>
  <c r="F51" i="46"/>
  <c r="E51" i="46"/>
  <c r="D51" i="46"/>
  <c r="N50" i="46"/>
  <c r="O50" i="46" s="1"/>
  <c r="N49" i="46"/>
  <c r="O49" i="46"/>
  <c r="M48" i="46"/>
  <c r="L48" i="46"/>
  <c r="K48" i="46"/>
  <c r="J48" i="46"/>
  <c r="N48" i="46" s="1"/>
  <c r="O48" i="46" s="1"/>
  <c r="I48" i="46"/>
  <c r="H48" i="46"/>
  <c r="G48" i="46"/>
  <c r="F48" i="46"/>
  <c r="E48" i="46"/>
  <c r="D48" i="46"/>
  <c r="N47" i="46"/>
  <c r="O47" i="46"/>
  <c r="N46" i="46"/>
  <c r="O46" i="46" s="1"/>
  <c r="N45" i="46"/>
  <c r="O45" i="46" s="1"/>
  <c r="N44" i="46"/>
  <c r="O44" i="46" s="1"/>
  <c r="M43" i="46"/>
  <c r="L43" i="46"/>
  <c r="K43" i="46"/>
  <c r="J43" i="46"/>
  <c r="I43" i="46"/>
  <c r="H43" i="46"/>
  <c r="H77" i="46" s="1"/>
  <c r="G43" i="46"/>
  <c r="F43" i="46"/>
  <c r="E43" i="46"/>
  <c r="D43" i="46"/>
  <c r="N42" i="46"/>
  <c r="O42" i="46" s="1"/>
  <c r="N41" i="46"/>
  <c r="O41" i="46" s="1"/>
  <c r="N40" i="46"/>
  <c r="O40" i="46" s="1"/>
  <c r="N39" i="46"/>
  <c r="O39" i="46" s="1"/>
  <c r="N38" i="46"/>
  <c r="O38" i="46" s="1"/>
  <c r="M37" i="46"/>
  <c r="L37" i="46"/>
  <c r="K37" i="46"/>
  <c r="J37" i="46"/>
  <c r="I37" i="46"/>
  <c r="H37" i="46"/>
  <c r="G37" i="46"/>
  <c r="F37" i="46"/>
  <c r="E37" i="46"/>
  <c r="D37" i="46"/>
  <c r="N36" i="46"/>
  <c r="O36" i="46" s="1"/>
  <c r="N35" i="46"/>
  <c r="O35" i="46" s="1"/>
  <c r="N34" i="46"/>
  <c r="O34" i="46" s="1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N30" i="46"/>
  <c r="O30" i="46" s="1"/>
  <c r="N29" i="46"/>
  <c r="O29" i="46"/>
  <c r="N28" i="46"/>
  <c r="O28" i="46" s="1"/>
  <c r="M27" i="46"/>
  <c r="M77" i="46" s="1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N24" i="46"/>
  <c r="O24" i="46" s="1"/>
  <c r="N23" i="46"/>
  <c r="O23" i="46" s="1"/>
  <c r="M22" i="46"/>
  <c r="L22" i="46"/>
  <c r="L77" i="46" s="1"/>
  <c r="K22" i="46"/>
  <c r="J22" i="46"/>
  <c r="I22" i="46"/>
  <c r="H22" i="46"/>
  <c r="G22" i="46"/>
  <c r="F22" i="46"/>
  <c r="E22" i="46"/>
  <c r="D22" i="46"/>
  <c r="N22" i="46" s="1"/>
  <c r="O22" i="46" s="1"/>
  <c r="N21" i="46"/>
  <c r="O21" i="46" s="1"/>
  <c r="N20" i="46"/>
  <c r="O20" i="46" s="1"/>
  <c r="N19" i="46"/>
  <c r="O19" i="46"/>
  <c r="N18" i="46"/>
  <c r="O18" i="46" s="1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3" i="46" s="1"/>
  <c r="O13" i="46" s="1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J77" i="46" s="1"/>
  <c r="I5" i="46"/>
  <c r="I77" i="46" s="1"/>
  <c r="H5" i="46"/>
  <c r="G5" i="46"/>
  <c r="F5" i="46"/>
  <c r="F77" i="46" s="1"/>
  <c r="E5" i="46"/>
  <c r="E77" i="46" s="1"/>
  <c r="D5" i="46"/>
  <c r="N5" i="46" s="1"/>
  <c r="O5" i="46" s="1"/>
  <c r="N77" i="45"/>
  <c r="O77" i="45" s="1"/>
  <c r="N76" i="45"/>
  <c r="O76" i="45"/>
  <c r="N75" i="45"/>
  <c r="O75" i="45" s="1"/>
  <c r="N74" i="45"/>
  <c r="O74" i="45" s="1"/>
  <c r="N73" i="45"/>
  <c r="O73" i="45" s="1"/>
  <c r="N72" i="45"/>
  <c r="O72" i="45" s="1"/>
  <c r="N71" i="45"/>
  <c r="O71" i="45" s="1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 s="1"/>
  <c r="N64" i="45"/>
  <c r="O64" i="45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 s="1"/>
  <c r="M52" i="45"/>
  <c r="L52" i="45"/>
  <c r="K52" i="45"/>
  <c r="J52" i="45"/>
  <c r="I52" i="45"/>
  <c r="H52" i="45"/>
  <c r="G52" i="45"/>
  <c r="F52" i="45"/>
  <c r="E52" i="45"/>
  <c r="D52" i="45"/>
  <c r="N51" i="45"/>
  <c r="O51" i="45" s="1"/>
  <c r="N50" i="45"/>
  <c r="O50" i="45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 s="1"/>
  <c r="N45" i="45"/>
  <c r="O45" i="45" s="1"/>
  <c r="N44" i="45"/>
  <c r="O44" i="45" s="1"/>
  <c r="M43" i="45"/>
  <c r="L43" i="45"/>
  <c r="K43" i="45"/>
  <c r="J43" i="45"/>
  <c r="I43" i="45"/>
  <c r="H43" i="45"/>
  <c r="N43" i="45" s="1"/>
  <c r="O43" i="45" s="1"/>
  <c r="G43" i="45"/>
  <c r="F43" i="45"/>
  <c r="E43" i="45"/>
  <c r="D43" i="45"/>
  <c r="N42" i="45"/>
  <c r="O42" i="45" s="1"/>
  <c r="N41" i="45"/>
  <c r="O41" i="45" s="1"/>
  <c r="N40" i="45"/>
  <c r="O40" i="45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 s="1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E78" i="45" s="1"/>
  <c r="D32" i="45"/>
  <c r="D78" i="45" s="1"/>
  <c r="N31" i="45"/>
  <c r="O31" i="45" s="1"/>
  <c r="N30" i="45"/>
  <c r="O30" i="45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N22" i="45" s="1"/>
  <c r="O22" i="45" s="1"/>
  <c r="F22" i="45"/>
  <c r="E22" i="45"/>
  <c r="D22" i="45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/>
  <c r="M13" i="45"/>
  <c r="L13" i="45"/>
  <c r="K13" i="45"/>
  <c r="J13" i="45"/>
  <c r="I13" i="45"/>
  <c r="H13" i="45"/>
  <c r="G13" i="45"/>
  <c r="N13" i="45" s="1"/>
  <c r="O13" i="45" s="1"/>
  <c r="F13" i="45"/>
  <c r="E13" i="45"/>
  <c r="D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M78" i="45" s="1"/>
  <c r="L5" i="45"/>
  <c r="L78" i="45" s="1"/>
  <c r="K5" i="45"/>
  <c r="J5" i="45"/>
  <c r="J78" i="45" s="1"/>
  <c r="I5" i="45"/>
  <c r="I78" i="45" s="1"/>
  <c r="H5" i="45"/>
  <c r="H78" i="45" s="1"/>
  <c r="G5" i="45"/>
  <c r="G78" i="45" s="1"/>
  <c r="F5" i="45"/>
  <c r="N5" i="45" s="1"/>
  <c r="O5" i="45" s="1"/>
  <c r="E5" i="45"/>
  <c r="D5" i="45"/>
  <c r="N76" i="44"/>
  <c r="O76" i="44"/>
  <c r="N75" i="44"/>
  <c r="O75" i="44" s="1"/>
  <c r="N74" i="44"/>
  <c r="O74" i="44" s="1"/>
  <c r="N73" i="44"/>
  <c r="O73" i="44" s="1"/>
  <c r="N72" i="44"/>
  <c r="O72" i="44" s="1"/>
  <c r="N71" i="44"/>
  <c r="O71" i="44" s="1"/>
  <c r="N70" i="44"/>
  <c r="O70" i="44"/>
  <c r="N69" i="44"/>
  <c r="O69" i="44" s="1"/>
  <c r="N68" i="44"/>
  <c r="O68" i="44" s="1"/>
  <c r="N67" i="44"/>
  <c r="O67" i="44" s="1"/>
  <c r="N66" i="44"/>
  <c r="O66" i="44" s="1"/>
  <c r="N65" i="44"/>
  <c r="O65" i="44" s="1"/>
  <c r="N64" i="44"/>
  <c r="O64" i="44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/>
  <c r="M51" i="44"/>
  <c r="L51" i="44"/>
  <c r="K51" i="44"/>
  <c r="J51" i="44"/>
  <c r="I51" i="44"/>
  <c r="H51" i="44"/>
  <c r="G51" i="44"/>
  <c r="F51" i="44"/>
  <c r="E51" i="44"/>
  <c r="D51" i="44"/>
  <c r="N51" i="44" s="1"/>
  <c r="O51" i="44" s="1"/>
  <c r="N50" i="44"/>
  <c r="O50" i="44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 s="1"/>
  <c r="N45" i="44"/>
  <c r="O45" i="44" s="1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3" i="44" s="1"/>
  <c r="O43" i="44" s="1"/>
  <c r="N42" i="44"/>
  <c r="O42" i="44" s="1"/>
  <c r="N41" i="44"/>
  <c r="O41" i="44" s="1"/>
  <c r="N40" i="44"/>
  <c r="O40" i="44"/>
  <c r="N39" i="44"/>
  <c r="O39" i="44" s="1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H77" i="44" s="1"/>
  <c r="G32" i="44"/>
  <c r="G77" i="44" s="1"/>
  <c r="F32" i="44"/>
  <c r="E32" i="44"/>
  <c r="D32" i="44"/>
  <c r="N32" i="44" s="1"/>
  <c r="O32" i="44" s="1"/>
  <c r="N31" i="44"/>
  <c r="O31" i="44" s="1"/>
  <c r="N30" i="44"/>
  <c r="O30" i="44"/>
  <c r="N29" i="44"/>
  <c r="O29" i="44" s="1"/>
  <c r="N28" i="44"/>
  <c r="O28" i="44" s="1"/>
  <c r="M27" i="44"/>
  <c r="L27" i="44"/>
  <c r="K27" i="44"/>
  <c r="J27" i="44"/>
  <c r="I27" i="44"/>
  <c r="I77" i="44" s="1"/>
  <c r="H27" i="44"/>
  <c r="G27" i="44"/>
  <c r="F27" i="44"/>
  <c r="F77" i="44" s="1"/>
  <c r="E27" i="44"/>
  <c r="D27" i="44"/>
  <c r="N27" i="44" s="1"/>
  <c r="O27" i="44" s="1"/>
  <c r="N26" i="44"/>
  <c r="O26" i="44" s="1"/>
  <c r="N25" i="44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/>
  <c r="M13" i="44"/>
  <c r="L13" i="44"/>
  <c r="N13" i="44" s="1"/>
  <c r="O13" i="44" s="1"/>
  <c r="K13" i="44"/>
  <c r="J13" i="44"/>
  <c r="J77" i="44" s="1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80" i="43"/>
  <c r="O80" i="43"/>
  <c r="N79" i="43"/>
  <c r="O79" i="43" s="1"/>
  <c r="N78" i="43"/>
  <c r="O78" i="43" s="1"/>
  <c r="N77" i="43"/>
  <c r="O77" i="43" s="1"/>
  <c r="N76" i="43"/>
  <c r="O76" i="43" s="1"/>
  <c r="N75" i="43"/>
  <c r="O75" i="43" s="1"/>
  <c r="N74" i="43"/>
  <c r="O74" i="43"/>
  <c r="N73" i="43"/>
  <c r="O73" i="43" s="1"/>
  <c r="N72" i="43"/>
  <c r="O72" i="43" s="1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/>
  <c r="N55" i="43"/>
  <c r="O55" i="43" s="1"/>
  <c r="N54" i="43"/>
  <c r="O54" i="43" s="1"/>
  <c r="N53" i="43"/>
  <c r="O53" i="43" s="1"/>
  <c r="M52" i="43"/>
  <c r="L52" i="43"/>
  <c r="K52" i="43"/>
  <c r="J52" i="43"/>
  <c r="I52" i="43"/>
  <c r="H52" i="43"/>
  <c r="G52" i="43"/>
  <c r="F52" i="43"/>
  <c r="E52" i="43"/>
  <c r="D52" i="43"/>
  <c r="N51" i="43"/>
  <c r="O51" i="43" s="1"/>
  <c r="N50" i="43"/>
  <c r="O50" i="43" s="1"/>
  <c r="M49" i="43"/>
  <c r="L49" i="43"/>
  <c r="K49" i="43"/>
  <c r="J49" i="43"/>
  <c r="J81" i="43" s="1"/>
  <c r="I49" i="43"/>
  <c r="H49" i="43"/>
  <c r="G49" i="43"/>
  <c r="F49" i="43"/>
  <c r="E49" i="43"/>
  <c r="D49" i="43"/>
  <c r="N48" i="43"/>
  <c r="O48" i="43" s="1"/>
  <c r="N47" i="43"/>
  <c r="O47" i="43" s="1"/>
  <c r="N46" i="43"/>
  <c r="O46" i="43" s="1"/>
  <c r="N45" i="43"/>
  <c r="O45" i="43" s="1"/>
  <c r="M44" i="43"/>
  <c r="L44" i="43"/>
  <c r="K44" i="43"/>
  <c r="J44" i="43"/>
  <c r="I44" i="43"/>
  <c r="H44" i="43"/>
  <c r="G44" i="43"/>
  <c r="F44" i="43"/>
  <c r="E44" i="43"/>
  <c r="D44" i="43"/>
  <c r="N44" i="43" s="1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8" i="43" s="1"/>
  <c r="O38" i="43" s="1"/>
  <c r="N37" i="43"/>
  <c r="O37" i="43" s="1"/>
  <c r="N36" i="43"/>
  <c r="O36" i="43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 s="1"/>
  <c r="N30" i="43"/>
  <c r="O30" i="43" s="1"/>
  <c r="N29" i="43"/>
  <c r="O29" i="43" s="1"/>
  <c r="M28" i="43"/>
  <c r="L28" i="43"/>
  <c r="L81" i="43" s="1"/>
  <c r="K28" i="43"/>
  <c r="K81" i="43" s="1"/>
  <c r="J28" i="43"/>
  <c r="I28" i="43"/>
  <c r="H28" i="43"/>
  <c r="G28" i="43"/>
  <c r="F28" i="43"/>
  <c r="E28" i="43"/>
  <c r="D28" i="43"/>
  <c r="N27" i="43"/>
  <c r="O27" i="43" s="1"/>
  <c r="N26" i="43"/>
  <c r="O26" i="43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3" i="43" s="1"/>
  <c r="O23" i="43" s="1"/>
  <c r="N22" i="43"/>
  <c r="O22" i="43" s="1"/>
  <c r="N21" i="43"/>
  <c r="O21" i="43" s="1"/>
  <c r="N20" i="43"/>
  <c r="O20" i="43" s="1"/>
  <c r="N19" i="43"/>
  <c r="O19" i="43" s="1"/>
  <c r="N18" i="43"/>
  <c r="O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M81" i="43" s="1"/>
  <c r="L5" i="43"/>
  <c r="K5" i="43"/>
  <c r="J5" i="43"/>
  <c r="I5" i="43"/>
  <c r="H5" i="43"/>
  <c r="G5" i="43"/>
  <c r="F5" i="43"/>
  <c r="E5" i="43"/>
  <c r="D5" i="43"/>
  <c r="D81" i="43" s="1"/>
  <c r="N68" i="42"/>
  <c r="O68" i="42" s="1"/>
  <c r="N67" i="42"/>
  <c r="O67" i="42" s="1"/>
  <c r="N66" i="42"/>
  <c r="O66" i="42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/>
  <c r="N53" i="42"/>
  <c r="O53" i="42" s="1"/>
  <c r="N52" i="42"/>
  <c r="O52" i="42" s="1"/>
  <c r="M51" i="42"/>
  <c r="L51" i="42"/>
  <c r="K51" i="42"/>
  <c r="J51" i="42"/>
  <c r="I51" i="42"/>
  <c r="H51" i="42"/>
  <c r="G51" i="42"/>
  <c r="F51" i="42"/>
  <c r="E51" i="42"/>
  <c r="D51" i="42"/>
  <c r="N50" i="42"/>
  <c r="O50" i="42" s="1"/>
  <c r="N49" i="42"/>
  <c r="O49" i="42" s="1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D69" i="42" s="1"/>
  <c r="N46" i="42"/>
  <c r="O46" i="42" s="1"/>
  <c r="N45" i="42"/>
  <c r="O45" i="42"/>
  <c r="N44" i="42"/>
  <c r="O44" i="42" s="1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2" i="42" s="1"/>
  <c r="O42" i="42" s="1"/>
  <c r="N41" i="42"/>
  <c r="O41" i="42" s="1"/>
  <c r="N40" i="42"/>
  <c r="O40" i="42" s="1"/>
  <c r="N39" i="42"/>
  <c r="O39" i="42" s="1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6" i="42"/>
  <c r="O36" i="42"/>
  <c r="N35" i="42"/>
  <c r="O35" i="42" s="1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N32" i="42" s="1"/>
  <c r="O32" i="42" s="1"/>
  <c r="D32" i="42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/>
  <c r="N25" i="42"/>
  <c r="O25" i="42" s="1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N22" i="42" s="1"/>
  <c r="O22" i="42" s="1"/>
  <c r="D22" i="42"/>
  <c r="N21" i="42"/>
  <c r="O21" i="42" s="1"/>
  <c r="N20" i="42"/>
  <c r="O20" i="42" s="1"/>
  <c r="N19" i="42"/>
  <c r="O19" i="42" s="1"/>
  <c r="N18" i="42"/>
  <c r="O18" i="42"/>
  <c r="N17" i="42"/>
  <c r="O17" i="42" s="1"/>
  <c r="N16" i="42"/>
  <c r="O16" i="42" s="1"/>
  <c r="N15" i="42"/>
  <c r="O15" i="42" s="1"/>
  <c r="N14" i="42"/>
  <c r="O14" i="42" s="1"/>
  <c r="M13" i="42"/>
  <c r="M69" i="42" s="1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N5" i="42" s="1"/>
  <c r="O5" i="42" s="1"/>
  <c r="E5" i="42"/>
  <c r="D5" i="42"/>
  <c r="N77" i="41"/>
  <c r="O77" i="41" s="1"/>
  <c r="N76" i="41"/>
  <c r="O76" i="41" s="1"/>
  <c r="N75" i="41"/>
  <c r="O75" i="41"/>
  <c r="N74" i="41"/>
  <c r="O74" i="41" s="1"/>
  <c r="N73" i="41"/>
  <c r="O73" i="41" s="1"/>
  <c r="N72" i="41"/>
  <c r="O72" i="41"/>
  <c r="N71" i="41"/>
  <c r="O71" i="41" s="1"/>
  <c r="N70" i="41"/>
  <c r="O70" i="41" s="1"/>
  <c r="N69" i="41"/>
  <c r="O69" i="41"/>
  <c r="N68" i="41"/>
  <c r="O68" i="41" s="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/>
  <c r="N56" i="41"/>
  <c r="O56" i="41" s="1"/>
  <c r="N55" i="41"/>
  <c r="O55" i="41" s="1"/>
  <c r="N54" i="41"/>
  <c r="O54" i="41"/>
  <c r="N53" i="41"/>
  <c r="O53" i="41"/>
  <c r="M52" i="41"/>
  <c r="L52" i="41"/>
  <c r="K52" i="41"/>
  <c r="J52" i="41"/>
  <c r="I52" i="41"/>
  <c r="H52" i="41"/>
  <c r="G52" i="41"/>
  <c r="F52" i="41"/>
  <c r="E52" i="41"/>
  <c r="D52" i="41"/>
  <c r="N51" i="41"/>
  <c r="O51" i="41"/>
  <c r="N50" i="41"/>
  <c r="O50" i="41" s="1"/>
  <c r="M49" i="41"/>
  <c r="L49" i="41"/>
  <c r="K49" i="41"/>
  <c r="K78" i="41" s="1"/>
  <c r="J49" i="41"/>
  <c r="J78" i="41" s="1"/>
  <c r="I49" i="41"/>
  <c r="H49" i="41"/>
  <c r="G49" i="41"/>
  <c r="N49" i="41" s="1"/>
  <c r="O49" i="41" s="1"/>
  <c r="F49" i="41"/>
  <c r="E49" i="41"/>
  <c r="D49" i="41"/>
  <c r="N48" i="41"/>
  <c r="O48" i="41" s="1"/>
  <c r="N47" i="41"/>
  <c r="O47" i="41" s="1"/>
  <c r="N46" i="41"/>
  <c r="O46" i="41" s="1"/>
  <c r="N45" i="41"/>
  <c r="O45" i="41"/>
  <c r="M44" i="41"/>
  <c r="L44" i="41"/>
  <c r="K44" i="41"/>
  <c r="J44" i="41"/>
  <c r="I44" i="41"/>
  <c r="H44" i="41"/>
  <c r="G44" i="41"/>
  <c r="F44" i="41"/>
  <c r="E44" i="41"/>
  <c r="D44" i="41"/>
  <c r="N44" i="41" s="1"/>
  <c r="O44" i="41" s="1"/>
  <c r="N43" i="41"/>
  <c r="O43" i="41" s="1"/>
  <c r="N42" i="41"/>
  <c r="O42" i="41" s="1"/>
  <c r="N41" i="41"/>
  <c r="O41" i="41"/>
  <c r="N40" i="41"/>
  <c r="O40" i="41" s="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7" i="41"/>
  <c r="O37" i="41"/>
  <c r="N36" i="41"/>
  <c r="O36" i="41" s="1"/>
  <c r="N35" i="41"/>
  <c r="O35" i="41" s="1"/>
  <c r="N34" i="41"/>
  <c r="O34" i="41"/>
  <c r="M33" i="41"/>
  <c r="L33" i="41"/>
  <c r="K33" i="41"/>
  <c r="J33" i="41"/>
  <c r="I33" i="41"/>
  <c r="H33" i="41"/>
  <c r="G33" i="41"/>
  <c r="F33" i="41"/>
  <c r="E33" i="41"/>
  <c r="D33" i="41"/>
  <c r="N32" i="41"/>
  <c r="O32" i="41"/>
  <c r="N31" i="41"/>
  <c r="O31" i="41"/>
  <c r="N30" i="41"/>
  <c r="O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 s="1"/>
  <c r="N25" i="41"/>
  <c r="O25" i="41" s="1"/>
  <c r="N24" i="41"/>
  <c r="O24" i="41"/>
  <c r="M23" i="41"/>
  <c r="M78" i="41" s="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N20" i="41"/>
  <c r="O20" i="41"/>
  <c r="N19" i="41"/>
  <c r="O19" i="41"/>
  <c r="N18" i="41"/>
  <c r="O18" i="41" s="1"/>
  <c r="N17" i="41"/>
  <c r="O17" i="41" s="1"/>
  <c r="N16" i="41"/>
  <c r="O16" i="4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/>
  <c r="N11" i="41"/>
  <c r="O11" i="41"/>
  <c r="N10" i="41"/>
  <c r="O10" i="41" s="1"/>
  <c r="N9" i="41"/>
  <c r="O9" i="41" s="1"/>
  <c r="N8" i="41"/>
  <c r="O8" i="41"/>
  <c r="N7" i="41"/>
  <c r="O7" i="41"/>
  <c r="N6" i="41"/>
  <c r="O6" i="41" s="1"/>
  <c r="M5" i="41"/>
  <c r="L5" i="41"/>
  <c r="K5" i="41"/>
  <c r="J5" i="41"/>
  <c r="I5" i="41"/>
  <c r="I78" i="41" s="1"/>
  <c r="H5" i="41"/>
  <c r="G5" i="41"/>
  <c r="F5" i="41"/>
  <c r="E5" i="41"/>
  <c r="D5" i="41"/>
  <c r="N80" i="40"/>
  <c r="O80" i="40"/>
  <c r="N79" i="40"/>
  <c r="O79" i="40"/>
  <c r="N78" i="40"/>
  <c r="O78" i="40" s="1"/>
  <c r="N77" i="40"/>
  <c r="O77" i="40" s="1"/>
  <c r="N76" i="40"/>
  <c r="O76" i="40"/>
  <c r="N75" i="40"/>
  <c r="O75" i="40" s="1"/>
  <c r="N74" i="40"/>
  <c r="O74" i="40"/>
  <c r="N73" i="40"/>
  <c r="O73" i="40" s="1"/>
  <c r="N72" i="40"/>
  <c r="O72" i="40" s="1"/>
  <c r="N71" i="40"/>
  <c r="O71" i="40" s="1"/>
  <c r="N70" i="40"/>
  <c r="O70" i="40"/>
  <c r="N69" i="40"/>
  <c r="O69" i="40"/>
  <c r="N68" i="40"/>
  <c r="O68" i="40"/>
  <c r="N67" i="40"/>
  <c r="O67" i="40"/>
  <c r="N66" i="40"/>
  <c r="O66" i="40" s="1"/>
  <c r="N65" i="40"/>
  <c r="O65" i="40" s="1"/>
  <c r="N64" i="40"/>
  <c r="O64" i="40"/>
  <c r="N63" i="40"/>
  <c r="O63" i="40" s="1"/>
  <c r="N62" i="40"/>
  <c r="O62" i="40"/>
  <c r="N61" i="40"/>
  <c r="O61" i="40" s="1"/>
  <c r="N60" i="40"/>
  <c r="O60" i="40" s="1"/>
  <c r="N59" i="40"/>
  <c r="O59" i="40" s="1"/>
  <c r="N58" i="40"/>
  <c r="O58" i="40"/>
  <c r="N57" i="40"/>
  <c r="O57" i="40"/>
  <c r="N56" i="40"/>
  <c r="O56" i="40"/>
  <c r="N55" i="40"/>
  <c r="O55" i="40"/>
  <c r="N54" i="40"/>
  <c r="O54" i="40" s="1"/>
  <c r="N53" i="40"/>
  <c r="O53" i="40" s="1"/>
  <c r="M52" i="40"/>
  <c r="L52" i="40"/>
  <c r="K52" i="40"/>
  <c r="J52" i="40"/>
  <c r="I52" i="40"/>
  <c r="H52" i="40"/>
  <c r="G52" i="40"/>
  <c r="F52" i="40"/>
  <c r="E52" i="40"/>
  <c r="D52" i="40"/>
  <c r="N52" i="40" s="1"/>
  <c r="O52" i="40" s="1"/>
  <c r="N51" i="40"/>
  <c r="O51" i="40" s="1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/>
  <c r="N45" i="40"/>
  <c r="O45" i="40"/>
  <c r="N44" i="40"/>
  <c r="O44" i="40"/>
  <c r="M43" i="40"/>
  <c r="L43" i="40"/>
  <c r="K43" i="40"/>
  <c r="J43" i="40"/>
  <c r="I43" i="40"/>
  <c r="I81" i="40" s="1"/>
  <c r="H43" i="40"/>
  <c r="G43" i="40"/>
  <c r="F43" i="40"/>
  <c r="E43" i="40"/>
  <c r="D43" i="40"/>
  <c r="N42" i="40"/>
  <c r="O42" i="40"/>
  <c r="N41" i="40"/>
  <c r="O41" i="40" s="1"/>
  <c r="N40" i="40"/>
  <c r="O40" i="40" s="1"/>
  <c r="N39" i="40"/>
  <c r="O39" i="40" s="1"/>
  <c r="M38" i="40"/>
  <c r="L38" i="40"/>
  <c r="K38" i="40"/>
  <c r="J38" i="40"/>
  <c r="I38" i="40"/>
  <c r="H38" i="40"/>
  <c r="H81" i="40" s="1"/>
  <c r="G38" i="40"/>
  <c r="F38" i="40"/>
  <c r="E38" i="40"/>
  <c r="D38" i="40"/>
  <c r="N37" i="40"/>
  <c r="O37" i="40" s="1"/>
  <c r="N36" i="40"/>
  <c r="O36" i="40"/>
  <c r="N35" i="40"/>
  <c r="O35" i="40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 s="1"/>
  <c r="N26" i="40"/>
  <c r="O26" i="40"/>
  <c r="N25" i="40"/>
  <c r="O25" i="40"/>
  <c r="N24" i="40"/>
  <c r="O24" i="40"/>
  <c r="M23" i="40"/>
  <c r="M81" i="40" s="1"/>
  <c r="L23" i="40"/>
  <c r="N23" i="40" s="1"/>
  <c r="O23" i="40" s="1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N20" i="40"/>
  <c r="O20" i="40" s="1"/>
  <c r="N19" i="40"/>
  <c r="O19" i="40" s="1"/>
  <c r="N18" i="40"/>
  <c r="O18" i="40"/>
  <c r="N17" i="40"/>
  <c r="O17" i="40"/>
  <c r="N16" i="40"/>
  <c r="O16" i="40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/>
  <c r="N11" i="40"/>
  <c r="O11" i="40"/>
  <c r="N10" i="40"/>
  <c r="O10" i="40" s="1"/>
  <c r="N9" i="40"/>
  <c r="O9" i="40" s="1"/>
  <c r="N8" i="40"/>
  <c r="O8" i="40"/>
  <c r="N7" i="40"/>
  <c r="O7" i="40" s="1"/>
  <c r="N6" i="40"/>
  <c r="O6" i="40"/>
  <c r="M5" i="40"/>
  <c r="L5" i="40"/>
  <c r="K5" i="40"/>
  <c r="J5" i="40"/>
  <c r="J81" i="40" s="1"/>
  <c r="I5" i="40"/>
  <c r="H5" i="40"/>
  <c r="G5" i="40"/>
  <c r="F5" i="40"/>
  <c r="E5" i="40"/>
  <c r="D5" i="40"/>
  <c r="N77" i="39"/>
  <c r="O77" i="39" s="1"/>
  <c r="N76" i="39"/>
  <c r="O76" i="39"/>
  <c r="N75" i="39"/>
  <c r="O75" i="39"/>
  <c r="N74" i="39"/>
  <c r="O74" i="39"/>
  <c r="N73" i="39"/>
  <c r="O73" i="39"/>
  <c r="N72" i="39"/>
  <c r="O72" i="39" s="1"/>
  <c r="N71" i="39"/>
  <c r="O71" i="39" s="1"/>
  <c r="N70" i="39"/>
  <c r="O70" i="39"/>
  <c r="N69" i="39"/>
  <c r="O69" i="39" s="1"/>
  <c r="N68" i="39"/>
  <c r="O68" i="39"/>
  <c r="N67" i="39"/>
  <c r="O67" i="39"/>
  <c r="N66" i="39"/>
  <c r="O66" i="39" s="1"/>
  <c r="N65" i="39"/>
  <c r="O65" i="39" s="1"/>
  <c r="N64" i="39"/>
  <c r="O64" i="39"/>
  <c r="N63" i="39"/>
  <c r="O63" i="39"/>
  <c r="N62" i="39"/>
  <c r="O62" i="39"/>
  <c r="N61" i="39"/>
  <c r="O61" i="39" s="1"/>
  <c r="N60" i="39"/>
  <c r="O60" i="39" s="1"/>
  <c r="N59" i="39"/>
  <c r="O59" i="39" s="1"/>
  <c r="N58" i="39"/>
  <c r="O58" i="39" s="1"/>
  <c r="N57" i="39"/>
  <c r="O57" i="39"/>
  <c r="N56" i="39"/>
  <c r="O56" i="39"/>
  <c r="N55" i="39"/>
  <c r="O55" i="39"/>
  <c r="N54" i="39"/>
  <c r="O54" i="39" s="1"/>
  <c r="N53" i="39"/>
  <c r="O53" i="39" s="1"/>
  <c r="N52" i="39"/>
  <c r="O52" i="39"/>
  <c r="M51" i="39"/>
  <c r="L51" i="39"/>
  <c r="K51" i="39"/>
  <c r="J51" i="39"/>
  <c r="I51" i="39"/>
  <c r="H51" i="39"/>
  <c r="G51" i="39"/>
  <c r="F51" i="39"/>
  <c r="E51" i="39"/>
  <c r="D51" i="39"/>
  <c r="N50" i="39"/>
  <c r="O50" i="39"/>
  <c r="N49" i="39"/>
  <c r="O49" i="39"/>
  <c r="M48" i="39"/>
  <c r="L48" i="39"/>
  <c r="K48" i="39"/>
  <c r="J48" i="39"/>
  <c r="I48" i="39"/>
  <c r="H48" i="39"/>
  <c r="G48" i="39"/>
  <c r="F48" i="39"/>
  <c r="E48" i="39"/>
  <c r="D48" i="39"/>
  <c r="N47" i="39"/>
  <c r="O47" i="39" s="1"/>
  <c r="N46" i="39"/>
  <c r="O46" i="39"/>
  <c r="N45" i="39"/>
  <c r="O45" i="39" s="1"/>
  <c r="M44" i="39"/>
  <c r="L44" i="39"/>
  <c r="K44" i="39"/>
  <c r="J44" i="39"/>
  <c r="I44" i="39"/>
  <c r="H44" i="39"/>
  <c r="G44" i="39"/>
  <c r="G78" i="39" s="1"/>
  <c r="F44" i="39"/>
  <c r="E44" i="39"/>
  <c r="D44" i="39"/>
  <c r="N43" i="39"/>
  <c r="O43" i="39"/>
  <c r="N42" i="39"/>
  <c r="O42" i="39" s="1"/>
  <c r="N41" i="39"/>
  <c r="O41" i="39" s="1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8" i="39"/>
  <c r="O38" i="39"/>
  <c r="N37" i="39"/>
  <c r="O37" i="39"/>
  <c r="N36" i="39"/>
  <c r="O36" i="39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3" i="39"/>
  <c r="O33" i="39" s="1"/>
  <c r="N32" i="39"/>
  <c r="O32" i="39" s="1"/>
  <c r="N31" i="39"/>
  <c r="O31" i="39"/>
  <c r="N30" i="39"/>
  <c r="O30" i="39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/>
  <c r="N26" i="39"/>
  <c r="O26" i="39" s="1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 s="1"/>
  <c r="N19" i="39"/>
  <c r="O19" i="39"/>
  <c r="N18" i="39"/>
  <c r="O18" i="39"/>
  <c r="N17" i="39"/>
  <c r="O17" i="39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/>
  <c r="N10" i="39"/>
  <c r="O10" i="39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79" i="38"/>
  <c r="O79" i="38" s="1"/>
  <c r="N78" i="38"/>
  <c r="O78" i="38"/>
  <c r="N77" i="38"/>
  <c r="O77" i="38"/>
  <c r="N76" i="38"/>
  <c r="O76" i="38"/>
  <c r="N75" i="38"/>
  <c r="O75" i="38" s="1"/>
  <c r="N74" i="38"/>
  <c r="O74" i="38" s="1"/>
  <c r="N73" i="38"/>
  <c r="O73" i="38" s="1"/>
  <c r="N72" i="38"/>
  <c r="O72" i="38" s="1"/>
  <c r="N71" i="38"/>
  <c r="O71" i="38"/>
  <c r="N70" i="38"/>
  <c r="O70" i="38" s="1"/>
  <c r="N69" i="38"/>
  <c r="O69" i="38" s="1"/>
  <c r="N68" i="38"/>
  <c r="O68" i="38" s="1"/>
  <c r="N67" i="38"/>
  <c r="O67" i="38" s="1"/>
  <c r="N66" i="38"/>
  <c r="O66" i="38"/>
  <c r="N65" i="38"/>
  <c r="O65" i="38"/>
  <c r="N64" i="38"/>
  <c r="O64" i="38"/>
  <c r="N63" i="38"/>
  <c r="O63" i="38" s="1"/>
  <c r="N62" i="38"/>
  <c r="O62" i="38" s="1"/>
  <c r="N61" i="38"/>
  <c r="O61" i="38" s="1"/>
  <c r="N60" i="38"/>
  <c r="O60" i="38"/>
  <c r="N59" i="38"/>
  <c r="O59" i="38"/>
  <c r="N58" i="38"/>
  <c r="O58" i="38"/>
  <c r="N57" i="38"/>
  <c r="O57" i="38" s="1"/>
  <c r="N56" i="38"/>
  <c r="O56" i="38" s="1"/>
  <c r="N55" i="38"/>
  <c r="O55" i="38" s="1"/>
  <c r="N54" i="38"/>
  <c r="O54" i="38"/>
  <c r="N53" i="38"/>
  <c r="O53" i="38"/>
  <c r="M52" i="38"/>
  <c r="L52" i="38"/>
  <c r="K52" i="38"/>
  <c r="J52" i="38"/>
  <c r="I52" i="38"/>
  <c r="H52" i="38"/>
  <c r="G52" i="38"/>
  <c r="F52" i="38"/>
  <c r="E52" i="38"/>
  <c r="N52" i="38" s="1"/>
  <c r="O52" i="38" s="1"/>
  <c r="D52" i="38"/>
  <c r="N51" i="38"/>
  <c r="O51" i="38" s="1"/>
  <c r="M50" i="38"/>
  <c r="L50" i="38"/>
  <c r="K50" i="38"/>
  <c r="J50" i="38"/>
  <c r="I50" i="38"/>
  <c r="H50" i="38"/>
  <c r="G50" i="38"/>
  <c r="F50" i="38"/>
  <c r="E50" i="38"/>
  <c r="D50" i="38"/>
  <c r="N49" i="38"/>
  <c r="O49" i="38"/>
  <c r="N48" i="38"/>
  <c r="O48" i="38"/>
  <c r="N47" i="38"/>
  <c r="O47" i="38" s="1"/>
  <c r="N46" i="38"/>
  <c r="O46" i="38" s="1"/>
  <c r="M45" i="38"/>
  <c r="L45" i="38"/>
  <c r="K45" i="38"/>
  <c r="J45" i="38"/>
  <c r="I45" i="38"/>
  <c r="H45" i="38"/>
  <c r="G45" i="38"/>
  <c r="F45" i="38"/>
  <c r="E45" i="38"/>
  <c r="D45" i="38"/>
  <c r="N44" i="38"/>
  <c r="O44" i="38" s="1"/>
  <c r="N43" i="38"/>
  <c r="O43" i="38" s="1"/>
  <c r="N42" i="38"/>
  <c r="O42" i="38"/>
  <c r="N41" i="38"/>
  <c r="O41" i="38"/>
  <c r="N40" i="38"/>
  <c r="O40" i="38"/>
  <c r="M39" i="38"/>
  <c r="L39" i="38"/>
  <c r="K39" i="38"/>
  <c r="J39" i="38"/>
  <c r="I39" i="38"/>
  <c r="H39" i="38"/>
  <c r="G39" i="38"/>
  <c r="F39" i="38"/>
  <c r="E39" i="38"/>
  <c r="D39" i="38"/>
  <c r="N38" i="38"/>
  <c r="O38" i="38"/>
  <c r="N37" i="38"/>
  <c r="O37" i="38" s="1"/>
  <c r="N36" i="38"/>
  <c r="O36" i="38" s="1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8" i="38" s="1"/>
  <c r="O28" i="38" s="1"/>
  <c r="N27" i="38"/>
  <c r="O27" i="38" s="1"/>
  <c r="N26" i="38"/>
  <c r="O26" i="38" s="1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D80" i="38" s="1"/>
  <c r="N84" i="37"/>
  <c r="O84" i="37"/>
  <c r="N83" i="37"/>
  <c r="O83" i="37"/>
  <c r="N82" i="37"/>
  <c r="O82" i="37" s="1"/>
  <c r="N81" i="37"/>
  <c r="O81" i="37" s="1"/>
  <c r="N80" i="37"/>
  <c r="O80" i="37"/>
  <c r="N79" i="37"/>
  <c r="O79" i="37" s="1"/>
  <c r="N78" i="37"/>
  <c r="O78" i="37"/>
  <c r="N77" i="37"/>
  <c r="O77" i="37"/>
  <c r="N76" i="37"/>
  <c r="O76" i="37" s="1"/>
  <c r="N75" i="37"/>
  <c r="O75" i="37" s="1"/>
  <c r="N74" i="37"/>
  <c r="O74" i="37"/>
  <c r="N73" i="37"/>
  <c r="O73" i="37" s="1"/>
  <c r="N72" i="37"/>
  <c r="O72" i="37"/>
  <c r="N71" i="37"/>
  <c r="O71" i="37"/>
  <c r="N70" i="37"/>
  <c r="O70" i="37" s="1"/>
  <c r="N69" i="37"/>
  <c r="O69" i="37" s="1"/>
  <c r="N68" i="37"/>
  <c r="O68" i="37"/>
  <c r="N67" i="37"/>
  <c r="O67" i="37" s="1"/>
  <c r="N66" i="37"/>
  <c r="O66" i="37" s="1"/>
  <c r="N65" i="37"/>
  <c r="O65" i="37" s="1"/>
  <c r="N64" i="37"/>
  <c r="O64" i="37" s="1"/>
  <c r="N63" i="37"/>
  <c r="O63" i="37" s="1"/>
  <c r="N62" i="37"/>
  <c r="O62" i="37" s="1"/>
  <c r="N61" i="37"/>
  <c r="O61" i="37"/>
  <c r="N60" i="37"/>
  <c r="O60" i="37"/>
  <c r="N59" i="37"/>
  <c r="O59" i="37"/>
  <c r="N58" i="37"/>
  <c r="O58" i="37" s="1"/>
  <c r="N57" i="37"/>
  <c r="O57" i="37" s="1"/>
  <c r="N56" i="37"/>
  <c r="O56" i="37"/>
  <c r="N55" i="37"/>
  <c r="O55" i="37"/>
  <c r="N54" i="37"/>
  <c r="O54" i="37" s="1"/>
  <c r="N53" i="37"/>
  <c r="O53" i="37" s="1"/>
  <c r="M52" i="37"/>
  <c r="L52" i="37"/>
  <c r="K52" i="37"/>
  <c r="J52" i="37"/>
  <c r="I52" i="37"/>
  <c r="H52" i="37"/>
  <c r="G52" i="37"/>
  <c r="F52" i="37"/>
  <c r="E52" i="37"/>
  <c r="D52" i="37"/>
  <c r="N52" i="37" s="1"/>
  <c r="O52" i="37" s="1"/>
  <c r="N51" i="37"/>
  <c r="O51" i="37" s="1"/>
  <c r="N50" i="37"/>
  <c r="O50" i="37" s="1"/>
  <c r="M49" i="37"/>
  <c r="L49" i="37"/>
  <c r="K49" i="37"/>
  <c r="J49" i="37"/>
  <c r="I49" i="37"/>
  <c r="H49" i="37"/>
  <c r="G49" i="37"/>
  <c r="F49" i="37"/>
  <c r="E49" i="37"/>
  <c r="D49" i="37"/>
  <c r="N48" i="37"/>
  <c r="O48" i="37"/>
  <c r="N47" i="37"/>
  <c r="O47" i="37" s="1"/>
  <c r="N46" i="37"/>
  <c r="O46" i="37" s="1"/>
  <c r="N45" i="37"/>
  <c r="O45" i="37" s="1"/>
  <c r="M44" i="37"/>
  <c r="L44" i="37"/>
  <c r="K44" i="37"/>
  <c r="J44" i="37"/>
  <c r="I44" i="37"/>
  <c r="H44" i="37"/>
  <c r="G44" i="37"/>
  <c r="F44" i="37"/>
  <c r="F85" i="37" s="1"/>
  <c r="E44" i="37"/>
  <c r="D44" i="37"/>
  <c r="N43" i="37"/>
  <c r="O43" i="37" s="1"/>
  <c r="N42" i="37"/>
  <c r="O42" i="37" s="1"/>
  <c r="N41" i="37"/>
  <c r="O41" i="37" s="1"/>
  <c r="N40" i="37"/>
  <c r="O40" i="37" s="1"/>
  <c r="N39" i="37"/>
  <c r="O39" i="37"/>
  <c r="M38" i="37"/>
  <c r="L38" i="37"/>
  <c r="K38" i="37"/>
  <c r="J38" i="37"/>
  <c r="I38" i="37"/>
  <c r="H38" i="37"/>
  <c r="G38" i="37"/>
  <c r="F38" i="37"/>
  <c r="E38" i="37"/>
  <c r="E85" i="37" s="1"/>
  <c r="D38" i="37"/>
  <c r="N37" i="37"/>
  <c r="O37" i="37" s="1"/>
  <c r="N36" i="37"/>
  <c r="O36" i="37" s="1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3" i="37" s="1"/>
  <c r="O33" i="37" s="1"/>
  <c r="N32" i="37"/>
  <c r="O32" i="37" s="1"/>
  <c r="N31" i="37"/>
  <c r="O31" i="37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9" i="37" s="1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/>
  <c r="N21" i="37"/>
  <c r="O21" i="37" s="1"/>
  <c r="N20" i="37"/>
  <c r="O20" i="37" s="1"/>
  <c r="N19" i="37"/>
  <c r="O19" i="37" s="1"/>
  <c r="N18" i="37"/>
  <c r="O18" i="37" s="1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N14" i="37" s="1"/>
  <c r="O14" i="37" s="1"/>
  <c r="G14" i="37"/>
  <c r="F14" i="37"/>
  <c r="E14" i="37"/>
  <c r="D14" i="37"/>
  <c r="N13" i="37"/>
  <c r="O13" i="37" s="1"/>
  <c r="N12" i="37"/>
  <c r="O12" i="37"/>
  <c r="N11" i="37"/>
  <c r="O11" i="37" s="1"/>
  <c r="N10" i="37"/>
  <c r="O10" i="37" s="1"/>
  <c r="N9" i="37"/>
  <c r="O9" i="37"/>
  <c r="N8" i="37"/>
  <c r="O8" i="37" s="1"/>
  <c r="N7" i="37"/>
  <c r="O7" i="37"/>
  <c r="N6" i="37"/>
  <c r="O6" i="37"/>
  <c r="M5" i="37"/>
  <c r="L5" i="37"/>
  <c r="K5" i="37"/>
  <c r="J5" i="37"/>
  <c r="I5" i="37"/>
  <c r="H5" i="37"/>
  <c r="G5" i="37"/>
  <c r="F5" i="37"/>
  <c r="E5" i="37"/>
  <c r="D5" i="37"/>
  <c r="N78" i="36"/>
  <c r="O78" i="36" s="1"/>
  <c r="N77" i="36"/>
  <c r="O77" i="36"/>
  <c r="N76" i="36"/>
  <c r="O76" i="36"/>
  <c r="N75" i="36"/>
  <c r="O75" i="36" s="1"/>
  <c r="N74" i="36"/>
  <c r="O74" i="36" s="1"/>
  <c r="N73" i="36"/>
  <c r="O73" i="36" s="1"/>
  <c r="N72" i="36"/>
  <c r="O72" i="36" s="1"/>
  <c r="N71" i="36"/>
  <c r="O71" i="36"/>
  <c r="N70" i="36"/>
  <c r="O70" i="36" s="1"/>
  <c r="N69" i="36"/>
  <c r="O69" i="36" s="1"/>
  <c r="N68" i="36"/>
  <c r="O68" i="36" s="1"/>
  <c r="N67" i="36"/>
  <c r="O67" i="36" s="1"/>
  <c r="N66" i="36"/>
  <c r="O66" i="36" s="1"/>
  <c r="N65" i="36"/>
  <c r="O65" i="36" s="1"/>
  <c r="N64" i="36"/>
  <c r="O64" i="36"/>
  <c r="N63" i="36"/>
  <c r="O63" i="36" s="1"/>
  <c r="N62" i="36"/>
  <c r="O62" i="36" s="1"/>
  <c r="N61" i="36"/>
  <c r="O61" i="36" s="1"/>
  <c r="N60" i="36"/>
  <c r="O60" i="36" s="1"/>
  <c r="N59" i="36"/>
  <c r="O59" i="36"/>
  <c r="N58" i="36"/>
  <c r="O58" i="36"/>
  <c r="N57" i="36"/>
  <c r="O57" i="36" s="1"/>
  <c r="N56" i="36"/>
  <c r="O56" i="36" s="1"/>
  <c r="N55" i="36"/>
  <c r="O55" i="36" s="1"/>
  <c r="N54" i="36"/>
  <c r="O54" i="36" s="1"/>
  <c r="N53" i="36"/>
  <c r="O53" i="36" s="1"/>
  <c r="M52" i="36"/>
  <c r="L52" i="36"/>
  <c r="K52" i="36"/>
  <c r="J52" i="36"/>
  <c r="I52" i="36"/>
  <c r="H52" i="36"/>
  <c r="G52" i="36"/>
  <c r="F52" i="36"/>
  <c r="E52" i="36"/>
  <c r="D52" i="36"/>
  <c r="N51" i="36"/>
  <c r="O51" i="36"/>
  <c r="N50" i="36"/>
  <c r="O50" i="36"/>
  <c r="M49" i="36"/>
  <c r="L49" i="36"/>
  <c r="K49" i="36"/>
  <c r="J49" i="36"/>
  <c r="I49" i="36"/>
  <c r="H49" i="36"/>
  <c r="G49" i="36"/>
  <c r="F49" i="36"/>
  <c r="N49" i="36" s="1"/>
  <c r="O49" i="36" s="1"/>
  <c r="E49" i="36"/>
  <c r="D49" i="36"/>
  <c r="N48" i="36"/>
  <c r="O48" i="36"/>
  <c r="N47" i="36"/>
  <c r="O47" i="36" s="1"/>
  <c r="N46" i="36"/>
  <c r="O46" i="36" s="1"/>
  <c r="N45" i="36"/>
  <c r="O45" i="36" s="1"/>
  <c r="M44" i="36"/>
  <c r="L44" i="36"/>
  <c r="K44" i="36"/>
  <c r="J44" i="36"/>
  <c r="I44" i="36"/>
  <c r="H44" i="36"/>
  <c r="G44" i="36"/>
  <c r="F44" i="36"/>
  <c r="F79" i="36" s="1"/>
  <c r="E44" i="36"/>
  <c r="D44" i="36"/>
  <c r="N43" i="36"/>
  <c r="O43" i="36" s="1"/>
  <c r="N42" i="36"/>
  <c r="O42" i="36"/>
  <c r="N41" i="36"/>
  <c r="O41" i="36" s="1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9" i="36" s="1"/>
  <c r="O39" i="36" s="1"/>
  <c r="N38" i="36"/>
  <c r="O38" i="36" s="1"/>
  <c r="N37" i="36"/>
  <c r="O37" i="36" s="1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4" i="36" s="1"/>
  <c r="O34" i="36" s="1"/>
  <c r="N33" i="36"/>
  <c r="O33" i="36"/>
  <c r="N32" i="36"/>
  <c r="O32" i="36" s="1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 s="1"/>
  <c r="N26" i="36"/>
  <c r="O26" i="36" s="1"/>
  <c r="N25" i="36"/>
  <c r="O25" i="36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/>
  <c r="N20" i="36"/>
  <c r="O20" i="36" s="1"/>
  <c r="N19" i="36"/>
  <c r="O19" i="36" s="1"/>
  <c r="N18" i="36"/>
  <c r="O18" i="36" s="1"/>
  <c r="N17" i="36"/>
  <c r="O17" i="36"/>
  <c r="N16" i="36"/>
  <c r="O16" i="36"/>
  <c r="N15" i="36"/>
  <c r="O15" i="36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80" i="35"/>
  <c r="O80" i="35"/>
  <c r="N79" i="35"/>
  <c r="O79" i="35"/>
  <c r="N78" i="35"/>
  <c r="O78" i="35"/>
  <c r="N77" i="35"/>
  <c r="O77" i="35"/>
  <c r="N76" i="35"/>
  <c r="O76" i="35"/>
  <c r="N75" i="35"/>
  <c r="O75" i="35" s="1"/>
  <c r="N74" i="35"/>
  <c r="O74" i="35"/>
  <c r="N73" i="35"/>
  <c r="O73" i="35"/>
  <c r="N72" i="35"/>
  <c r="O72" i="35" s="1"/>
  <c r="N71" i="35"/>
  <c r="O71" i="35"/>
  <c r="N70" i="35"/>
  <c r="O70" i="35" s="1"/>
  <c r="N69" i="35"/>
  <c r="O69" i="35" s="1"/>
  <c r="N68" i="35"/>
  <c r="O68" i="35" s="1"/>
  <c r="N67" i="35"/>
  <c r="O67" i="35"/>
  <c r="N66" i="35"/>
  <c r="O66" i="35"/>
  <c r="N65" i="35"/>
  <c r="O65" i="35"/>
  <c r="N64" i="35"/>
  <c r="O64" i="35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/>
  <c r="N54" i="35"/>
  <c r="O54" i="35" s="1"/>
  <c r="N53" i="35"/>
  <c r="O53" i="35"/>
  <c r="N52" i="35"/>
  <c r="O52" i="35" s="1"/>
  <c r="M51" i="35"/>
  <c r="L51" i="35"/>
  <c r="K51" i="35"/>
  <c r="J51" i="35"/>
  <c r="I51" i="35"/>
  <c r="H51" i="35"/>
  <c r="G51" i="35"/>
  <c r="F51" i="35"/>
  <c r="E51" i="35"/>
  <c r="D51" i="35"/>
  <c r="N50" i="35"/>
  <c r="O50" i="35" s="1"/>
  <c r="M49" i="35"/>
  <c r="L49" i="35"/>
  <c r="K49" i="35"/>
  <c r="J49" i="35"/>
  <c r="I49" i="35"/>
  <c r="H49" i="35"/>
  <c r="G49" i="35"/>
  <c r="F49" i="35"/>
  <c r="E49" i="35"/>
  <c r="D49" i="35"/>
  <c r="N48" i="35"/>
  <c r="O48" i="35"/>
  <c r="N47" i="35"/>
  <c r="O47" i="35" s="1"/>
  <c r="N46" i="35"/>
  <c r="O46" i="35" s="1"/>
  <c r="N45" i="35"/>
  <c r="O45" i="35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 s="1"/>
  <c r="N41" i="35"/>
  <c r="O41" i="35" s="1"/>
  <c r="N40" i="35"/>
  <c r="O40" i="35"/>
  <c r="M39" i="35"/>
  <c r="L39" i="35"/>
  <c r="K39" i="35"/>
  <c r="J39" i="35"/>
  <c r="I39" i="35"/>
  <c r="H39" i="35"/>
  <c r="G39" i="35"/>
  <c r="F39" i="35"/>
  <c r="E39" i="35"/>
  <c r="D39" i="35"/>
  <c r="N38" i="35"/>
  <c r="O38" i="35"/>
  <c r="N37" i="35"/>
  <c r="O37" i="35" s="1"/>
  <c r="N36" i="35"/>
  <c r="O36" i="35"/>
  <c r="N35" i="35"/>
  <c r="O35" i="35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N31" i="35"/>
  <c r="O31" i="35"/>
  <c r="N30" i="35"/>
  <c r="O30" i="35" s="1"/>
  <c r="N29" i="35"/>
  <c r="O29" i="35"/>
  <c r="N28" i="35"/>
  <c r="O28" i="35"/>
  <c r="M27" i="35"/>
  <c r="L27" i="35"/>
  <c r="K27" i="35"/>
  <c r="J27" i="35"/>
  <c r="I27" i="35"/>
  <c r="H27" i="35"/>
  <c r="G27" i="35"/>
  <c r="F27" i="35"/>
  <c r="E27" i="35"/>
  <c r="D27" i="35"/>
  <c r="N26" i="35"/>
  <c r="O26" i="35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/>
  <c r="N21" i="35"/>
  <c r="O21" i="35"/>
  <c r="N20" i="35"/>
  <c r="O20" i="35" s="1"/>
  <c r="N19" i="35"/>
  <c r="O19" i="35"/>
  <c r="N18" i="35"/>
  <c r="O18" i="35" s="1"/>
  <c r="N17" i="35"/>
  <c r="O17" i="35" s="1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79" i="34"/>
  <c r="O79" i="34" s="1"/>
  <c r="N78" i="34"/>
  <c r="O78" i="34"/>
  <c r="N77" i="34"/>
  <c r="O77" i="34" s="1"/>
  <c r="N76" i="34"/>
  <c r="O76" i="34" s="1"/>
  <c r="N75" i="34"/>
  <c r="O75" i="34" s="1"/>
  <c r="N74" i="34"/>
  <c r="O74" i="34"/>
  <c r="N73" i="34"/>
  <c r="O73" i="34" s="1"/>
  <c r="N72" i="34"/>
  <c r="O72" i="34"/>
  <c r="N71" i="34"/>
  <c r="O71" i="34"/>
  <c r="N70" i="34"/>
  <c r="O70" i="34" s="1"/>
  <c r="N69" i="34"/>
  <c r="O69" i="34" s="1"/>
  <c r="N68" i="34"/>
  <c r="O68" i="34"/>
  <c r="N67" i="34"/>
  <c r="O67" i="34" s="1"/>
  <c r="N66" i="34"/>
  <c r="O66" i="34" s="1"/>
  <c r="N65" i="34"/>
  <c r="O65" i="34"/>
  <c r="N64" i="34"/>
  <c r="O64" i="34" s="1"/>
  <c r="N63" i="34"/>
  <c r="O63" i="34" s="1"/>
  <c r="N62" i="34"/>
  <c r="O62" i="34"/>
  <c r="N61" i="34"/>
  <c r="O61" i="34"/>
  <c r="N60" i="34"/>
  <c r="O60" i="34"/>
  <c r="N59" i="34"/>
  <c r="O59" i="34"/>
  <c r="N58" i="34"/>
  <c r="O58" i="34" s="1"/>
  <c r="N57" i="34"/>
  <c r="O57" i="34" s="1"/>
  <c r="N56" i="34"/>
  <c r="O56" i="34"/>
  <c r="N55" i="34"/>
  <c r="O55" i="34" s="1"/>
  <c r="N54" i="34"/>
  <c r="O54" i="34"/>
  <c r="N53" i="34"/>
  <c r="O53" i="34"/>
  <c r="M52" i="34"/>
  <c r="L52" i="34"/>
  <c r="K52" i="34"/>
  <c r="J52" i="34"/>
  <c r="I52" i="34"/>
  <c r="H52" i="34"/>
  <c r="G52" i="34"/>
  <c r="F52" i="34"/>
  <c r="E52" i="34"/>
  <c r="D52" i="34"/>
  <c r="N52" i="34" s="1"/>
  <c r="O52" i="34" s="1"/>
  <c r="N51" i="34"/>
  <c r="O51" i="34" s="1"/>
  <c r="N50" i="34"/>
  <c r="O50" i="34" s="1"/>
  <c r="M49" i="34"/>
  <c r="L49" i="34"/>
  <c r="K49" i="34"/>
  <c r="J49" i="34"/>
  <c r="I49" i="34"/>
  <c r="H49" i="34"/>
  <c r="G49" i="34"/>
  <c r="F49" i="34"/>
  <c r="E49" i="34"/>
  <c r="D49" i="34"/>
  <c r="N48" i="34"/>
  <c r="O48" i="34"/>
  <c r="N47" i="34"/>
  <c r="O47" i="34" s="1"/>
  <c r="N46" i="34"/>
  <c r="O46" i="34"/>
  <c r="N45" i="34"/>
  <c r="O45" i="34"/>
  <c r="M44" i="34"/>
  <c r="L44" i="34"/>
  <c r="K44" i="34"/>
  <c r="J44" i="34"/>
  <c r="I44" i="34"/>
  <c r="H44" i="34"/>
  <c r="H80" i="34" s="1"/>
  <c r="G44" i="34"/>
  <c r="F44" i="34"/>
  <c r="E44" i="34"/>
  <c r="D44" i="34"/>
  <c r="N43" i="34"/>
  <c r="O43" i="34" s="1"/>
  <c r="N42" i="34"/>
  <c r="O42" i="34" s="1"/>
  <c r="N41" i="34"/>
  <c r="O41" i="34" s="1"/>
  <c r="N40" i="34"/>
  <c r="O40" i="34"/>
  <c r="M39" i="34"/>
  <c r="L39" i="34"/>
  <c r="K39" i="34"/>
  <c r="J39" i="34"/>
  <c r="I39" i="34"/>
  <c r="H39" i="34"/>
  <c r="G39" i="34"/>
  <c r="F39" i="34"/>
  <c r="E39" i="34"/>
  <c r="D39" i="34"/>
  <c r="N39" i="34"/>
  <c r="O39" i="34" s="1"/>
  <c r="N38" i="34"/>
  <c r="O38" i="34" s="1"/>
  <c r="N37" i="34"/>
  <c r="O37" i="34"/>
  <c r="N36" i="34"/>
  <c r="O36" i="34" s="1"/>
  <c r="N35" i="34"/>
  <c r="O35" i="34" s="1"/>
  <c r="N34" i="34"/>
  <c r="O34" i="34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 s="1"/>
  <c r="N30" i="34"/>
  <c r="O30" i="34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/>
  <c r="N20" i="34"/>
  <c r="O20" i="34"/>
  <c r="N19" i="34"/>
  <c r="O19" i="34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/>
  <c r="M5" i="34"/>
  <c r="L5" i="34"/>
  <c r="K5" i="34"/>
  <c r="J5" i="34"/>
  <c r="I5" i="34"/>
  <c r="H5" i="34"/>
  <c r="G5" i="34"/>
  <c r="F5" i="34"/>
  <c r="E5" i="34"/>
  <c r="D5" i="34"/>
  <c r="N5" i="34" s="1"/>
  <c r="O5" i="34" s="1"/>
  <c r="E53" i="33"/>
  <c r="F53" i="33"/>
  <c r="G53" i="33"/>
  <c r="H53" i="33"/>
  <c r="I53" i="33"/>
  <c r="J53" i="33"/>
  <c r="K53" i="33"/>
  <c r="L53" i="33"/>
  <c r="M53" i="33"/>
  <c r="D53" i="33"/>
  <c r="N80" i="33"/>
  <c r="O80" i="33" s="1"/>
  <c r="E49" i="33"/>
  <c r="F49" i="33"/>
  <c r="G49" i="33"/>
  <c r="H49" i="33"/>
  <c r="I49" i="33"/>
  <c r="J49" i="33"/>
  <c r="K49" i="33"/>
  <c r="L49" i="33"/>
  <c r="M49" i="33"/>
  <c r="D49" i="33"/>
  <c r="N49" i="33" s="1"/>
  <c r="O49" i="33" s="1"/>
  <c r="N74" i="33"/>
  <c r="O74" i="33"/>
  <c r="N75" i="33"/>
  <c r="O75" i="33" s="1"/>
  <c r="N76" i="33"/>
  <c r="O76" i="33" s="1"/>
  <c r="N77" i="33"/>
  <c r="O77" i="33" s="1"/>
  <c r="N78" i="33"/>
  <c r="O78" i="33" s="1"/>
  <c r="N79" i="33"/>
  <c r="O79" i="33" s="1"/>
  <c r="N60" i="33"/>
  <c r="O60" i="33"/>
  <c r="N61" i="33"/>
  <c r="O61" i="33" s="1"/>
  <c r="N62" i="33"/>
  <c r="O62" i="33" s="1"/>
  <c r="N63" i="33"/>
  <c r="O63" i="33" s="1"/>
  <c r="N64" i="33"/>
  <c r="O64" i="33" s="1"/>
  <c r="N65" i="33"/>
  <c r="O65" i="33" s="1"/>
  <c r="N66" i="33"/>
  <c r="O66" i="33"/>
  <c r="N67" i="33"/>
  <c r="O67" i="33"/>
  <c r="N68" i="33"/>
  <c r="O68" i="33" s="1"/>
  <c r="N69" i="33"/>
  <c r="O69" i="33" s="1"/>
  <c r="N70" i="33"/>
  <c r="O70" i="33" s="1"/>
  <c r="N71" i="33"/>
  <c r="O71" i="33" s="1"/>
  <c r="N72" i="33"/>
  <c r="O72" i="33" s="1"/>
  <c r="N73" i="33"/>
  <c r="O73" i="33" s="1"/>
  <c r="E44" i="33"/>
  <c r="F44" i="33"/>
  <c r="G44" i="33"/>
  <c r="H44" i="33"/>
  <c r="I44" i="33"/>
  <c r="J44" i="33"/>
  <c r="K44" i="33"/>
  <c r="L44" i="33"/>
  <c r="M44" i="33"/>
  <c r="E39" i="33"/>
  <c r="F39" i="33"/>
  <c r="G39" i="33"/>
  <c r="H39" i="33"/>
  <c r="I39" i="33"/>
  <c r="I81" i="33" s="1"/>
  <c r="J39" i="33"/>
  <c r="K39" i="33"/>
  <c r="L39" i="33"/>
  <c r="M39" i="33"/>
  <c r="E33" i="33"/>
  <c r="F33" i="33"/>
  <c r="G33" i="33"/>
  <c r="H33" i="33"/>
  <c r="I33" i="33"/>
  <c r="J33" i="33"/>
  <c r="K33" i="33"/>
  <c r="L33" i="33"/>
  <c r="M33" i="33"/>
  <c r="E28" i="33"/>
  <c r="F28" i="33"/>
  <c r="G28" i="33"/>
  <c r="H28" i="33"/>
  <c r="I28" i="33"/>
  <c r="J28" i="33"/>
  <c r="K28" i="33"/>
  <c r="L28" i="33"/>
  <c r="M28" i="33"/>
  <c r="E23" i="33"/>
  <c r="F23" i="33"/>
  <c r="G23" i="33"/>
  <c r="H23" i="33"/>
  <c r="I23" i="33"/>
  <c r="J23" i="33"/>
  <c r="K23" i="33"/>
  <c r="L23" i="33"/>
  <c r="M23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H5" i="33"/>
  <c r="I5" i="33"/>
  <c r="J5" i="33"/>
  <c r="K5" i="33"/>
  <c r="L5" i="33"/>
  <c r="M5" i="33"/>
  <c r="D44" i="33"/>
  <c r="D39" i="33"/>
  <c r="D28" i="33"/>
  <c r="D23" i="33"/>
  <c r="D14" i="33"/>
  <c r="D5" i="33"/>
  <c r="N56" i="33"/>
  <c r="O56" i="33" s="1"/>
  <c r="N57" i="33"/>
  <c r="O57" i="33" s="1"/>
  <c r="N58" i="33"/>
  <c r="O58" i="33" s="1"/>
  <c r="N59" i="33"/>
  <c r="O59" i="33" s="1"/>
  <c r="N51" i="33"/>
  <c r="O51" i="33" s="1"/>
  <c r="N52" i="33"/>
  <c r="O52" i="33"/>
  <c r="N54" i="33"/>
  <c r="O54" i="33" s="1"/>
  <c r="N55" i="33"/>
  <c r="O55" i="33" s="1"/>
  <c r="N50" i="33"/>
  <c r="O50" i="33" s="1"/>
  <c r="N40" i="33"/>
  <c r="O40" i="33" s="1"/>
  <c r="N41" i="33"/>
  <c r="O41" i="33" s="1"/>
  <c r="N42" i="33"/>
  <c r="O42" i="33" s="1"/>
  <c r="N43" i="33"/>
  <c r="O43" i="33"/>
  <c r="N45" i="33"/>
  <c r="O45" i="33" s="1"/>
  <c r="N46" i="33"/>
  <c r="O46" i="33"/>
  <c r="N47" i="33"/>
  <c r="O47" i="33" s="1"/>
  <c r="N48" i="33"/>
  <c r="O48" i="33" s="1"/>
  <c r="D33" i="33"/>
  <c r="N35" i="33"/>
  <c r="O35" i="33" s="1"/>
  <c r="N36" i="33"/>
  <c r="O36" i="33"/>
  <c r="N37" i="33"/>
  <c r="O37" i="33" s="1"/>
  <c r="N38" i="33"/>
  <c r="O38" i="33" s="1"/>
  <c r="N34" i="33"/>
  <c r="O34" i="33" s="1"/>
  <c r="N30" i="33"/>
  <c r="O30" i="33" s="1"/>
  <c r="N31" i="33"/>
  <c r="O31" i="33" s="1"/>
  <c r="N32" i="33"/>
  <c r="O32" i="33" s="1"/>
  <c r="N29" i="33"/>
  <c r="O29" i="33"/>
  <c r="N16" i="33"/>
  <c r="O16" i="33"/>
  <c r="N17" i="33"/>
  <c r="O17" i="33" s="1"/>
  <c r="N18" i="33"/>
  <c r="O18" i="33" s="1"/>
  <c r="N19" i="33"/>
  <c r="O19" i="33"/>
  <c r="N20" i="33"/>
  <c r="O20" i="33" s="1"/>
  <c r="N21" i="33"/>
  <c r="O21" i="33"/>
  <c r="N22" i="33"/>
  <c r="O22" i="33" s="1"/>
  <c r="N7" i="33"/>
  <c r="O7" i="33" s="1"/>
  <c r="N8" i="33"/>
  <c r="O8" i="33" s="1"/>
  <c r="N9" i="33"/>
  <c r="O9" i="33"/>
  <c r="N10" i="33"/>
  <c r="O10" i="33" s="1"/>
  <c r="N11" i="33"/>
  <c r="O11" i="33"/>
  <c r="N12" i="33"/>
  <c r="O12" i="33"/>
  <c r="N13" i="33"/>
  <c r="O13" i="33" s="1"/>
  <c r="N6" i="33"/>
  <c r="O6" i="33" s="1"/>
  <c r="N24" i="33"/>
  <c r="O24" i="33"/>
  <c r="N25" i="33"/>
  <c r="O25" i="33" s="1"/>
  <c r="N26" i="33"/>
  <c r="O26" i="33"/>
  <c r="N27" i="33"/>
  <c r="O27" i="33"/>
  <c r="N15" i="33"/>
  <c r="O15" i="33" s="1"/>
  <c r="N14" i="41"/>
  <c r="O14" i="41" s="1"/>
  <c r="K69" i="42"/>
  <c r="N48" i="44"/>
  <c r="O48" i="44"/>
  <c r="N48" i="45"/>
  <c r="O48" i="45"/>
  <c r="N32" i="45"/>
  <c r="O32" i="45"/>
  <c r="N27" i="45"/>
  <c r="O27" i="45" s="1"/>
  <c r="N51" i="46"/>
  <c r="O51" i="46" s="1"/>
  <c r="N37" i="46"/>
  <c r="O37" i="46"/>
  <c r="N32" i="46"/>
  <c r="O32" i="46" s="1"/>
  <c r="K77" i="46"/>
  <c r="N38" i="47"/>
  <c r="O38" i="47"/>
  <c r="N44" i="47"/>
  <c r="O44" i="47" s="1"/>
  <c r="N45" i="48"/>
  <c r="O45" i="48"/>
  <c r="N33" i="48"/>
  <c r="O33" i="48" s="1"/>
  <c r="N5" i="48"/>
  <c r="O5" i="48"/>
  <c r="O80" i="52" l="1"/>
  <c r="P80" i="52" s="1"/>
  <c r="J80" i="50"/>
  <c r="M80" i="50"/>
  <c r="I69" i="42"/>
  <c r="D77" i="44"/>
  <c r="G80" i="34"/>
  <c r="L80" i="34"/>
  <c r="N38" i="37"/>
  <c r="O38" i="37" s="1"/>
  <c r="E80" i="38"/>
  <c r="N29" i="40"/>
  <c r="O29" i="40" s="1"/>
  <c r="N33" i="41"/>
  <c r="O33" i="41" s="1"/>
  <c r="N49" i="43"/>
  <c r="O49" i="43" s="1"/>
  <c r="D78" i="48"/>
  <c r="K78" i="45"/>
  <c r="N44" i="39"/>
  <c r="O44" i="39" s="1"/>
  <c r="K79" i="36"/>
  <c r="L85" i="37"/>
  <c r="K85" i="37"/>
  <c r="N43" i="40"/>
  <c r="O43" i="40" s="1"/>
  <c r="G81" i="40"/>
  <c r="D80" i="50"/>
  <c r="J80" i="34"/>
  <c r="N33" i="35"/>
  <c r="O33" i="35" s="1"/>
  <c r="H80" i="38"/>
  <c r="I78" i="39"/>
  <c r="I80" i="34"/>
  <c r="F80" i="38"/>
  <c r="L77" i="44"/>
  <c r="M79" i="36"/>
  <c r="G78" i="41"/>
  <c r="D79" i="36"/>
  <c r="E80" i="50"/>
  <c r="K81" i="33"/>
  <c r="J80" i="38"/>
  <c r="G80" i="38"/>
  <c r="N50" i="38"/>
  <c r="O50" i="38" s="1"/>
  <c r="N33" i="43"/>
  <c r="O33" i="43" s="1"/>
  <c r="N5" i="47"/>
  <c r="O5" i="47" s="1"/>
  <c r="J78" i="48"/>
  <c r="E81" i="33"/>
  <c r="D78" i="39"/>
  <c r="N78" i="39" s="1"/>
  <c r="O78" i="39" s="1"/>
  <c r="N14" i="34"/>
  <c r="O14" i="34" s="1"/>
  <c r="F80" i="34"/>
  <c r="K80" i="34"/>
  <c r="L79" i="36"/>
  <c r="G85" i="37"/>
  <c r="N14" i="38"/>
  <c r="O14" i="38" s="1"/>
  <c r="N48" i="40"/>
  <c r="O48" i="40" s="1"/>
  <c r="F81" i="43"/>
  <c r="G81" i="35"/>
  <c r="E80" i="34"/>
  <c r="F81" i="35"/>
  <c r="H78" i="39"/>
  <c r="N23" i="36"/>
  <c r="O23" i="36" s="1"/>
  <c r="N29" i="36"/>
  <c r="O29" i="36" s="1"/>
  <c r="H85" i="37"/>
  <c r="D85" i="37"/>
  <c r="L80" i="38"/>
  <c r="N23" i="39"/>
  <c r="O23" i="39" s="1"/>
  <c r="N39" i="38"/>
  <c r="O39" i="38" s="1"/>
  <c r="N37" i="42"/>
  <c r="O37" i="42" s="1"/>
  <c r="E81" i="35"/>
  <c r="F81" i="40"/>
  <c r="N5" i="43"/>
  <c r="O5" i="43" s="1"/>
  <c r="N28" i="33"/>
  <c r="O28" i="33" s="1"/>
  <c r="J81" i="33"/>
  <c r="I85" i="37"/>
  <c r="M80" i="38"/>
  <c r="K78" i="39"/>
  <c r="H69" i="42"/>
  <c r="N28" i="43"/>
  <c r="O28" i="43" s="1"/>
  <c r="F78" i="41"/>
  <c r="F78" i="39"/>
  <c r="N33" i="40"/>
  <c r="O33" i="40" s="1"/>
  <c r="N39" i="35"/>
  <c r="O39" i="35" s="1"/>
  <c r="J78" i="39"/>
  <c r="L78" i="39"/>
  <c r="F69" i="42"/>
  <c r="M78" i="48"/>
  <c r="O5" i="50"/>
  <c r="P5" i="50" s="1"/>
  <c r="N53" i="33"/>
  <c r="O53" i="33" s="1"/>
  <c r="I79" i="36"/>
  <c r="N5" i="40"/>
  <c r="O5" i="40" s="1"/>
  <c r="N49" i="34"/>
  <c r="O49" i="34" s="1"/>
  <c r="H81" i="33"/>
  <c r="M81" i="35"/>
  <c r="J79" i="36"/>
  <c r="N44" i="37"/>
  <c r="O44" i="37" s="1"/>
  <c r="M78" i="39"/>
  <c r="N23" i="41"/>
  <c r="O23" i="41" s="1"/>
  <c r="J69" i="42"/>
  <c r="K77" i="44"/>
  <c r="O80" i="51"/>
  <c r="P80" i="51" s="1"/>
  <c r="H79" i="36"/>
  <c r="N5" i="36"/>
  <c r="O5" i="36" s="1"/>
  <c r="N27" i="46"/>
  <c r="O27" i="46" s="1"/>
  <c r="D77" i="46"/>
  <c r="N28" i="48"/>
  <c r="O28" i="48" s="1"/>
  <c r="K78" i="48"/>
  <c r="N78" i="48" s="1"/>
  <c r="O78" i="48" s="1"/>
  <c r="O40" i="50"/>
  <c r="P40" i="50" s="1"/>
  <c r="N52" i="45"/>
  <c r="O52" i="45" s="1"/>
  <c r="N33" i="33"/>
  <c r="O33" i="33" s="1"/>
  <c r="N5" i="33"/>
  <c r="O5" i="33" s="1"/>
  <c r="G81" i="33"/>
  <c r="M80" i="34"/>
  <c r="N23" i="34"/>
  <c r="O23" i="34" s="1"/>
  <c r="N39" i="39"/>
  <c r="O39" i="39" s="1"/>
  <c r="D81" i="40"/>
  <c r="N14" i="40"/>
  <c r="O14" i="40" s="1"/>
  <c r="E78" i="41"/>
  <c r="H78" i="41"/>
  <c r="I81" i="35"/>
  <c r="N28" i="39"/>
  <c r="O28" i="39" s="1"/>
  <c r="N14" i="33"/>
  <c r="O14" i="33" s="1"/>
  <c r="J81" i="35"/>
  <c r="J85" i="37"/>
  <c r="N33" i="38"/>
  <c r="O33" i="38" s="1"/>
  <c r="N38" i="40"/>
  <c r="O38" i="40" s="1"/>
  <c r="N28" i="41"/>
  <c r="O28" i="41" s="1"/>
  <c r="N38" i="41"/>
  <c r="O38" i="41" s="1"/>
  <c r="N52" i="41"/>
  <c r="O52" i="41" s="1"/>
  <c r="E69" i="42"/>
  <c r="N13" i="42"/>
  <c r="O13" i="42" s="1"/>
  <c r="G81" i="43"/>
  <c r="I81" i="43"/>
  <c r="N37" i="44"/>
  <c r="O37" i="44" s="1"/>
  <c r="E77" i="44"/>
  <c r="N52" i="47"/>
  <c r="O52" i="47" s="1"/>
  <c r="I78" i="47"/>
  <c r="N23" i="33"/>
  <c r="O23" i="33" s="1"/>
  <c r="M77" i="44"/>
  <c r="N5" i="44"/>
  <c r="O5" i="44" s="1"/>
  <c r="N44" i="33"/>
  <c r="O44" i="33" s="1"/>
  <c r="D81" i="33"/>
  <c r="N49" i="37"/>
  <c r="O49" i="37" s="1"/>
  <c r="N5" i="39"/>
  <c r="O5" i="39" s="1"/>
  <c r="E78" i="39"/>
  <c r="N28" i="42"/>
  <c r="O28" i="42" s="1"/>
  <c r="G69" i="42"/>
  <c r="K81" i="35"/>
  <c r="M81" i="33"/>
  <c r="L81" i="35"/>
  <c r="N14" i="35"/>
  <c r="O14" i="35" s="1"/>
  <c r="K80" i="38"/>
  <c r="N51" i="42"/>
  <c r="O51" i="42" s="1"/>
  <c r="L81" i="33"/>
  <c r="N23" i="35"/>
  <c r="O23" i="35" s="1"/>
  <c r="N14" i="36"/>
  <c r="O14" i="36" s="1"/>
  <c r="N14" i="39"/>
  <c r="O14" i="39" s="1"/>
  <c r="L78" i="41"/>
  <c r="N52" i="43"/>
  <c r="O52" i="43" s="1"/>
  <c r="H81" i="43"/>
  <c r="N81" i="43" s="1"/>
  <c r="O81" i="43" s="1"/>
  <c r="H80" i="50"/>
  <c r="L78" i="47"/>
  <c r="N22" i="44"/>
  <c r="O22" i="44" s="1"/>
  <c r="N33" i="34"/>
  <c r="O33" i="34" s="1"/>
  <c r="D80" i="34"/>
  <c r="N80" i="34" s="1"/>
  <c r="O80" i="34" s="1"/>
  <c r="N44" i="34"/>
  <c r="O44" i="34" s="1"/>
  <c r="N52" i="36"/>
  <c r="O52" i="36" s="1"/>
  <c r="K81" i="40"/>
  <c r="N37" i="45"/>
  <c r="O37" i="45" s="1"/>
  <c r="F78" i="45"/>
  <c r="N51" i="35"/>
  <c r="O51" i="35" s="1"/>
  <c r="G79" i="36"/>
  <c r="N44" i="36"/>
  <c r="O44" i="36" s="1"/>
  <c r="M85" i="37"/>
  <c r="L81" i="40"/>
  <c r="I80" i="50"/>
  <c r="O34" i="50"/>
  <c r="P34" i="50" s="1"/>
  <c r="E81" i="43"/>
  <c r="N14" i="43"/>
  <c r="O14" i="43" s="1"/>
  <c r="N78" i="45"/>
  <c r="O78" i="45" s="1"/>
  <c r="E81" i="40"/>
  <c r="D81" i="35"/>
  <c r="N5" i="35"/>
  <c r="O5" i="35" s="1"/>
  <c r="H81" i="35"/>
  <c r="N27" i="35"/>
  <c r="O27" i="35" s="1"/>
  <c r="N49" i="35"/>
  <c r="O49" i="35" s="1"/>
  <c r="E79" i="36"/>
  <c r="N79" i="36" s="1"/>
  <c r="O79" i="36" s="1"/>
  <c r="N5" i="37"/>
  <c r="O5" i="37" s="1"/>
  <c r="N5" i="38"/>
  <c r="O5" i="38" s="1"/>
  <c r="I80" i="38"/>
  <c r="N23" i="38"/>
  <c r="O23" i="38" s="1"/>
  <c r="N45" i="38"/>
  <c r="O45" i="38" s="1"/>
  <c r="N48" i="39"/>
  <c r="O48" i="39" s="1"/>
  <c r="N51" i="39"/>
  <c r="O51" i="39" s="1"/>
  <c r="L69" i="42"/>
  <c r="G77" i="46"/>
  <c r="N43" i="46"/>
  <c r="O43" i="46" s="1"/>
  <c r="N44" i="35"/>
  <c r="O44" i="35" s="1"/>
  <c r="N39" i="33"/>
  <c r="O39" i="33" s="1"/>
  <c r="F81" i="33"/>
  <c r="N23" i="37"/>
  <c r="O23" i="37" s="1"/>
  <c r="D78" i="41"/>
  <c r="N5" i="41"/>
  <c r="O5" i="41" s="1"/>
  <c r="N47" i="42"/>
  <c r="O47" i="42" s="1"/>
  <c r="O80" i="50" l="1"/>
  <c r="P80" i="50" s="1"/>
  <c r="N85" i="37"/>
  <c r="O85" i="37" s="1"/>
  <c r="N78" i="47"/>
  <c r="O78" i="47" s="1"/>
  <c r="N80" i="38"/>
  <c r="O80" i="38" s="1"/>
  <c r="N69" i="42"/>
  <c r="O69" i="42" s="1"/>
  <c r="N81" i="33"/>
  <c r="O81" i="33" s="1"/>
  <c r="N81" i="40"/>
  <c r="O81" i="40" s="1"/>
  <c r="N77" i="46"/>
  <c r="O77" i="46" s="1"/>
  <c r="N81" i="35"/>
  <c r="O81" i="35" s="1"/>
  <c r="N77" i="44"/>
  <c r="O77" i="44" s="1"/>
  <c r="N78" i="41"/>
  <c r="O78" i="41" s="1"/>
</calcChain>
</file>

<file path=xl/sharedStrings.xml><?xml version="1.0" encoding="utf-8"?>
<sst xmlns="http://schemas.openxmlformats.org/spreadsheetml/2006/main" count="1808" uniqueCount="202">
  <si>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</si>
  <si>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</si>
  <si>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</si>
  <si>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</si>
  <si>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</si>
  <si>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</si>
  <si>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</si>
  <si>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</si>
  <si>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</si>
  <si>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</si>
  <si>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</si>
  <si>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</si>
  <si>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</si>
  <si>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</si>
  <si>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</si>
  <si>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</si>
  <si>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</si>
  <si>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</si>
  <si>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</si>
  <si>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</si>
  <si>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</si>
  <si>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</si>
  <si>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</si>
  <si>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</si>
  <si>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</si>
  <si>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</si>
  <si>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</si>
  <si>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</si>
  <si>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</si>
  <si>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</si>
  <si>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</si>
  <si>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</si>
  <si>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</si>
  <si>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</si>
  <si>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</si>
  <si>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</si>
  <si>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</si>
  <si>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</si>
  <si>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</si>
  <si>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Sewer / Wastewater Services</t>
  </si>
  <si>
    <t>Conservation and Resource Management</t>
  </si>
  <si>
    <t>Flood Control / Stormwater Management</t>
  </si>
  <si>
    <t>Transportation</t>
  </si>
  <si>
    <t>Road and Street Facilities</t>
  </si>
  <si>
    <t>Airports</t>
  </si>
  <si>
    <t>Water Transportation Systems</t>
  </si>
  <si>
    <t>Other Transportation Systems / Services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</si>
  <si>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</si>
  <si>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</si>
  <si>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</si>
  <si>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</si>
  <si>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</si>
  <si>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</si>
  <si>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</si>
  <si>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</si>
  <si>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</si>
  <si>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</si>
  <si>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</si>
  <si>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</si>
  <si>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</si>
  <si>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</si>
  <si>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Special Recreation Facilities</t>
  </si>
  <si>
    <t>Other Culture / Recreation</t>
  </si>
  <si>
    <t>Inter-Fund Group Transfers Out</t>
  </si>
  <si>
    <t>Intragovernmental Transfers Out from Constitutional Fee Officers</t>
  </si>
  <si>
    <t>Extraordinary Items (Loss)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</si>
  <si>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</si>
  <si>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</si>
  <si>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</si>
  <si>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</si>
  <si>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</si>
  <si>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</si>
  <si>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</si>
  <si>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</si>
  <si>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Criminal - Court Reporter Services</t>
  </si>
  <si>
    <t>Circuit Court - Criminal - Drug Court</t>
  </si>
  <si>
    <t>Circuit Court - Criminal - Pre-Trial Release</t>
  </si>
  <si>
    <t>Circuit Court - Civil - Clerk of Court Administration</t>
  </si>
  <si>
    <t>Circuit Court - Family (Excluding Juvenile) - Court Administration</t>
  </si>
  <si>
    <t>Circuit Court - Family (Excluding Juvenile) - Clerk of Court Administration</t>
  </si>
  <si>
    <t>Circuit Court - Family (Excluding Juvenile) - Alternative Dispute Resolution</t>
  </si>
  <si>
    <t>Circuit Court - Juvenile - Clerk of Court Administration</t>
  </si>
  <si>
    <t>Circuit Court - Juvenile - Drug Court</t>
  </si>
  <si>
    <t>Circuit Court - Juvenile - Guardian Ad Litem</t>
  </si>
  <si>
    <t>Circuit Court - Juvenile - Other Costs</t>
  </si>
  <si>
    <t>Circuit Court - Probate - Clerk of Court Administration</t>
  </si>
  <si>
    <t>Circuit Court - Probate - Witness Coordination / Management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</si>
  <si>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</si>
  <si>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</si>
  <si>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</si>
  <si>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</si>
  <si>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</si>
  <si>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</si>
  <si>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</si>
  <si>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</si>
  <si>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Monroe County Government Expenditures Reported by Account Code and Fund Type</t>
  </si>
  <si>
    <t>Local Fiscal Year Ended September 30, 2010</t>
  </si>
  <si>
    <t>Parking Facilities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</si>
  <si>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</si>
  <si>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</si>
  <si>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</si>
  <si>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Circuit Court - Juvenile - Masters / Hearing Officers</t>
  </si>
  <si>
    <t>General Court-Related Operations - Clerk of Court-Related Technology</t>
  </si>
  <si>
    <t>2011 Countywide Population:</t>
  </si>
  <si>
    <t>Local Fiscal Year Ended September 30, 2008</t>
  </si>
  <si>
    <t>Other Physical Environment</t>
  </si>
  <si>
    <t>2008 Countywide Population:</t>
  </si>
  <si>
    <t>Local Fiscal Year Ended September 30, 2007</t>
  </si>
  <si>
    <t>Hospital Services</t>
  </si>
  <si>
    <t>General Administration - Trial Court Law Clerks / Legal Support</t>
  </si>
  <si>
    <t>Circuit Court - Criminal - State Attorney Administration</t>
  </si>
  <si>
    <t>Circuit Court - Probate - Clinical Evaluations</t>
  </si>
  <si>
    <t>General Court-Related Operations - Other Costs</t>
  </si>
  <si>
    <t>County Court - Criminal - Court Interpreters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</si>
  <si>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</si>
  <si>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</si>
  <si>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</si>
  <si>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</si>
  <si>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</si>
  <si>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Proprietary - Other Non-Operating Disbursements</t>
  </si>
  <si>
    <t>Circuit Court - Criminal - Other Costs</t>
  </si>
  <si>
    <t>Circuit Court - Family - Court Administration</t>
  </si>
  <si>
    <t>Circuit Court - Family - Clerk of Court Administration</t>
  </si>
  <si>
    <t>Circuit Court - Family - Alternative Dispute Resolution</t>
  </si>
  <si>
    <t>Circuit Court - Juvenile - Other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</si>
  <si>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</si>
  <si>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</si>
  <si>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</si>
  <si>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</si>
  <si>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</si>
  <si>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</si>
  <si>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</si>
  <si>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</si>
  <si>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</si>
  <si>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</si>
  <si>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</si>
  <si>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</si>
  <si>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</si>
  <si>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Water</t>
  </si>
  <si>
    <t>Other Transportation</t>
  </si>
  <si>
    <t>Employment Development</t>
  </si>
  <si>
    <t>Veterans Services</t>
  </si>
  <si>
    <t>Hospitals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</si>
  <si>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</si>
  <si>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</si>
  <si>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</si>
  <si>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</si>
  <si>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</si>
  <si>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</si>
  <si>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</si>
  <si>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Other Non-Operating Disbursements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</si>
  <si>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</si>
  <si>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</si>
  <si>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</si>
  <si>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</si>
  <si>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</si>
  <si>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</si>
  <si>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</si>
  <si>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</si>
  <si>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</si>
  <si>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</si>
  <si>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</si>
  <si>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</si>
  <si>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</si>
  <si>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</si>
  <si>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</si>
  <si>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</si>
  <si>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</si>
  <si>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Proprietary - Non-Operating Interest Expense</t>
  </si>
  <si>
    <t>2005 Countywide Population:</t>
  </si>
  <si>
    <t>Local Fiscal Year Ended September 30, 2015</t>
  </si>
  <si>
    <t>General Court Operations - Clerk of Court-Related Technology</t>
  </si>
  <si>
    <t>General Court Operations - Other Costs</t>
  </si>
  <si>
    <t>County Court - Criminal - Other Costs</t>
  </si>
  <si>
    <t>2015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</si>
  <si>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</si>
  <si>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</si>
  <si>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</si>
  <si>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</si>
  <si>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</si>
  <si>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</si>
  <si>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</si>
  <si>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</si>
  <si>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</si>
  <si>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Flood Control / Stormwater Control</t>
  </si>
  <si>
    <t>2020 Countywide Population:</t>
  </si>
  <si>
    <t>Local Fiscal Year Ended September 30, 2021</t>
  </si>
  <si>
    <t>County Court - Criminal - Misdemeanor Probation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</si>
  <si>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</si>
  <si>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</si>
  <si>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</si>
  <si>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</si>
  <si>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</si>
  <si>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</si>
  <si>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Lease Acquisitions</t>
  </si>
  <si>
    <t>General Administration - Pre-Filing Alternative Dispute Resolution Programs</t>
  </si>
  <si>
    <t>2022 Countywide Population:</t>
  </si>
  <si>
    <t>Local Fiscal Year Ended September 30, 2023</t>
  </si>
  <si>
    <t>Mass Transit Systems</t>
  </si>
  <si>
    <t>Cultural Services</t>
  </si>
  <si>
    <t>County Court - Civil - Other Costs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</si>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</sst>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43A41-E07A-4F76-B5B6-F809C4D28DB8}">
  <sheetPr>
    <pageSetUpPr fitToPage="1"/>
  </sheetPr>
  <dimension ref="A1:ED84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95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197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189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190</v>
      </c>
      <c r="N4" s="53" t="s">
        <v>5</v>
      </c>
      <c r="O4" s="53" t="s">
        <v>191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>SUM(D6:D13)</f>
        <v>36775872</v>
      </c>
      <c r="E5" s="58">
        <f>SUM(E6:E13)</f>
        <v>14014583</v>
      </c>
      <c r="F5" s="58">
        <f>SUM(F6:F13)</f>
        <v>18500069</v>
      </c>
      <c r="G5" s="58">
        <f>SUM(G6:G13)</f>
        <v>3697940</v>
      </c>
      <c r="H5" s="58">
        <f>SUM(H6:H13)</f>
        <v>0</v>
      </c>
      <c r="I5" s="58">
        <f>SUM(I6:I13)</f>
        <v>0</v>
      </c>
      <c r="J5" s="58">
        <f>SUM(J6:J13)</f>
        <v>5270991</v>
      </c>
      <c r="K5" s="58">
        <f>SUM(K6:K13)</f>
        <v>0</v>
      </c>
      <c r="L5" s="58">
        <f>SUM(L6:L13)</f>
        <v>0</v>
      </c>
      <c r="M5" s="58">
        <f>SUM(M6:M13)</f>
        <v>930890961</v>
      </c>
      <c r="N5" s="58">
        <f>SUM(N6:N13)</f>
        <v>7988718</v>
      </c>
      <c r="O5" s="59">
        <f>SUM(D5:N5)</f>
        <v>1017139134</v>
      </c>
      <c r="P5" s="60">
        <f>(O5/P$82)</f>
        <v>12035.58275254109</v>
      </c>
      <c r="Q5" s="61"/>
    </row>
    <row r="6" spans="1:134">
      <c r="A6" s="63"/>
      <c r="B6" s="64">
        <v>511</v>
      </c>
      <c r="C6" s="65" t="s">
        <v>20</v>
      </c>
      <c r="D6" s="66">
        <v>2624203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2624203</v>
      </c>
      <c r="P6" s="67">
        <f>(O6/P$82)</f>
        <v>31.051614582717043</v>
      </c>
      <c r="Q6" s="68"/>
    </row>
    <row r="7" spans="1:134">
      <c r="A7" s="63"/>
      <c r="B7" s="64">
        <v>512</v>
      </c>
      <c r="C7" s="65" t="s">
        <v>21</v>
      </c>
      <c r="D7" s="66">
        <v>1341856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1341856</v>
      </c>
      <c r="P7" s="67">
        <f>(O7/P$82)</f>
        <v>15.877885719018826</v>
      </c>
      <c r="Q7" s="68"/>
    </row>
    <row r="8" spans="1:134">
      <c r="A8" s="63"/>
      <c r="B8" s="64">
        <v>513</v>
      </c>
      <c r="C8" s="65" t="s">
        <v>22</v>
      </c>
      <c r="D8" s="66">
        <v>18671066</v>
      </c>
      <c r="E8" s="66">
        <v>1193643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19864709</v>
      </c>
      <c r="P8" s="67">
        <f>(O8/P$82)</f>
        <v>235.05471477085823</v>
      </c>
      <c r="Q8" s="68"/>
    </row>
    <row r="9" spans="1:134">
      <c r="A9" s="63"/>
      <c r="B9" s="64">
        <v>514</v>
      </c>
      <c r="C9" s="65" t="s">
        <v>23</v>
      </c>
      <c r="D9" s="66">
        <v>2334701</v>
      </c>
      <c r="E9" s="66">
        <v>1084494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3419195</v>
      </c>
      <c r="P9" s="67">
        <f>(O9/P$82)</f>
        <v>40.45857935653347</v>
      </c>
      <c r="Q9" s="68"/>
    </row>
    <row r="10" spans="1:134">
      <c r="A10" s="63"/>
      <c r="B10" s="64">
        <v>515</v>
      </c>
      <c r="C10" s="65" t="s">
        <v>24</v>
      </c>
      <c r="D10" s="66">
        <v>0</v>
      </c>
      <c r="E10" s="66">
        <v>3067512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7988718</v>
      </c>
      <c r="O10" s="66">
        <f t="shared" si="0"/>
        <v>11056230</v>
      </c>
      <c r="P10" s="67">
        <f>(O10/P$82)</f>
        <v>130.82592798570602</v>
      </c>
      <c r="Q10" s="68"/>
    </row>
    <row r="11" spans="1:134">
      <c r="A11" s="63"/>
      <c r="B11" s="64">
        <v>517</v>
      </c>
      <c r="C11" s="65" t="s">
        <v>25</v>
      </c>
      <c r="D11" s="66">
        <v>2082623</v>
      </c>
      <c r="E11" s="66">
        <v>2890516</v>
      </c>
      <c r="F11" s="66">
        <v>18500069</v>
      </c>
      <c r="G11" s="66">
        <v>20957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23494165</v>
      </c>
      <c r="P11" s="67">
        <f>(O11/P$82)</f>
        <v>278.00126610737061</v>
      </c>
      <c r="Q11" s="68"/>
    </row>
    <row r="12" spans="1:134">
      <c r="A12" s="63"/>
      <c r="B12" s="64">
        <v>518</v>
      </c>
      <c r="C12" s="65" t="s">
        <v>26</v>
      </c>
      <c r="D12" s="66">
        <v>33660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33660</v>
      </c>
      <c r="P12" s="67">
        <f>(O12/P$82)</f>
        <v>0.39829134668859673</v>
      </c>
      <c r="Q12" s="68"/>
    </row>
    <row r="13" spans="1:134">
      <c r="A13" s="63"/>
      <c r="B13" s="64">
        <v>519</v>
      </c>
      <c r="C13" s="65" t="s">
        <v>27</v>
      </c>
      <c r="D13" s="66">
        <v>9687763</v>
      </c>
      <c r="E13" s="66">
        <v>5778418</v>
      </c>
      <c r="F13" s="66">
        <v>0</v>
      </c>
      <c r="G13" s="66">
        <v>3676983</v>
      </c>
      <c r="H13" s="66">
        <v>0</v>
      </c>
      <c r="I13" s="66">
        <v>0</v>
      </c>
      <c r="J13" s="66">
        <v>5270991</v>
      </c>
      <c r="K13" s="66">
        <v>0</v>
      </c>
      <c r="L13" s="66">
        <v>0</v>
      </c>
      <c r="M13" s="66">
        <v>930890961</v>
      </c>
      <c r="N13" s="66">
        <v>0</v>
      </c>
      <c r="O13" s="66">
        <f t="shared" si="0"/>
        <v>955305116</v>
      </c>
      <c r="P13" s="67">
        <f>(O13/P$82)</f>
        <v>11303.914472672197</v>
      </c>
      <c r="Q13" s="68"/>
    </row>
    <row r="14" spans="1:134" ht="15.75">
      <c r="A14" s="69" t="s">
        <v>28</v>
      </c>
      <c r="B14" s="70"/>
      <c r="C14" s="71"/>
      <c r="D14" s="72">
        <f>SUM(D15:D22)</f>
        <v>65395938</v>
      </c>
      <c r="E14" s="72">
        <f>SUM(E15:E22)</f>
        <v>78942385</v>
      </c>
      <c r="F14" s="72">
        <f>SUM(F15:F22)</f>
        <v>0</v>
      </c>
      <c r="G14" s="72">
        <f>SUM(G15:G22)</f>
        <v>2683522</v>
      </c>
      <c r="H14" s="72">
        <f>SUM(H15:H22)</f>
        <v>0</v>
      </c>
      <c r="I14" s="72">
        <f>SUM(I15:I22)</f>
        <v>0</v>
      </c>
      <c r="J14" s="72">
        <f>SUM(J15:J22)</f>
        <v>5798221</v>
      </c>
      <c r="K14" s="72">
        <f>SUM(K15:K22)</f>
        <v>0</v>
      </c>
      <c r="L14" s="72">
        <f>SUM(L15:L22)</f>
        <v>0</v>
      </c>
      <c r="M14" s="72">
        <f>SUM(M15:M22)</f>
        <v>0</v>
      </c>
      <c r="N14" s="72">
        <f>SUM(N15:N22)</f>
        <v>0</v>
      </c>
      <c r="O14" s="73">
        <f>SUM(D14:N14)</f>
        <v>152820066</v>
      </c>
      <c r="P14" s="74">
        <f>(O14/P$82)</f>
        <v>1808.2860929346475</v>
      </c>
      <c r="Q14" s="75"/>
    </row>
    <row r="15" spans="1:134">
      <c r="A15" s="63"/>
      <c r="B15" s="64">
        <v>521</v>
      </c>
      <c r="C15" s="65" t="s">
        <v>29</v>
      </c>
      <c r="D15" s="66">
        <v>63361066</v>
      </c>
      <c r="E15" s="66">
        <v>6481842</v>
      </c>
      <c r="F15" s="66">
        <v>0</v>
      </c>
      <c r="G15" s="66">
        <v>0</v>
      </c>
      <c r="H15" s="66">
        <v>0</v>
      </c>
      <c r="I15" s="66">
        <v>0</v>
      </c>
      <c r="J15" s="66">
        <v>336772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70179680</v>
      </c>
      <c r="P15" s="67">
        <f>(O15/P$82)</f>
        <v>830.42065529931017</v>
      </c>
      <c r="Q15" s="68"/>
    </row>
    <row r="16" spans="1:134">
      <c r="A16" s="63"/>
      <c r="B16" s="64">
        <v>522</v>
      </c>
      <c r="C16" s="65" t="s">
        <v>30</v>
      </c>
      <c r="D16" s="66">
        <v>620906</v>
      </c>
      <c r="E16" s="66">
        <v>18424504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2" si="1">SUM(D16:N16)</f>
        <v>19045410</v>
      </c>
      <c r="P16" s="67">
        <f>(O16/P$82)</f>
        <v>225.36013063388199</v>
      </c>
      <c r="Q16" s="68"/>
    </row>
    <row r="17" spans="1:17">
      <c r="A17" s="63"/>
      <c r="B17" s="64">
        <v>523</v>
      </c>
      <c r="C17" s="65" t="s">
        <v>31</v>
      </c>
      <c r="D17" s="66">
        <v>0</v>
      </c>
      <c r="E17" s="66">
        <v>37531145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37531145</v>
      </c>
      <c r="P17" s="67">
        <f>(O17/P$82)</f>
        <v>444.09775058868075</v>
      </c>
      <c r="Q17" s="68"/>
    </row>
    <row r="18" spans="1:17">
      <c r="A18" s="63"/>
      <c r="B18" s="64">
        <v>524</v>
      </c>
      <c r="C18" s="65" t="s">
        <v>32</v>
      </c>
      <c r="D18" s="66">
        <v>0</v>
      </c>
      <c r="E18" s="66">
        <v>7781080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7781080</v>
      </c>
      <c r="P18" s="67">
        <f>(O18/P$82)</f>
        <v>92.071801303972265</v>
      </c>
      <c r="Q18" s="68"/>
    </row>
    <row r="19" spans="1:17">
      <c r="A19" s="63"/>
      <c r="B19" s="64">
        <v>525</v>
      </c>
      <c r="C19" s="65" t="s">
        <v>33</v>
      </c>
      <c r="D19" s="66">
        <v>749539</v>
      </c>
      <c r="E19" s="66">
        <v>2958036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3707575</v>
      </c>
      <c r="P19" s="67">
        <f>(O19/P$82)</f>
        <v>43.870916212090734</v>
      </c>
      <c r="Q19" s="68"/>
    </row>
    <row r="20" spans="1:17">
      <c r="A20" s="63"/>
      <c r="B20" s="64">
        <v>526</v>
      </c>
      <c r="C20" s="65" t="s">
        <v>34</v>
      </c>
      <c r="D20" s="66">
        <v>0</v>
      </c>
      <c r="E20" s="66">
        <v>5626880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5626880</v>
      </c>
      <c r="P20" s="67">
        <f>(O20/P$82)</f>
        <v>66.581628427068665</v>
      </c>
      <c r="Q20" s="68"/>
    </row>
    <row r="21" spans="1:17">
      <c r="A21" s="63"/>
      <c r="B21" s="64">
        <v>527</v>
      </c>
      <c r="C21" s="65" t="s">
        <v>35</v>
      </c>
      <c r="D21" s="66">
        <v>664427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664427</v>
      </c>
      <c r="P21" s="67">
        <f>(O21/P$82)</f>
        <v>7.862017962158772</v>
      </c>
      <c r="Q21" s="68"/>
    </row>
    <row r="22" spans="1:17">
      <c r="A22" s="63"/>
      <c r="B22" s="64">
        <v>529</v>
      </c>
      <c r="C22" s="65" t="s">
        <v>36</v>
      </c>
      <c r="D22" s="66">
        <v>0</v>
      </c>
      <c r="E22" s="66">
        <v>138898</v>
      </c>
      <c r="F22" s="66">
        <v>0</v>
      </c>
      <c r="G22" s="66">
        <v>2683522</v>
      </c>
      <c r="H22" s="66">
        <v>0</v>
      </c>
      <c r="I22" s="66">
        <v>0</v>
      </c>
      <c r="J22" s="66">
        <v>5461449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8283869</v>
      </c>
      <c r="P22" s="67">
        <f>(O22/P$82)</f>
        <v>98.02119250748423</v>
      </c>
      <c r="Q22" s="68"/>
    </row>
    <row r="23" spans="1:17" ht="15.75">
      <c r="A23" s="69" t="s">
        <v>37</v>
      </c>
      <c r="B23" s="70"/>
      <c r="C23" s="71"/>
      <c r="D23" s="72">
        <f>SUM(D24:D28)</f>
        <v>650850</v>
      </c>
      <c r="E23" s="72">
        <f>SUM(E24:E28)</f>
        <v>13529036</v>
      </c>
      <c r="F23" s="72">
        <f>SUM(F24:F28)</f>
        <v>0</v>
      </c>
      <c r="G23" s="72">
        <f>SUM(G24:G28)</f>
        <v>618133</v>
      </c>
      <c r="H23" s="72">
        <f>SUM(H24:H28)</f>
        <v>0</v>
      </c>
      <c r="I23" s="72">
        <f>SUM(I24:I28)</f>
        <v>24271886</v>
      </c>
      <c r="J23" s="72">
        <f>SUM(J24:J28)</f>
        <v>0</v>
      </c>
      <c r="K23" s="72">
        <f>SUM(K24:K28)</f>
        <v>0</v>
      </c>
      <c r="L23" s="72">
        <f>SUM(L24:L28)</f>
        <v>0</v>
      </c>
      <c r="M23" s="72">
        <f>SUM(M24:M28)</f>
        <v>0</v>
      </c>
      <c r="N23" s="72">
        <f>SUM(N24:N28)</f>
        <v>0</v>
      </c>
      <c r="O23" s="73">
        <f>SUM(D23:N23)</f>
        <v>39069905</v>
      </c>
      <c r="P23" s="74">
        <f>(O23/P$82)</f>
        <v>462.30555785637375</v>
      </c>
      <c r="Q23" s="75"/>
    </row>
    <row r="24" spans="1:17">
      <c r="A24" s="63"/>
      <c r="B24" s="64">
        <v>534</v>
      </c>
      <c r="C24" s="65" t="s">
        <v>38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24271886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49" si="2">SUM(D24:N24)</f>
        <v>24271886</v>
      </c>
      <c r="P24" s="67">
        <f>(O24/P$82)</f>
        <v>287.20386695223107</v>
      </c>
      <c r="Q24" s="68"/>
    </row>
    <row r="25" spans="1:17">
      <c r="A25" s="63"/>
      <c r="B25" s="64">
        <v>535</v>
      </c>
      <c r="C25" s="65" t="s">
        <v>39</v>
      </c>
      <c r="D25" s="66">
        <v>0</v>
      </c>
      <c r="E25" s="66">
        <v>0</v>
      </c>
      <c r="F25" s="66">
        <v>0</v>
      </c>
      <c r="G25" s="66">
        <v>524131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524131</v>
      </c>
      <c r="P25" s="67">
        <f>(O25/P$82)</f>
        <v>6.2019263764480366</v>
      </c>
      <c r="Q25" s="68"/>
    </row>
    <row r="26" spans="1:17">
      <c r="A26" s="63"/>
      <c r="B26" s="64">
        <v>537</v>
      </c>
      <c r="C26" s="65" t="s">
        <v>40</v>
      </c>
      <c r="D26" s="66">
        <v>650850</v>
      </c>
      <c r="E26" s="66">
        <v>6159836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6810686</v>
      </c>
      <c r="P26" s="67">
        <f>(O26/P$82)</f>
        <v>80.589343399084143</v>
      </c>
      <c r="Q26" s="68"/>
    </row>
    <row r="27" spans="1:17">
      <c r="A27" s="63"/>
      <c r="B27" s="64">
        <v>538</v>
      </c>
      <c r="C27" s="65" t="s">
        <v>41</v>
      </c>
      <c r="D27" s="66">
        <v>0</v>
      </c>
      <c r="E27" s="66">
        <v>3851861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3851861</v>
      </c>
      <c r="P27" s="67">
        <f>(O27/P$82)</f>
        <v>45.57822058666919</v>
      </c>
      <c r="Q27" s="68"/>
    </row>
    <row r="28" spans="1:17">
      <c r="A28" s="63"/>
      <c r="B28" s="64">
        <v>539</v>
      </c>
      <c r="C28" s="65" t="s">
        <v>105</v>
      </c>
      <c r="D28" s="66">
        <v>0</v>
      </c>
      <c r="E28" s="66">
        <v>3517339</v>
      </c>
      <c r="F28" s="66">
        <v>0</v>
      </c>
      <c r="G28" s="66">
        <v>94002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3611341</v>
      </c>
      <c r="P28" s="67">
        <f>(O28/P$82)</f>
        <v>42.732200541941289</v>
      </c>
      <c r="Q28" s="68"/>
    </row>
    <row r="29" spans="1:17" ht="15.75">
      <c r="A29" s="69" t="s">
        <v>42</v>
      </c>
      <c r="B29" s="70"/>
      <c r="C29" s="71"/>
      <c r="D29" s="72">
        <f>SUM(D30:D33)</f>
        <v>523939</v>
      </c>
      <c r="E29" s="72">
        <f>SUM(E30:E33)</f>
        <v>8980157</v>
      </c>
      <c r="F29" s="72">
        <f>SUM(F30:F33)</f>
        <v>0</v>
      </c>
      <c r="G29" s="72">
        <f>SUM(G30:G33)</f>
        <v>9143718</v>
      </c>
      <c r="H29" s="72">
        <f>SUM(H30:H33)</f>
        <v>0</v>
      </c>
      <c r="I29" s="72">
        <f>SUM(I30:I33)</f>
        <v>32657939</v>
      </c>
      <c r="J29" s="72">
        <f>SUM(J30:J33)</f>
        <v>0</v>
      </c>
      <c r="K29" s="72">
        <f>SUM(K30:K33)</f>
        <v>0</v>
      </c>
      <c r="L29" s="72">
        <f>SUM(L30:L33)</f>
        <v>0</v>
      </c>
      <c r="M29" s="72">
        <f>SUM(M30:M33)</f>
        <v>0</v>
      </c>
      <c r="N29" s="72">
        <f>SUM(N30:N33)</f>
        <v>0</v>
      </c>
      <c r="O29" s="72">
        <f t="shared" si="2"/>
        <v>51305753</v>
      </c>
      <c r="P29" s="74">
        <f>(O29/P$82)</f>
        <v>607.08964513495289</v>
      </c>
      <c r="Q29" s="75"/>
    </row>
    <row r="30" spans="1:17">
      <c r="A30" s="63"/>
      <c r="B30" s="64">
        <v>541</v>
      </c>
      <c r="C30" s="65" t="s">
        <v>43</v>
      </c>
      <c r="D30" s="66">
        <v>61342</v>
      </c>
      <c r="E30" s="66">
        <v>7964881</v>
      </c>
      <c r="F30" s="66">
        <v>0</v>
      </c>
      <c r="G30" s="66">
        <v>9143718</v>
      </c>
      <c r="H30" s="66">
        <v>0</v>
      </c>
      <c r="I30" s="66">
        <v>1109510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18279451</v>
      </c>
      <c r="P30" s="67">
        <f>(O30/P$82)</f>
        <v>216.29670693755841</v>
      </c>
      <c r="Q30" s="68"/>
    </row>
    <row r="31" spans="1:17">
      <c r="A31" s="63"/>
      <c r="B31" s="64">
        <v>542</v>
      </c>
      <c r="C31" s="65" t="s">
        <v>44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31548429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31548429</v>
      </c>
      <c r="P31" s="67">
        <f>(O31/P$82)</f>
        <v>373.30559335471122</v>
      </c>
      <c r="Q31" s="68"/>
    </row>
    <row r="32" spans="1:17">
      <c r="A32" s="63"/>
      <c r="B32" s="64">
        <v>544</v>
      </c>
      <c r="C32" s="65" t="s">
        <v>198</v>
      </c>
      <c r="D32" s="66">
        <v>462597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462597</v>
      </c>
      <c r="P32" s="67">
        <f>(O32/P$82)</f>
        <v>5.473808143318621</v>
      </c>
      <c r="Q32" s="68"/>
    </row>
    <row r="33" spans="1:17">
      <c r="A33" s="63"/>
      <c r="B33" s="64">
        <v>549</v>
      </c>
      <c r="C33" s="65" t="s">
        <v>46</v>
      </c>
      <c r="D33" s="66">
        <v>0</v>
      </c>
      <c r="E33" s="66">
        <v>1015276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1015276</v>
      </c>
      <c r="P33" s="67">
        <f>(O33/P$82)</f>
        <v>12.013536699364579</v>
      </c>
      <c r="Q33" s="68"/>
    </row>
    <row r="34" spans="1:17" ht="15.75">
      <c r="A34" s="69" t="s">
        <v>47</v>
      </c>
      <c r="B34" s="70"/>
      <c r="C34" s="71"/>
      <c r="D34" s="72">
        <f>SUM(D35:D39)</f>
        <v>944981</v>
      </c>
      <c r="E34" s="72">
        <f t="shared" ref="E34:N34" si="3">SUM(E35:E39)</f>
        <v>52100898</v>
      </c>
      <c r="F34" s="72">
        <f t="shared" si="3"/>
        <v>0</v>
      </c>
      <c r="G34" s="72">
        <f t="shared" si="3"/>
        <v>19761</v>
      </c>
      <c r="H34" s="72">
        <f t="shared" si="3"/>
        <v>0</v>
      </c>
      <c r="I34" s="72">
        <f t="shared" si="3"/>
        <v>0</v>
      </c>
      <c r="J34" s="72">
        <f t="shared" si="3"/>
        <v>0</v>
      </c>
      <c r="K34" s="72">
        <f t="shared" si="3"/>
        <v>0</v>
      </c>
      <c r="L34" s="72">
        <f>SUM(L35:L39)</f>
        <v>0</v>
      </c>
      <c r="M34" s="72">
        <f t="shared" si="3"/>
        <v>0</v>
      </c>
      <c r="N34" s="72">
        <f t="shared" si="3"/>
        <v>0</v>
      </c>
      <c r="O34" s="72">
        <f t="shared" si="2"/>
        <v>53065640</v>
      </c>
      <c r="P34" s="74">
        <f>(O34/P$82)</f>
        <v>627.91399936102994</v>
      </c>
      <c r="Q34" s="75"/>
    </row>
    <row r="35" spans="1:17">
      <c r="A35" s="76"/>
      <c r="B35" s="77">
        <v>551</v>
      </c>
      <c r="C35" s="78" t="s">
        <v>48</v>
      </c>
      <c r="D35" s="66">
        <v>50000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50000</v>
      </c>
      <c r="P35" s="67">
        <f>(O35/P$82)</f>
        <v>0.59163895824212231</v>
      </c>
      <c r="Q35" s="68"/>
    </row>
    <row r="36" spans="1:17">
      <c r="A36" s="76"/>
      <c r="B36" s="77">
        <v>552</v>
      </c>
      <c r="C36" s="78" t="s">
        <v>49</v>
      </c>
      <c r="D36" s="66">
        <v>0</v>
      </c>
      <c r="E36" s="66">
        <v>49731599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49731599</v>
      </c>
      <c r="P36" s="67">
        <f>(O36/P$82)</f>
        <v>588.46302848149946</v>
      </c>
      <c r="Q36" s="68"/>
    </row>
    <row r="37" spans="1:17">
      <c r="A37" s="76"/>
      <c r="B37" s="77">
        <v>553</v>
      </c>
      <c r="C37" s="78" t="s">
        <v>50</v>
      </c>
      <c r="D37" s="66">
        <v>894981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894981</v>
      </c>
      <c r="P37" s="67">
        <f>(O37/P$82)</f>
        <v>10.590112529729858</v>
      </c>
      <c r="Q37" s="68"/>
    </row>
    <row r="38" spans="1:17">
      <c r="A38" s="76"/>
      <c r="B38" s="77">
        <v>554</v>
      </c>
      <c r="C38" s="78" t="s">
        <v>51</v>
      </c>
      <c r="D38" s="66">
        <v>0</v>
      </c>
      <c r="E38" s="66">
        <v>843245</v>
      </c>
      <c r="F38" s="66">
        <v>0</v>
      </c>
      <c r="G38" s="66">
        <v>19761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863006</v>
      </c>
      <c r="P38" s="67">
        <f>(O38/P$82)</f>
        <v>10.21175941593402</v>
      </c>
      <c r="Q38" s="68"/>
    </row>
    <row r="39" spans="1:17">
      <c r="A39" s="76"/>
      <c r="B39" s="77">
        <v>559</v>
      </c>
      <c r="C39" s="78" t="s">
        <v>52</v>
      </c>
      <c r="D39" s="66">
        <v>0</v>
      </c>
      <c r="E39" s="66">
        <v>1526054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1526054</v>
      </c>
      <c r="P39" s="67">
        <f>(O39/P$82)</f>
        <v>18.057459975624475</v>
      </c>
      <c r="Q39" s="68"/>
    </row>
    <row r="40" spans="1:17" ht="15.75">
      <c r="A40" s="69" t="s">
        <v>53</v>
      </c>
      <c r="B40" s="70"/>
      <c r="C40" s="71"/>
      <c r="D40" s="72">
        <f>SUM(D41:D44)</f>
        <v>8638545</v>
      </c>
      <c r="E40" s="72">
        <f>SUM(E41:E44)</f>
        <v>4249924</v>
      </c>
      <c r="F40" s="72">
        <f>SUM(F41:F44)</f>
        <v>0</v>
      </c>
      <c r="G40" s="72">
        <f>SUM(G41:G44)</f>
        <v>0</v>
      </c>
      <c r="H40" s="72">
        <f>SUM(H41:H44)</f>
        <v>0</v>
      </c>
      <c r="I40" s="72">
        <f>SUM(I41:I44)</f>
        <v>0</v>
      </c>
      <c r="J40" s="72">
        <f>SUM(J41:J44)</f>
        <v>22832611</v>
      </c>
      <c r="K40" s="72">
        <f>SUM(K41:K44)</f>
        <v>0</v>
      </c>
      <c r="L40" s="72">
        <f>SUM(L41:L44)</f>
        <v>0</v>
      </c>
      <c r="M40" s="72">
        <f>SUM(M41:M44)</f>
        <v>0</v>
      </c>
      <c r="N40" s="72">
        <f>SUM(N41:N44)</f>
        <v>0</v>
      </c>
      <c r="O40" s="72">
        <f t="shared" si="2"/>
        <v>35721080</v>
      </c>
      <c r="P40" s="74">
        <f>(O40/P$82)</f>
        <v>422.67965116967019</v>
      </c>
      <c r="Q40" s="75"/>
    </row>
    <row r="41" spans="1:17">
      <c r="A41" s="63"/>
      <c r="B41" s="64">
        <v>562</v>
      </c>
      <c r="C41" s="65" t="s">
        <v>54</v>
      </c>
      <c r="D41" s="66">
        <v>3076483</v>
      </c>
      <c r="E41" s="66">
        <v>2328364</v>
      </c>
      <c r="F41" s="66">
        <v>0</v>
      </c>
      <c r="G41" s="66">
        <v>0</v>
      </c>
      <c r="H41" s="66">
        <v>0</v>
      </c>
      <c r="I41" s="66">
        <v>0</v>
      </c>
      <c r="J41" s="66">
        <v>22832611</v>
      </c>
      <c r="K41" s="66">
        <v>0</v>
      </c>
      <c r="L41" s="66">
        <v>0</v>
      </c>
      <c r="M41" s="66">
        <v>0</v>
      </c>
      <c r="N41" s="66">
        <v>0</v>
      </c>
      <c r="O41" s="66">
        <f t="shared" si="2"/>
        <v>28237458</v>
      </c>
      <c r="P41" s="67">
        <f>(O41/P$82)</f>
        <v>334.12760469051364</v>
      </c>
      <c r="Q41" s="68"/>
    </row>
    <row r="42" spans="1:17">
      <c r="A42" s="63"/>
      <c r="B42" s="64">
        <v>563</v>
      </c>
      <c r="C42" s="65" t="s">
        <v>55</v>
      </c>
      <c r="D42" s="66">
        <v>1272760</v>
      </c>
      <c r="E42" s="66">
        <v>72049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2"/>
        <v>1344809</v>
      </c>
      <c r="P42" s="67">
        <f>(O42/P$82)</f>
        <v>15.912827915892606</v>
      </c>
      <c r="Q42" s="68"/>
    </row>
    <row r="43" spans="1:17">
      <c r="A43" s="63"/>
      <c r="B43" s="64">
        <v>564</v>
      </c>
      <c r="C43" s="65" t="s">
        <v>56</v>
      </c>
      <c r="D43" s="66">
        <v>1123976</v>
      </c>
      <c r="E43" s="66">
        <v>1409589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2"/>
        <v>2533565</v>
      </c>
      <c r="P43" s="67">
        <f>(O43/P$82)</f>
        <v>29.979115144774052</v>
      </c>
      <c r="Q43" s="68"/>
    </row>
    <row r="44" spans="1:17">
      <c r="A44" s="63"/>
      <c r="B44" s="64">
        <v>569</v>
      </c>
      <c r="C44" s="65" t="s">
        <v>57</v>
      </c>
      <c r="D44" s="66">
        <v>3165326</v>
      </c>
      <c r="E44" s="66">
        <v>439922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2"/>
        <v>3605248</v>
      </c>
      <c r="P44" s="67">
        <f>(O44/P$82)</f>
        <v>42.660103418489904</v>
      </c>
      <c r="Q44" s="68"/>
    </row>
    <row r="45" spans="1:17" ht="15.75">
      <c r="A45" s="69" t="s">
        <v>58</v>
      </c>
      <c r="B45" s="70"/>
      <c r="C45" s="71"/>
      <c r="D45" s="72">
        <f>SUM(D46:D49)</f>
        <v>5105538</v>
      </c>
      <c r="E45" s="72">
        <f>SUM(E46:E49)</f>
        <v>4810796</v>
      </c>
      <c r="F45" s="72">
        <f>SUM(F46:F49)</f>
        <v>0</v>
      </c>
      <c r="G45" s="72">
        <f>SUM(G46:G49)</f>
        <v>1566107</v>
      </c>
      <c r="H45" s="72">
        <f>SUM(H46:H49)</f>
        <v>0</v>
      </c>
      <c r="I45" s="72">
        <f>SUM(I46:I49)</f>
        <v>0</v>
      </c>
      <c r="J45" s="72">
        <f>SUM(J46:J49)</f>
        <v>0</v>
      </c>
      <c r="K45" s="72">
        <f>SUM(K46:K49)</f>
        <v>0</v>
      </c>
      <c r="L45" s="72">
        <f>SUM(L46:L49)</f>
        <v>0</v>
      </c>
      <c r="M45" s="72">
        <f>SUM(M46:M49)</f>
        <v>0</v>
      </c>
      <c r="N45" s="72">
        <f>SUM(N46:N49)</f>
        <v>0</v>
      </c>
      <c r="O45" s="72">
        <f>SUM(D45:N45)</f>
        <v>11482441</v>
      </c>
      <c r="P45" s="74">
        <f>(O45/P$82)</f>
        <v>135.86918862633266</v>
      </c>
      <c r="Q45" s="68"/>
    </row>
    <row r="46" spans="1:17">
      <c r="A46" s="63"/>
      <c r="B46" s="64">
        <v>571</v>
      </c>
      <c r="C46" s="65" t="s">
        <v>59</v>
      </c>
      <c r="D46" s="66">
        <v>4782439</v>
      </c>
      <c r="E46" s="66">
        <v>330100</v>
      </c>
      <c r="F46" s="66">
        <v>0</v>
      </c>
      <c r="G46" s="66">
        <v>146246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2"/>
        <v>5258785</v>
      </c>
      <c r="P46" s="67">
        <f>(O46/P$82)</f>
        <v>62.226041580385989</v>
      </c>
      <c r="Q46" s="68"/>
    </row>
    <row r="47" spans="1:17">
      <c r="A47" s="63"/>
      <c r="B47" s="64">
        <v>572</v>
      </c>
      <c r="C47" s="65" t="s">
        <v>60</v>
      </c>
      <c r="D47" s="66">
        <v>232251</v>
      </c>
      <c r="E47" s="66">
        <v>4480696</v>
      </c>
      <c r="F47" s="66">
        <v>0</v>
      </c>
      <c r="G47" s="66">
        <v>1419861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2"/>
        <v>6132808</v>
      </c>
      <c r="P47" s="67">
        <f>(O47/P$82)</f>
        <v>72.568162724379079</v>
      </c>
      <c r="Q47" s="68"/>
    </row>
    <row r="48" spans="1:17">
      <c r="A48" s="63"/>
      <c r="B48" s="64">
        <v>573</v>
      </c>
      <c r="C48" s="65" t="s">
        <v>199</v>
      </c>
      <c r="D48" s="66">
        <v>79900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2"/>
        <v>79900</v>
      </c>
      <c r="P48" s="67">
        <f>(O48/P$82)</f>
        <v>0.94543905527091143</v>
      </c>
      <c r="Q48" s="68"/>
    </row>
    <row r="49" spans="1:17">
      <c r="A49" s="63"/>
      <c r="B49" s="64">
        <v>575</v>
      </c>
      <c r="C49" s="65" t="s">
        <v>61</v>
      </c>
      <c r="D49" s="66">
        <v>10948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2"/>
        <v>10948</v>
      </c>
      <c r="P49" s="67">
        <f>(O49/P$82)</f>
        <v>0.12954526629669511</v>
      </c>
      <c r="Q49" s="68"/>
    </row>
    <row r="50" spans="1:17" ht="15.75">
      <c r="A50" s="69" t="s">
        <v>92</v>
      </c>
      <c r="B50" s="70"/>
      <c r="C50" s="71"/>
      <c r="D50" s="72">
        <f>SUM(D51:D52)</f>
        <v>13752955</v>
      </c>
      <c r="E50" s="72">
        <f>SUM(E51:E52)</f>
        <v>78214491</v>
      </c>
      <c r="F50" s="72">
        <f>SUM(F51:F52)</f>
        <v>0</v>
      </c>
      <c r="G50" s="72">
        <f>SUM(G51:G52)</f>
        <v>29963931</v>
      </c>
      <c r="H50" s="72">
        <f>SUM(H51:H52)</f>
        <v>0</v>
      </c>
      <c r="I50" s="72">
        <f>SUM(I51:I52)</f>
        <v>2085731</v>
      </c>
      <c r="J50" s="72">
        <f>SUM(J51:J52)</f>
        <v>860159</v>
      </c>
      <c r="K50" s="72">
        <f>SUM(K51:K52)</f>
        <v>0</v>
      </c>
      <c r="L50" s="72">
        <f>SUM(L51:L52)</f>
        <v>0</v>
      </c>
      <c r="M50" s="72">
        <f>SUM(M51:M52)</f>
        <v>0</v>
      </c>
      <c r="N50" s="72">
        <f>SUM(N51:N52)</f>
        <v>0</v>
      </c>
      <c r="O50" s="72">
        <f>SUM(D50:N50)</f>
        <v>124877267</v>
      </c>
      <c r="P50" s="74">
        <f>(O50/P$82)</f>
        <v>1477.6451231200672</v>
      </c>
      <c r="Q50" s="68"/>
    </row>
    <row r="51" spans="1:17">
      <c r="A51" s="63"/>
      <c r="B51" s="64">
        <v>581</v>
      </c>
      <c r="C51" s="65" t="s">
        <v>192</v>
      </c>
      <c r="D51" s="66">
        <v>13752955</v>
      </c>
      <c r="E51" s="66">
        <v>78214491</v>
      </c>
      <c r="F51" s="66">
        <v>0</v>
      </c>
      <c r="G51" s="66">
        <v>29963931</v>
      </c>
      <c r="H51" s="66">
        <v>0</v>
      </c>
      <c r="I51" s="66">
        <v>929643</v>
      </c>
      <c r="J51" s="66">
        <v>860159</v>
      </c>
      <c r="K51" s="66">
        <v>0</v>
      </c>
      <c r="L51" s="66">
        <v>0</v>
      </c>
      <c r="M51" s="66">
        <v>0</v>
      </c>
      <c r="N51" s="66">
        <v>0</v>
      </c>
      <c r="O51" s="66">
        <f>SUM(D51:N51)</f>
        <v>123721179</v>
      </c>
      <c r="P51" s="67">
        <f>(O51/P$82)</f>
        <v>1463.9653891209427</v>
      </c>
      <c r="Q51" s="68"/>
    </row>
    <row r="52" spans="1:17">
      <c r="A52" s="63"/>
      <c r="B52" s="64">
        <v>590</v>
      </c>
      <c r="C52" s="65" t="s">
        <v>119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1156088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ref="O52:O59" si="4">SUM(D52:N52)</f>
        <v>1156088</v>
      </c>
      <c r="P52" s="67">
        <f>(O52/P$82)</f>
        <v>13.679733999124375</v>
      </c>
      <c r="Q52" s="68"/>
    </row>
    <row r="53" spans="1:17" ht="15.75">
      <c r="A53" s="69" t="s">
        <v>66</v>
      </c>
      <c r="B53" s="70"/>
      <c r="C53" s="71"/>
      <c r="D53" s="72">
        <f>SUM(D54:D79)</f>
        <v>5174975</v>
      </c>
      <c r="E53" s="72">
        <f>SUM(E54:E79)</f>
        <v>7611312</v>
      </c>
      <c r="F53" s="72">
        <f>SUM(F54:F79)</f>
        <v>0</v>
      </c>
      <c r="G53" s="72">
        <f>SUM(G54:G79)</f>
        <v>0</v>
      </c>
      <c r="H53" s="72">
        <f>SUM(H54:H79)</f>
        <v>0</v>
      </c>
      <c r="I53" s="72">
        <f>SUM(I54:I79)</f>
        <v>0</v>
      </c>
      <c r="J53" s="72">
        <f>SUM(J54:J79)</f>
        <v>0</v>
      </c>
      <c r="K53" s="72">
        <f>SUM(K54:K79)</f>
        <v>0</v>
      </c>
      <c r="L53" s="72">
        <f>SUM(L54:L79)</f>
        <v>0</v>
      </c>
      <c r="M53" s="72">
        <f>SUM(M54:M79)</f>
        <v>43150870</v>
      </c>
      <c r="N53" s="72">
        <f>SUM(N54:N79)</f>
        <v>0</v>
      </c>
      <c r="O53" s="72">
        <f>SUM(D53:N53)</f>
        <v>55937157</v>
      </c>
      <c r="P53" s="74">
        <f>(O53/P$82)</f>
        <v>661.89202589012086</v>
      </c>
      <c r="Q53" s="68"/>
    </row>
    <row r="54" spans="1:17">
      <c r="A54" s="63"/>
      <c r="B54" s="64">
        <v>601</v>
      </c>
      <c r="C54" s="65" t="s">
        <v>67</v>
      </c>
      <c r="D54" s="66">
        <v>172959</v>
      </c>
      <c r="E54" s="66">
        <v>131688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304647</v>
      </c>
      <c r="P54" s="67">
        <f>(O54/P$82)</f>
        <v>3.6048206742317568</v>
      </c>
      <c r="Q54" s="68"/>
    </row>
    <row r="55" spans="1:17">
      <c r="A55" s="63"/>
      <c r="B55" s="64">
        <v>602</v>
      </c>
      <c r="C55" s="65" t="s">
        <v>68</v>
      </c>
      <c r="D55" s="66">
        <v>269142</v>
      </c>
      <c r="E55" s="66">
        <v>140556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409698</v>
      </c>
      <c r="P55" s="67">
        <f>(O55/P$82)</f>
        <v>4.8478659582776205</v>
      </c>
      <c r="Q55" s="68"/>
    </row>
    <row r="56" spans="1:17">
      <c r="A56" s="63"/>
      <c r="B56" s="64">
        <v>603</v>
      </c>
      <c r="C56" s="65" t="s">
        <v>69</v>
      </c>
      <c r="D56" s="66">
        <v>558903</v>
      </c>
      <c r="E56" s="66">
        <v>53466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612369</v>
      </c>
      <c r="P56" s="67">
        <f>(O56/P$82)</f>
        <v>7.2460271443954039</v>
      </c>
      <c r="Q56" s="68"/>
    </row>
    <row r="57" spans="1:17">
      <c r="A57" s="63"/>
      <c r="B57" s="64">
        <v>604</v>
      </c>
      <c r="C57" s="65" t="s">
        <v>70</v>
      </c>
      <c r="D57" s="66">
        <v>339862</v>
      </c>
      <c r="E57" s="66">
        <v>1179231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1519093</v>
      </c>
      <c r="P57" s="67">
        <f>(O57/P$82)</f>
        <v>17.975091999858005</v>
      </c>
      <c r="Q57" s="68"/>
    </row>
    <row r="58" spans="1:17">
      <c r="A58" s="63"/>
      <c r="B58" s="64">
        <v>605</v>
      </c>
      <c r="C58" s="65" t="s">
        <v>71</v>
      </c>
      <c r="D58" s="66">
        <v>189542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189542</v>
      </c>
      <c r="P58" s="67">
        <f>(O58/P$82)</f>
        <v>2.242808628462567</v>
      </c>
      <c r="Q58" s="68"/>
    </row>
    <row r="59" spans="1:17">
      <c r="A59" s="63"/>
      <c r="B59" s="64">
        <v>608</v>
      </c>
      <c r="C59" s="65" t="s">
        <v>72</v>
      </c>
      <c r="D59" s="66">
        <v>44250</v>
      </c>
      <c r="E59" s="66">
        <v>221780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266030</v>
      </c>
      <c r="P59" s="67">
        <f>(O59/P$82)</f>
        <v>3.1478742412230361</v>
      </c>
      <c r="Q59" s="68"/>
    </row>
    <row r="60" spans="1:17">
      <c r="A60" s="63"/>
      <c r="B60" s="64">
        <v>609</v>
      </c>
      <c r="C60" s="65" t="s">
        <v>195</v>
      </c>
      <c r="D60" s="66">
        <v>739048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>SUM(D60:N60)</f>
        <v>739048</v>
      </c>
      <c r="P60" s="67">
        <f>(O60/P$82)</f>
        <v>8.7449917762184803</v>
      </c>
      <c r="Q60" s="68"/>
    </row>
    <row r="61" spans="1:17">
      <c r="A61" s="63"/>
      <c r="B61" s="64">
        <v>614</v>
      </c>
      <c r="C61" s="65" t="s">
        <v>73</v>
      </c>
      <c r="D61" s="66">
        <v>311850</v>
      </c>
      <c r="E61" s="66">
        <v>207865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ref="O61:O73" si="5">SUM(D61:N61)</f>
        <v>519715</v>
      </c>
      <c r="P61" s="67">
        <f>(O61/P$82)</f>
        <v>6.1496728236560925</v>
      </c>
      <c r="Q61" s="68"/>
    </row>
    <row r="62" spans="1:17">
      <c r="A62" s="63"/>
      <c r="B62" s="64">
        <v>615</v>
      </c>
      <c r="C62" s="65" t="s">
        <v>74</v>
      </c>
      <c r="D62" s="66">
        <v>975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5"/>
        <v>975</v>
      </c>
      <c r="P62" s="67">
        <f>(O62/P$82)</f>
        <v>1.1536959685721385E-2</v>
      </c>
      <c r="Q62" s="68"/>
    </row>
    <row r="63" spans="1:17">
      <c r="A63" s="63"/>
      <c r="B63" s="64">
        <v>622</v>
      </c>
      <c r="C63" s="65" t="s">
        <v>75</v>
      </c>
      <c r="D63" s="66">
        <v>270225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5"/>
        <v>270225</v>
      </c>
      <c r="P63" s="67">
        <f>(O63/P$82)</f>
        <v>3.1975127498195501</v>
      </c>
      <c r="Q63" s="68"/>
    </row>
    <row r="64" spans="1:17">
      <c r="A64" s="63"/>
      <c r="B64" s="64">
        <v>634</v>
      </c>
      <c r="C64" s="65" t="s">
        <v>77</v>
      </c>
      <c r="D64" s="66">
        <v>227150</v>
      </c>
      <c r="E64" s="66">
        <v>196272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43150870</v>
      </c>
      <c r="N64" s="66">
        <v>0</v>
      </c>
      <c r="O64" s="66">
        <f t="shared" si="5"/>
        <v>43574292</v>
      </c>
      <c r="P64" s="67">
        <f>(O64/P$82)</f>
        <v>515.60497450036087</v>
      </c>
      <c r="Q64" s="68"/>
    </row>
    <row r="65" spans="1:120">
      <c r="A65" s="63"/>
      <c r="B65" s="64">
        <v>654</v>
      </c>
      <c r="C65" s="65" t="s">
        <v>122</v>
      </c>
      <c r="D65" s="66">
        <v>67250</v>
      </c>
      <c r="E65" s="66">
        <v>100103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5"/>
        <v>167353</v>
      </c>
      <c r="P65" s="67">
        <f>(O65/P$82)</f>
        <v>1.980251091573878</v>
      </c>
      <c r="Q65" s="68"/>
    </row>
    <row r="66" spans="1:120">
      <c r="A66" s="63"/>
      <c r="B66" s="64">
        <v>674</v>
      </c>
      <c r="C66" s="65" t="s">
        <v>81</v>
      </c>
      <c r="D66" s="66">
        <v>83950</v>
      </c>
      <c r="E66" s="66">
        <v>72214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5"/>
        <v>156164</v>
      </c>
      <c r="P66" s="67">
        <f>(O66/P$82)</f>
        <v>1.8478541254984557</v>
      </c>
      <c r="Q66" s="68"/>
    </row>
    <row r="67" spans="1:120">
      <c r="A67" s="63"/>
      <c r="B67" s="64">
        <v>685</v>
      </c>
      <c r="C67" s="65" t="s">
        <v>83</v>
      </c>
      <c r="D67" s="66">
        <v>247697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5"/>
        <v>247697</v>
      </c>
      <c r="P67" s="67">
        <f>(O67/P$82)</f>
        <v>2.9309439007939795</v>
      </c>
      <c r="Q67" s="68"/>
    </row>
    <row r="68" spans="1:120">
      <c r="A68" s="63"/>
      <c r="B68" s="64">
        <v>694</v>
      </c>
      <c r="C68" s="65" t="s">
        <v>85</v>
      </c>
      <c r="D68" s="66">
        <v>63750</v>
      </c>
      <c r="E68" s="66">
        <v>152763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5"/>
        <v>216513</v>
      </c>
      <c r="P68" s="67">
        <f>(O68/P$82)</f>
        <v>2.5619505153175326</v>
      </c>
      <c r="Q68" s="68"/>
    </row>
    <row r="69" spans="1:120">
      <c r="A69" s="63"/>
      <c r="B69" s="64">
        <v>698</v>
      </c>
      <c r="C69" s="65" t="s">
        <v>86</v>
      </c>
      <c r="D69" s="66">
        <v>0</v>
      </c>
      <c r="E69" s="66">
        <v>326275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5"/>
        <v>326275</v>
      </c>
      <c r="P69" s="67">
        <f>(O69/P$82)</f>
        <v>3.8607400220089692</v>
      </c>
      <c r="Q69" s="68"/>
    </row>
    <row r="70" spans="1:120">
      <c r="A70" s="63"/>
      <c r="B70" s="64">
        <v>711</v>
      </c>
      <c r="C70" s="65" t="s">
        <v>87</v>
      </c>
      <c r="D70" s="66">
        <v>0</v>
      </c>
      <c r="E70" s="66">
        <v>2603549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5"/>
        <v>2603549</v>
      </c>
      <c r="P70" s="67">
        <f>(O70/P$82)</f>
        <v>30.807220361846387</v>
      </c>
      <c r="Q70" s="68"/>
    </row>
    <row r="71" spans="1:120">
      <c r="A71" s="63"/>
      <c r="B71" s="64">
        <v>712</v>
      </c>
      <c r="C71" s="65" t="s">
        <v>88</v>
      </c>
      <c r="D71" s="66">
        <v>0</v>
      </c>
      <c r="E71" s="66">
        <v>301199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5"/>
        <v>301199</v>
      </c>
      <c r="P71" s="67">
        <f>(O71/P$82)</f>
        <v>3.5640212516713801</v>
      </c>
      <c r="Q71" s="68"/>
    </row>
    <row r="72" spans="1:120">
      <c r="A72" s="63"/>
      <c r="B72" s="64">
        <v>713</v>
      </c>
      <c r="C72" s="65" t="s">
        <v>89</v>
      </c>
      <c r="D72" s="66">
        <v>216129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5"/>
        <v>216129</v>
      </c>
      <c r="P72" s="67">
        <f>(O72/P$82)</f>
        <v>2.5574067281182331</v>
      </c>
      <c r="Q72" s="68"/>
    </row>
    <row r="73" spans="1:120">
      <c r="A73" s="63"/>
      <c r="B73" s="64">
        <v>714</v>
      </c>
      <c r="C73" s="65" t="s">
        <v>90</v>
      </c>
      <c r="D73" s="66">
        <v>91765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5"/>
        <v>91765</v>
      </c>
      <c r="P73" s="67">
        <f>(O73/P$82)</f>
        <v>1.085834980061767</v>
      </c>
      <c r="Q73" s="68"/>
    </row>
    <row r="74" spans="1:120">
      <c r="A74" s="63"/>
      <c r="B74" s="64">
        <v>716</v>
      </c>
      <c r="C74" s="65" t="s">
        <v>102</v>
      </c>
      <c r="D74" s="66">
        <v>0</v>
      </c>
      <c r="E74" s="66">
        <v>1019862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ref="O74:O79" si="6">SUM(D74:N74)</f>
        <v>1019862</v>
      </c>
      <c r="P74" s="67">
        <f>(O74/P$82)</f>
        <v>12.067801824614547</v>
      </c>
      <c r="Q74" s="68"/>
    </row>
    <row r="75" spans="1:120">
      <c r="A75" s="63"/>
      <c r="B75" s="64">
        <v>724</v>
      </c>
      <c r="C75" s="65" t="s">
        <v>91</v>
      </c>
      <c r="D75" s="66">
        <v>278200</v>
      </c>
      <c r="E75" s="66">
        <v>303496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f t="shared" si="6"/>
        <v>581696</v>
      </c>
      <c r="P75" s="67">
        <f>(O75/P$82)</f>
        <v>6.8830803090721915</v>
      </c>
      <c r="Q75" s="68"/>
    </row>
    <row r="76" spans="1:120">
      <c r="A76" s="63"/>
      <c r="B76" s="64">
        <v>733</v>
      </c>
      <c r="C76" s="65" t="s">
        <v>187</v>
      </c>
      <c r="D76" s="66">
        <v>456129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f t="shared" si="6"/>
        <v>456129</v>
      </c>
      <c r="P76" s="67">
        <f>(O76/P$82)</f>
        <v>5.3972737276804201</v>
      </c>
      <c r="Q76" s="68"/>
    </row>
    <row r="77" spans="1:120">
      <c r="A77" s="63"/>
      <c r="B77" s="64">
        <v>744</v>
      </c>
      <c r="C77" s="65" t="s">
        <v>93</v>
      </c>
      <c r="D77" s="66">
        <v>152899</v>
      </c>
      <c r="E77" s="66">
        <v>141158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f t="shared" si="6"/>
        <v>294057</v>
      </c>
      <c r="P77" s="67">
        <f>(O77/P$82)</f>
        <v>3.4795115428760752</v>
      </c>
      <c r="Q77" s="68"/>
    </row>
    <row r="78" spans="1:120">
      <c r="A78" s="63"/>
      <c r="B78" s="64">
        <v>759</v>
      </c>
      <c r="C78" s="65" t="s">
        <v>200</v>
      </c>
      <c r="D78" s="66">
        <v>37600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 t="shared" si="6"/>
        <v>37600</v>
      </c>
      <c r="P78" s="67">
        <f>(O78/P$82)</f>
        <v>0.44491249659807597</v>
      </c>
      <c r="Q78" s="68"/>
    </row>
    <row r="79" spans="1:120" ht="15.75" thickBot="1">
      <c r="A79" s="63"/>
      <c r="B79" s="64">
        <v>764</v>
      </c>
      <c r="C79" s="65" t="s">
        <v>94</v>
      </c>
      <c r="D79" s="66">
        <v>355700</v>
      </c>
      <c r="E79" s="66">
        <v>459835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f t="shared" si="6"/>
        <v>815535</v>
      </c>
      <c r="P79" s="67">
        <f>(O79/P$82)</f>
        <v>9.6500455561997853</v>
      </c>
      <c r="Q79" s="68"/>
    </row>
    <row r="80" spans="1:120" ht="16.5" thickBot="1">
      <c r="A80" s="79" t="s">
        <v>10</v>
      </c>
      <c r="B80" s="80"/>
      <c r="C80" s="81"/>
      <c r="D80" s="82">
        <f>SUM(D5,D14,D23,D29,D34,D40,D45,D50,D53)</f>
        <v>136963593</v>
      </c>
      <c r="E80" s="82">
        <f>SUM(E5,E14,E23,E29,E34,E40,E45,E50,E53)</f>
        <v>262453582</v>
      </c>
      <c r="F80" s="82">
        <f>SUM(F5,F14,F23,F29,F34,F40,F45,F50,F53)</f>
        <v>18500069</v>
      </c>
      <c r="G80" s="82">
        <f>SUM(G5,G14,G23,G29,G34,G40,G45,G50,G53)</f>
        <v>47693112</v>
      </c>
      <c r="H80" s="82">
        <f>SUM(H5,H14,H23,H29,H34,H40,H45,H50,H53)</f>
        <v>0</v>
      </c>
      <c r="I80" s="82">
        <f>SUM(I5,I14,I23,I29,I34,I40,I45,I50,I53)</f>
        <v>59015556</v>
      </c>
      <c r="J80" s="82">
        <f>SUM(J5,J14,J23,J29,J34,J40,J45,J50,J53)</f>
        <v>34761982</v>
      </c>
      <c r="K80" s="82">
        <f>SUM(K5,K14,K23,K29,K34,K40,K45,K50,K53)</f>
        <v>0</v>
      </c>
      <c r="L80" s="82">
        <f>SUM(L5,L14,L23,L29,L34,L40,L45,L50,L53)</f>
        <v>0</v>
      </c>
      <c r="M80" s="82">
        <f>SUM(M5,M14,M23,M29,M34,M40,M45,M50,M53)</f>
        <v>974041831</v>
      </c>
      <c r="N80" s="82">
        <f>SUM(N5,N14,N23,N29,N34,N40,N45,N50,N53)</f>
        <v>7988718</v>
      </c>
      <c r="O80" s="82">
        <f>SUM(D80:N80)</f>
        <v>1541418443</v>
      </c>
      <c r="P80" s="83">
        <f>(O80/P$82)</f>
        <v>18239.264036634286</v>
      </c>
      <c r="Q80" s="61"/>
      <c r="R80" s="84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</row>
    <row r="81" spans="1:16">
      <c r="A81" s="85"/>
      <c r="B81" s="86"/>
      <c r="C81" s="86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8"/>
    </row>
    <row r="82" spans="1:16">
      <c r="A82" s="89"/>
      <c r="B82" s="90"/>
      <c r="C82" s="90"/>
      <c r="D82" s="91"/>
      <c r="E82" s="91"/>
      <c r="F82" s="91"/>
      <c r="G82" s="91"/>
      <c r="H82" s="91"/>
      <c r="I82" s="91"/>
      <c r="J82" s="91"/>
      <c r="K82" s="91"/>
      <c r="L82" s="91"/>
      <c r="M82" s="94" t="s">
        <v>201</v>
      </c>
      <c r="N82" s="94"/>
      <c r="O82" s="94"/>
      <c r="P82" s="92">
        <v>84511</v>
      </c>
    </row>
    <row r="83" spans="1:16">
      <c r="A83" s="95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7"/>
    </row>
    <row r="84" spans="1:16" ht="15.75" customHeight="1" thickBot="1">
      <c r="A84" s="98" t="s">
        <v>99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100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26455191</v>
      </c>
      <c r="E5" s="26">
        <f t="shared" si="0"/>
        <v>3062642</v>
      </c>
      <c r="F5" s="26">
        <f t="shared" si="0"/>
        <v>6181008</v>
      </c>
      <c r="G5" s="26">
        <f t="shared" si="0"/>
        <v>2005974</v>
      </c>
      <c r="H5" s="26">
        <f t="shared" si="0"/>
        <v>0</v>
      </c>
      <c r="I5" s="26">
        <f t="shared" si="0"/>
        <v>0</v>
      </c>
      <c r="J5" s="26">
        <f t="shared" si="0"/>
        <v>2157777</v>
      </c>
      <c r="K5" s="26">
        <f t="shared" si="0"/>
        <v>28290</v>
      </c>
      <c r="L5" s="26">
        <f t="shared" si="0"/>
        <v>0</v>
      </c>
      <c r="M5" s="26">
        <f t="shared" si="0"/>
        <v>0</v>
      </c>
      <c r="N5" s="27">
        <f>SUM(D5:M5)</f>
        <v>39890882</v>
      </c>
      <c r="O5" s="32">
        <f t="shared" ref="O5:O36" si="1">(N5/O$80)</f>
        <v>538.74563772891793</v>
      </c>
      <c r="P5" s="6"/>
    </row>
    <row r="6" spans="1:133">
      <c r="A6" s="12"/>
      <c r="B6" s="44">
        <v>511</v>
      </c>
      <c r="C6" s="20" t="s">
        <v>20</v>
      </c>
      <c r="D6" s="46">
        <v>1702375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1702375</v>
      </c>
      <c r="O6" s="47">
        <f t="shared" si="1"/>
        <v>22.991397007184919</v>
      </c>
      <c r="P6" s="9"/>
    </row>
    <row r="7" spans="1:133">
      <c r="A7" s="12"/>
      <c r="B7" s="44">
        <v>512</v>
      </c>
      <c r="C7" s="20" t="s">
        <v>21</v>
      </c>
      <c r="D7" s="46">
        <v>1202709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1202709</v>
      </c>
      <c r="O7" s="47">
        <f t="shared" si="1"/>
        <v>16.243166225487549</v>
      </c>
      <c r="P7" s="9"/>
    </row>
    <row r="8" spans="1:133">
      <c r="A8" s="12"/>
      <c r="B8" s="44">
        <v>513</v>
      </c>
      <c r="C8" s="20" t="s">
        <v>22</v>
      </c>
      <c r="D8" s="46">
        <v>15769834</v>
      </c>
      <c r="E8" s="46">
        <v>456385</v>
      </c>
      <c r="F8" s="46">
        <v>0</v>
      </c>
      <c r="G8" s="46">
        <v>262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16226481</v>
      </c>
      <c r="O8" s="47">
        <f t="shared" si="1"/>
        <v>219.14646696558802</v>
      </c>
      <c r="P8" s="9"/>
    </row>
    <row r="9" spans="1:133">
      <c r="A9" s="12"/>
      <c r="B9" s="44">
        <v>514</v>
      </c>
      <c r="C9" s="20" t="s">
        <v>23</v>
      </c>
      <c r="D9" s="46">
        <v>1161924</v>
      </c>
      <c r="E9" s="46">
        <v>545691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1707615</v>
      </c>
      <c r="O9" s="47">
        <f t="shared" si="1"/>
        <v>23.062165739290151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1589450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1589450</v>
      </c>
      <c r="O10" s="47">
        <f t="shared" si="1"/>
        <v>21.466290313867429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6181008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6181008</v>
      </c>
      <c r="O11" s="47">
        <f t="shared" si="1"/>
        <v>83.477499864945173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28290</v>
      </c>
      <c r="L12" s="46">
        <v>0</v>
      </c>
      <c r="M12" s="46">
        <v>0</v>
      </c>
      <c r="N12" s="46">
        <f t="shared" si="2"/>
        <v>28290</v>
      </c>
      <c r="O12" s="47">
        <f t="shared" si="1"/>
        <v>0.38207012046891037</v>
      </c>
      <c r="P12" s="9"/>
    </row>
    <row r="13" spans="1:133">
      <c r="A13" s="12"/>
      <c r="B13" s="44">
        <v>519</v>
      </c>
      <c r="C13" s="20" t="s">
        <v>133</v>
      </c>
      <c r="D13" s="46">
        <v>6618349</v>
      </c>
      <c r="E13" s="46">
        <v>471116</v>
      </c>
      <c r="F13" s="46">
        <v>0</v>
      </c>
      <c r="G13" s="46">
        <v>2005712</v>
      </c>
      <c r="H13" s="46">
        <v>0</v>
      </c>
      <c r="I13" s="46">
        <v>0</v>
      </c>
      <c r="J13" s="46">
        <v>2157777</v>
      </c>
      <c r="K13" s="46">
        <v>0</v>
      </c>
      <c r="L13" s="46">
        <v>0</v>
      </c>
      <c r="M13" s="46">
        <v>0</v>
      </c>
      <c r="N13" s="46">
        <f t="shared" si="2"/>
        <v>11252954</v>
      </c>
      <c r="O13" s="47">
        <f t="shared" si="1"/>
        <v>151.97658149208578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45672476</v>
      </c>
      <c r="E14" s="31">
        <f t="shared" si="3"/>
        <v>51893866</v>
      </c>
      <c r="F14" s="31">
        <f t="shared" si="3"/>
        <v>0</v>
      </c>
      <c r="G14" s="31">
        <f t="shared" si="3"/>
        <v>1392263</v>
      </c>
      <c r="H14" s="31">
        <f t="shared" si="3"/>
        <v>0</v>
      </c>
      <c r="I14" s="31">
        <f t="shared" si="3"/>
        <v>1295134</v>
      </c>
      <c r="J14" s="31">
        <f t="shared" si="3"/>
        <v>2229444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102483183</v>
      </c>
      <c r="O14" s="43">
        <f t="shared" si="1"/>
        <v>1384.084908973043</v>
      </c>
      <c r="P14" s="10"/>
    </row>
    <row r="15" spans="1:133">
      <c r="A15" s="12"/>
      <c r="B15" s="44">
        <v>521</v>
      </c>
      <c r="C15" s="20" t="s">
        <v>29</v>
      </c>
      <c r="D15" s="46">
        <v>44416349</v>
      </c>
      <c r="E15" s="46">
        <v>3247624</v>
      </c>
      <c r="F15" s="46">
        <v>0</v>
      </c>
      <c r="G15" s="46">
        <v>0</v>
      </c>
      <c r="H15" s="46">
        <v>0</v>
      </c>
      <c r="I15" s="46">
        <v>58395</v>
      </c>
      <c r="J15" s="46">
        <v>111281</v>
      </c>
      <c r="K15" s="46">
        <v>0</v>
      </c>
      <c r="L15" s="46">
        <v>0</v>
      </c>
      <c r="M15" s="46">
        <v>0</v>
      </c>
      <c r="N15" s="46">
        <f>SUM(D15:M15)</f>
        <v>47833649</v>
      </c>
      <c r="O15" s="47">
        <f t="shared" si="1"/>
        <v>646.01654421695207</v>
      </c>
      <c r="P15" s="9"/>
    </row>
    <row r="16" spans="1:133">
      <c r="A16" s="12"/>
      <c r="B16" s="44">
        <v>522</v>
      </c>
      <c r="C16" s="20" t="s">
        <v>30</v>
      </c>
      <c r="D16" s="46">
        <v>357166</v>
      </c>
      <c r="E16" s="46">
        <v>4811459</v>
      </c>
      <c r="F16" s="46">
        <v>0</v>
      </c>
      <c r="G16" s="46">
        <v>0</v>
      </c>
      <c r="H16" s="46">
        <v>0</v>
      </c>
      <c r="I16" s="46">
        <v>1236739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6405364</v>
      </c>
      <c r="O16" s="47">
        <f t="shared" si="1"/>
        <v>86.507536059640216</v>
      </c>
      <c r="P16" s="9"/>
    </row>
    <row r="17" spans="1:16">
      <c r="A17" s="12"/>
      <c r="B17" s="44">
        <v>523</v>
      </c>
      <c r="C17" s="20" t="s">
        <v>134</v>
      </c>
      <c r="D17" s="46">
        <v>0</v>
      </c>
      <c r="E17" s="46">
        <v>3810313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3810313</v>
      </c>
      <c r="O17" s="47">
        <f t="shared" si="1"/>
        <v>51.46011830803306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3944629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3944629</v>
      </c>
      <c r="O18" s="47">
        <f t="shared" si="1"/>
        <v>53.274120793041973</v>
      </c>
      <c r="P18" s="9"/>
    </row>
    <row r="19" spans="1:16">
      <c r="A19" s="12"/>
      <c r="B19" s="44">
        <v>525</v>
      </c>
      <c r="C19" s="20" t="s">
        <v>33</v>
      </c>
      <c r="D19" s="46">
        <v>221931</v>
      </c>
      <c r="E19" s="46">
        <v>425262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647193</v>
      </c>
      <c r="O19" s="47">
        <f t="shared" si="1"/>
        <v>8.740654205607477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6570385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6570385</v>
      </c>
      <c r="O20" s="47">
        <f t="shared" si="1"/>
        <v>88.73622440710929</v>
      </c>
      <c r="P20" s="9"/>
    </row>
    <row r="21" spans="1:16">
      <c r="A21" s="12"/>
      <c r="B21" s="44">
        <v>527</v>
      </c>
      <c r="C21" s="20" t="s">
        <v>35</v>
      </c>
      <c r="D21" s="46">
        <v>662030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662030</v>
      </c>
      <c r="O21" s="47">
        <f t="shared" si="1"/>
        <v>8.941035060234455</v>
      </c>
      <c r="P21" s="9"/>
    </row>
    <row r="22" spans="1:16">
      <c r="A22" s="12"/>
      <c r="B22" s="44">
        <v>529</v>
      </c>
      <c r="C22" s="20" t="s">
        <v>36</v>
      </c>
      <c r="D22" s="46">
        <v>15000</v>
      </c>
      <c r="E22" s="46">
        <v>29084194</v>
      </c>
      <c r="F22" s="46">
        <v>0</v>
      </c>
      <c r="G22" s="46">
        <v>1392263</v>
      </c>
      <c r="H22" s="46">
        <v>0</v>
      </c>
      <c r="I22" s="46">
        <v>0</v>
      </c>
      <c r="J22" s="46">
        <v>2118163</v>
      </c>
      <c r="K22" s="46">
        <v>0</v>
      </c>
      <c r="L22" s="46">
        <v>0</v>
      </c>
      <c r="M22" s="46">
        <v>0</v>
      </c>
      <c r="N22" s="46">
        <f t="shared" si="4"/>
        <v>32609620</v>
      </c>
      <c r="O22" s="47">
        <f t="shared" si="1"/>
        <v>440.40867592242449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175748</v>
      </c>
      <c r="E23" s="31">
        <f t="shared" si="5"/>
        <v>1745176</v>
      </c>
      <c r="F23" s="31">
        <f t="shared" si="5"/>
        <v>0</v>
      </c>
      <c r="G23" s="31">
        <f t="shared" si="5"/>
        <v>58833973</v>
      </c>
      <c r="H23" s="31">
        <f t="shared" si="5"/>
        <v>0</v>
      </c>
      <c r="I23" s="31">
        <f t="shared" si="5"/>
        <v>17121183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77876080</v>
      </c>
      <c r="O23" s="43">
        <f t="shared" si="1"/>
        <v>1051.7540921614175</v>
      </c>
      <c r="P23" s="10"/>
    </row>
    <row r="24" spans="1:16">
      <c r="A24" s="12"/>
      <c r="B24" s="44">
        <v>534</v>
      </c>
      <c r="C24" s="20" t="s">
        <v>135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17121183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17121183</v>
      </c>
      <c r="O24" s="47">
        <f t="shared" si="1"/>
        <v>231.22984981902653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33360</v>
      </c>
      <c r="F25" s="46">
        <v>0</v>
      </c>
      <c r="G25" s="46">
        <v>58833973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58867333</v>
      </c>
      <c r="O25" s="47">
        <f t="shared" si="1"/>
        <v>795.03177840203125</v>
      </c>
      <c r="P25" s="9"/>
    </row>
    <row r="26" spans="1:16">
      <c r="A26" s="12"/>
      <c r="B26" s="44">
        <v>537</v>
      </c>
      <c r="C26" s="20" t="s">
        <v>136</v>
      </c>
      <c r="D26" s="46">
        <v>175748</v>
      </c>
      <c r="E26" s="46">
        <v>1612002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1787750</v>
      </c>
      <c r="O26" s="47">
        <f t="shared" si="1"/>
        <v>24.144427637620876</v>
      </c>
      <c r="P26" s="9"/>
    </row>
    <row r="27" spans="1:16">
      <c r="A27" s="12"/>
      <c r="B27" s="44">
        <v>539</v>
      </c>
      <c r="C27" s="20" t="s">
        <v>105</v>
      </c>
      <c r="D27" s="46">
        <v>0</v>
      </c>
      <c r="E27" s="46">
        <v>99814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99814</v>
      </c>
      <c r="O27" s="47">
        <f t="shared" si="1"/>
        <v>1.348036302738912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SUM(D29:D32)</f>
        <v>108263</v>
      </c>
      <c r="E28" s="31">
        <f t="shared" si="6"/>
        <v>8094082</v>
      </c>
      <c r="F28" s="31">
        <f t="shared" si="6"/>
        <v>0</v>
      </c>
      <c r="G28" s="31">
        <f t="shared" si="6"/>
        <v>108984</v>
      </c>
      <c r="H28" s="31">
        <f t="shared" si="6"/>
        <v>0</v>
      </c>
      <c r="I28" s="31">
        <f t="shared" si="6"/>
        <v>10841624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9" si="7">SUM(D28:M28)</f>
        <v>19152953</v>
      </c>
      <c r="O28" s="43">
        <f t="shared" si="1"/>
        <v>258.66988547350223</v>
      </c>
      <c r="P28" s="10"/>
    </row>
    <row r="29" spans="1:16">
      <c r="A29" s="12"/>
      <c r="B29" s="44">
        <v>541</v>
      </c>
      <c r="C29" s="20" t="s">
        <v>137</v>
      </c>
      <c r="D29" s="46">
        <v>108263</v>
      </c>
      <c r="E29" s="46">
        <v>7737877</v>
      </c>
      <c r="F29" s="46">
        <v>0</v>
      </c>
      <c r="G29" s="46">
        <v>99484</v>
      </c>
      <c r="H29" s="46">
        <v>0</v>
      </c>
      <c r="I29" s="46">
        <v>1344938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9290562</v>
      </c>
      <c r="O29" s="47">
        <f t="shared" si="1"/>
        <v>125.47352925287667</v>
      </c>
      <c r="P29" s="9"/>
    </row>
    <row r="30" spans="1:16">
      <c r="A30" s="12"/>
      <c r="B30" s="44">
        <v>542</v>
      </c>
      <c r="C30" s="20" t="s">
        <v>44</v>
      </c>
      <c r="D30" s="46">
        <v>0</v>
      </c>
      <c r="E30" s="46">
        <v>0</v>
      </c>
      <c r="F30" s="46">
        <v>0</v>
      </c>
      <c r="G30" s="46">
        <v>9500</v>
      </c>
      <c r="H30" s="46">
        <v>0</v>
      </c>
      <c r="I30" s="46">
        <v>9496686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9506186</v>
      </c>
      <c r="O30" s="47">
        <f t="shared" si="1"/>
        <v>128.38563556804061</v>
      </c>
      <c r="P30" s="9"/>
    </row>
    <row r="31" spans="1:16">
      <c r="A31" s="12"/>
      <c r="B31" s="44">
        <v>543</v>
      </c>
      <c r="C31" s="20" t="s">
        <v>138</v>
      </c>
      <c r="D31" s="46">
        <v>0</v>
      </c>
      <c r="E31" s="46">
        <v>230616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230616</v>
      </c>
      <c r="O31" s="47">
        <f t="shared" si="1"/>
        <v>3.1145805196909944</v>
      </c>
      <c r="P31" s="9"/>
    </row>
    <row r="32" spans="1:16">
      <c r="A32" s="12"/>
      <c r="B32" s="44">
        <v>549</v>
      </c>
      <c r="C32" s="20" t="s">
        <v>139</v>
      </c>
      <c r="D32" s="46">
        <v>0</v>
      </c>
      <c r="E32" s="46">
        <v>125589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125589</v>
      </c>
      <c r="O32" s="47">
        <f t="shared" si="1"/>
        <v>1.6961401328939549</v>
      </c>
      <c r="P32" s="9"/>
    </row>
    <row r="33" spans="1:16" ht="15.75">
      <c r="A33" s="28" t="s">
        <v>47</v>
      </c>
      <c r="B33" s="29"/>
      <c r="C33" s="30"/>
      <c r="D33" s="31">
        <f t="shared" ref="D33:M33" si="8">SUM(D34:D37)</f>
        <v>596303</v>
      </c>
      <c r="E33" s="31">
        <f t="shared" si="8"/>
        <v>29674386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7"/>
        <v>30270689</v>
      </c>
      <c r="O33" s="43">
        <f t="shared" si="1"/>
        <v>408.82028253470907</v>
      </c>
      <c r="P33" s="10"/>
    </row>
    <row r="34" spans="1:16">
      <c r="A34" s="13"/>
      <c r="B34" s="45">
        <v>551</v>
      </c>
      <c r="C34" s="21" t="s">
        <v>140</v>
      </c>
      <c r="D34" s="46">
        <v>10000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10000</v>
      </c>
      <c r="O34" s="47">
        <f t="shared" si="1"/>
        <v>0.13505483226189832</v>
      </c>
      <c r="P34" s="9"/>
    </row>
    <row r="35" spans="1:16">
      <c r="A35" s="13"/>
      <c r="B35" s="45">
        <v>552</v>
      </c>
      <c r="C35" s="21" t="s">
        <v>49</v>
      </c>
      <c r="D35" s="46">
        <v>0</v>
      </c>
      <c r="E35" s="46">
        <v>28395043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28395043</v>
      </c>
      <c r="O35" s="47">
        <f t="shared" si="1"/>
        <v>383.48877694343906</v>
      </c>
      <c r="P35" s="9"/>
    </row>
    <row r="36" spans="1:16">
      <c r="A36" s="13"/>
      <c r="B36" s="45">
        <v>553</v>
      </c>
      <c r="C36" s="21" t="s">
        <v>141</v>
      </c>
      <c r="D36" s="46">
        <v>586303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586303</v>
      </c>
      <c r="O36" s="47">
        <f t="shared" si="1"/>
        <v>7.9183053319647776</v>
      </c>
      <c r="P36" s="9"/>
    </row>
    <row r="37" spans="1:16">
      <c r="A37" s="13"/>
      <c r="B37" s="45">
        <v>554</v>
      </c>
      <c r="C37" s="21" t="s">
        <v>51</v>
      </c>
      <c r="D37" s="46">
        <v>0</v>
      </c>
      <c r="E37" s="46">
        <v>1279343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1279343</v>
      </c>
      <c r="O37" s="47">
        <f t="shared" ref="O37:O68" si="9">(N37/O$80)</f>
        <v>17.278145427043381</v>
      </c>
      <c r="P37" s="9"/>
    </row>
    <row r="38" spans="1:16" ht="15.75">
      <c r="A38" s="28" t="s">
        <v>53</v>
      </c>
      <c r="B38" s="29"/>
      <c r="C38" s="30"/>
      <c r="D38" s="31">
        <f t="shared" ref="D38:M38" si="10">SUM(D39:D43)</f>
        <v>6559668</v>
      </c>
      <c r="E38" s="31">
        <f t="shared" si="10"/>
        <v>2051928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16702183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7"/>
        <v>25313779</v>
      </c>
      <c r="O38" s="43">
        <f t="shared" si="9"/>
        <v>341.87481767597643</v>
      </c>
      <c r="P38" s="10"/>
    </row>
    <row r="39" spans="1:16">
      <c r="A39" s="12"/>
      <c r="B39" s="44">
        <v>561</v>
      </c>
      <c r="C39" s="20" t="s">
        <v>142</v>
      </c>
      <c r="D39" s="46">
        <v>976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976</v>
      </c>
      <c r="O39" s="47">
        <f t="shared" si="9"/>
        <v>1.3181351628761277E-2</v>
      </c>
      <c r="P39" s="9"/>
    </row>
    <row r="40" spans="1:16">
      <c r="A40" s="12"/>
      <c r="B40" s="44">
        <v>562</v>
      </c>
      <c r="C40" s="20" t="s">
        <v>143</v>
      </c>
      <c r="D40" s="46">
        <v>2029433</v>
      </c>
      <c r="E40" s="46">
        <v>203065</v>
      </c>
      <c r="F40" s="46">
        <v>0</v>
      </c>
      <c r="G40" s="46">
        <v>0</v>
      </c>
      <c r="H40" s="46">
        <v>0</v>
      </c>
      <c r="I40" s="46">
        <v>0</v>
      </c>
      <c r="J40" s="46">
        <v>16702183</v>
      </c>
      <c r="K40" s="46">
        <v>0</v>
      </c>
      <c r="L40" s="46">
        <v>0</v>
      </c>
      <c r="M40" s="46">
        <v>0</v>
      </c>
      <c r="N40" s="46">
        <f t="shared" ref="N40:N48" si="11">SUM(D40:M40)</f>
        <v>18934681</v>
      </c>
      <c r="O40" s="47">
        <f t="shared" si="9"/>
        <v>255.72201663875532</v>
      </c>
      <c r="P40" s="9"/>
    </row>
    <row r="41" spans="1:16">
      <c r="A41" s="12"/>
      <c r="B41" s="44">
        <v>563</v>
      </c>
      <c r="C41" s="20" t="s">
        <v>144</v>
      </c>
      <c r="D41" s="46">
        <v>1224547</v>
      </c>
      <c r="E41" s="46">
        <v>55177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1279724</v>
      </c>
      <c r="O41" s="47">
        <f t="shared" si="9"/>
        <v>17.283291016152557</v>
      </c>
      <c r="P41" s="9"/>
    </row>
    <row r="42" spans="1:16">
      <c r="A42" s="12"/>
      <c r="B42" s="44">
        <v>564</v>
      </c>
      <c r="C42" s="20" t="s">
        <v>145</v>
      </c>
      <c r="D42" s="46">
        <v>1153798</v>
      </c>
      <c r="E42" s="46">
        <v>1120416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2274214</v>
      </c>
      <c r="O42" s="47">
        <f t="shared" si="9"/>
        <v>30.714359029766086</v>
      </c>
      <c r="P42" s="9"/>
    </row>
    <row r="43" spans="1:16">
      <c r="A43" s="12"/>
      <c r="B43" s="44">
        <v>569</v>
      </c>
      <c r="C43" s="20" t="s">
        <v>57</v>
      </c>
      <c r="D43" s="46">
        <v>2150914</v>
      </c>
      <c r="E43" s="46">
        <v>673270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2824184</v>
      </c>
      <c r="O43" s="47">
        <f t="shared" si="9"/>
        <v>38.141969639673711</v>
      </c>
      <c r="P43" s="9"/>
    </row>
    <row r="44" spans="1:16" ht="15.75">
      <c r="A44" s="28" t="s">
        <v>58</v>
      </c>
      <c r="B44" s="29"/>
      <c r="C44" s="30"/>
      <c r="D44" s="31">
        <f t="shared" ref="D44:M44" si="12">SUM(D45:D48)</f>
        <v>2925667</v>
      </c>
      <c r="E44" s="31">
        <f t="shared" si="12"/>
        <v>1567803</v>
      </c>
      <c r="F44" s="31">
        <f t="shared" si="12"/>
        <v>0</v>
      </c>
      <c r="G44" s="31">
        <f t="shared" si="12"/>
        <v>5229526</v>
      </c>
      <c r="H44" s="31">
        <f t="shared" si="12"/>
        <v>0</v>
      </c>
      <c r="I44" s="31">
        <f t="shared" si="12"/>
        <v>0</v>
      </c>
      <c r="J44" s="31">
        <f t="shared" si="12"/>
        <v>0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>SUM(D44:M44)</f>
        <v>9722996</v>
      </c>
      <c r="O44" s="43">
        <f t="shared" si="9"/>
        <v>131.31375938631083</v>
      </c>
      <c r="P44" s="9"/>
    </row>
    <row r="45" spans="1:16">
      <c r="A45" s="12"/>
      <c r="B45" s="44">
        <v>571</v>
      </c>
      <c r="C45" s="20" t="s">
        <v>59</v>
      </c>
      <c r="D45" s="46">
        <v>2625338</v>
      </c>
      <c r="E45" s="46">
        <v>102859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2728197</v>
      </c>
      <c r="O45" s="47">
        <f t="shared" si="9"/>
        <v>36.845618821241423</v>
      </c>
      <c r="P45" s="9"/>
    </row>
    <row r="46" spans="1:16">
      <c r="A46" s="12"/>
      <c r="B46" s="44">
        <v>572</v>
      </c>
      <c r="C46" s="20" t="s">
        <v>146</v>
      </c>
      <c r="D46" s="46">
        <v>93681</v>
      </c>
      <c r="E46" s="46">
        <v>1464944</v>
      </c>
      <c r="F46" s="46">
        <v>0</v>
      </c>
      <c r="G46" s="46">
        <v>5229526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6788151</v>
      </c>
      <c r="O46" s="47">
        <f t="shared" si="9"/>
        <v>91.677259467343745</v>
      </c>
      <c r="P46" s="9"/>
    </row>
    <row r="47" spans="1:16">
      <c r="A47" s="12"/>
      <c r="B47" s="44">
        <v>575</v>
      </c>
      <c r="C47" s="20" t="s">
        <v>147</v>
      </c>
      <c r="D47" s="46">
        <v>9648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9648</v>
      </c>
      <c r="O47" s="47">
        <f t="shared" si="9"/>
        <v>0.13030090216627951</v>
      </c>
      <c r="P47" s="9"/>
    </row>
    <row r="48" spans="1:16">
      <c r="A48" s="12"/>
      <c r="B48" s="44">
        <v>579</v>
      </c>
      <c r="C48" s="20" t="s">
        <v>62</v>
      </c>
      <c r="D48" s="46">
        <v>197000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197000</v>
      </c>
      <c r="O48" s="47">
        <f t="shared" si="9"/>
        <v>2.6605801955593971</v>
      </c>
      <c r="P48" s="9"/>
    </row>
    <row r="49" spans="1:16" ht="15.75">
      <c r="A49" s="28" t="s">
        <v>148</v>
      </c>
      <c r="B49" s="29"/>
      <c r="C49" s="30"/>
      <c r="D49" s="31">
        <f t="shared" ref="D49:M49" si="13">SUM(D50:D51)</f>
        <v>2523804</v>
      </c>
      <c r="E49" s="31">
        <f t="shared" si="13"/>
        <v>53888178</v>
      </c>
      <c r="F49" s="31">
        <f t="shared" si="13"/>
        <v>0</v>
      </c>
      <c r="G49" s="31">
        <f t="shared" si="13"/>
        <v>8424237</v>
      </c>
      <c r="H49" s="31">
        <f t="shared" si="13"/>
        <v>0</v>
      </c>
      <c r="I49" s="31">
        <f t="shared" si="13"/>
        <v>1622260</v>
      </c>
      <c r="J49" s="31">
        <f t="shared" si="13"/>
        <v>716742</v>
      </c>
      <c r="K49" s="31">
        <f t="shared" si="13"/>
        <v>0</v>
      </c>
      <c r="L49" s="31">
        <f t="shared" si="13"/>
        <v>0</v>
      </c>
      <c r="M49" s="31">
        <f t="shared" si="13"/>
        <v>0</v>
      </c>
      <c r="N49" s="31">
        <f>SUM(D49:M49)</f>
        <v>67175221</v>
      </c>
      <c r="O49" s="43">
        <f t="shared" si="9"/>
        <v>907.23382043109507</v>
      </c>
      <c r="P49" s="9"/>
    </row>
    <row r="50" spans="1:16">
      <c r="A50" s="12"/>
      <c r="B50" s="44">
        <v>581</v>
      </c>
      <c r="C50" s="20" t="s">
        <v>149</v>
      </c>
      <c r="D50" s="46">
        <v>2523804</v>
      </c>
      <c r="E50" s="46">
        <v>53888178</v>
      </c>
      <c r="F50" s="46">
        <v>0</v>
      </c>
      <c r="G50" s="46">
        <v>8424237</v>
      </c>
      <c r="H50" s="46">
        <v>0</v>
      </c>
      <c r="I50" s="46">
        <v>1122211</v>
      </c>
      <c r="J50" s="46">
        <v>716742</v>
      </c>
      <c r="K50" s="46">
        <v>0</v>
      </c>
      <c r="L50" s="46">
        <v>0</v>
      </c>
      <c r="M50" s="46">
        <v>0</v>
      </c>
      <c r="N50" s="46">
        <f>SUM(D50:M50)</f>
        <v>66675172</v>
      </c>
      <c r="O50" s="47">
        <f t="shared" si="9"/>
        <v>900.480417049322</v>
      </c>
      <c r="P50" s="9"/>
    </row>
    <row r="51" spans="1:16">
      <c r="A51" s="12"/>
      <c r="B51" s="44">
        <v>590</v>
      </c>
      <c r="C51" s="20" t="s">
        <v>150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500049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4">SUM(D51:M51)</f>
        <v>500049</v>
      </c>
      <c r="O51" s="47">
        <f t="shared" si="9"/>
        <v>6.7534033817729995</v>
      </c>
      <c r="P51" s="9"/>
    </row>
    <row r="52" spans="1:16" ht="15.75">
      <c r="A52" s="28" t="s">
        <v>66</v>
      </c>
      <c r="B52" s="29"/>
      <c r="C52" s="30"/>
      <c r="D52" s="31">
        <f t="shared" ref="D52:M52" si="15">SUM(D53:D77)</f>
        <v>3967048</v>
      </c>
      <c r="E52" s="31">
        <f t="shared" si="15"/>
        <v>4318493</v>
      </c>
      <c r="F52" s="31">
        <f t="shared" si="15"/>
        <v>0</v>
      </c>
      <c r="G52" s="31">
        <f t="shared" si="15"/>
        <v>0</v>
      </c>
      <c r="H52" s="31">
        <f t="shared" si="15"/>
        <v>0</v>
      </c>
      <c r="I52" s="31">
        <f t="shared" si="15"/>
        <v>0</v>
      </c>
      <c r="J52" s="31">
        <f t="shared" si="15"/>
        <v>0</v>
      </c>
      <c r="K52" s="31">
        <f t="shared" si="15"/>
        <v>0</v>
      </c>
      <c r="L52" s="31">
        <f t="shared" si="15"/>
        <v>0</v>
      </c>
      <c r="M52" s="31">
        <f t="shared" si="15"/>
        <v>0</v>
      </c>
      <c r="N52" s="31">
        <f>SUM(D52:M52)</f>
        <v>8285541</v>
      </c>
      <c r="O52" s="43">
        <f t="shared" si="9"/>
        <v>111.90023499540814</v>
      </c>
      <c r="P52" s="9"/>
    </row>
    <row r="53" spans="1:16">
      <c r="A53" s="12"/>
      <c r="B53" s="44">
        <v>601</v>
      </c>
      <c r="C53" s="20" t="s">
        <v>151</v>
      </c>
      <c r="D53" s="46">
        <v>1302</v>
      </c>
      <c r="E53" s="46">
        <v>98588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99890</v>
      </c>
      <c r="O53" s="47">
        <f t="shared" si="9"/>
        <v>1.3490627194641025</v>
      </c>
      <c r="P53" s="9"/>
    </row>
    <row r="54" spans="1:16">
      <c r="A54" s="12"/>
      <c r="B54" s="44">
        <v>602</v>
      </c>
      <c r="C54" s="20" t="s">
        <v>152</v>
      </c>
      <c r="D54" s="46">
        <v>214317</v>
      </c>
      <c r="E54" s="46">
        <v>69266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283583</v>
      </c>
      <c r="O54" s="47">
        <f t="shared" si="9"/>
        <v>3.8299254497325914</v>
      </c>
      <c r="P54" s="9"/>
    </row>
    <row r="55" spans="1:16">
      <c r="A55" s="12"/>
      <c r="B55" s="44">
        <v>603</v>
      </c>
      <c r="C55" s="20" t="s">
        <v>153</v>
      </c>
      <c r="D55" s="46">
        <v>555611</v>
      </c>
      <c r="E55" s="46">
        <v>44991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600602</v>
      </c>
      <c r="O55" s="47">
        <f t="shared" si="9"/>
        <v>8.1114202366160661</v>
      </c>
      <c r="P55" s="9"/>
    </row>
    <row r="56" spans="1:16">
      <c r="A56" s="12"/>
      <c r="B56" s="44">
        <v>604</v>
      </c>
      <c r="C56" s="20" t="s">
        <v>154</v>
      </c>
      <c r="D56" s="46">
        <v>0</v>
      </c>
      <c r="E56" s="46">
        <v>910515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910515</v>
      </c>
      <c r="O56" s="47">
        <f t="shared" si="9"/>
        <v>12.296945059694236</v>
      </c>
      <c r="P56" s="9"/>
    </row>
    <row r="57" spans="1:16">
      <c r="A57" s="12"/>
      <c r="B57" s="44">
        <v>605</v>
      </c>
      <c r="C57" s="20" t="s">
        <v>155</v>
      </c>
      <c r="D57" s="46">
        <v>163438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163438</v>
      </c>
      <c r="O57" s="47">
        <f t="shared" si="9"/>
        <v>2.207309167522014</v>
      </c>
      <c r="P57" s="9"/>
    </row>
    <row r="58" spans="1:16">
      <c r="A58" s="12"/>
      <c r="B58" s="44">
        <v>608</v>
      </c>
      <c r="C58" s="20" t="s">
        <v>156</v>
      </c>
      <c r="D58" s="46">
        <v>0</v>
      </c>
      <c r="E58" s="46">
        <v>143598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143598</v>
      </c>
      <c r="O58" s="47">
        <f t="shared" si="9"/>
        <v>1.9393603803144077</v>
      </c>
      <c r="P58" s="9"/>
    </row>
    <row r="59" spans="1:16">
      <c r="A59" s="12"/>
      <c r="B59" s="44">
        <v>614</v>
      </c>
      <c r="C59" s="20" t="s">
        <v>157</v>
      </c>
      <c r="D59" s="46">
        <v>0</v>
      </c>
      <c r="E59" s="46">
        <v>603696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4" si="16">SUM(D59:M59)</f>
        <v>603696</v>
      </c>
      <c r="O59" s="47">
        <f t="shared" si="9"/>
        <v>8.1532062017178983</v>
      </c>
      <c r="P59" s="9"/>
    </row>
    <row r="60" spans="1:16">
      <c r="A60" s="12"/>
      <c r="B60" s="44">
        <v>615</v>
      </c>
      <c r="C60" s="20" t="s">
        <v>74</v>
      </c>
      <c r="D60" s="46">
        <v>1435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1435</v>
      </c>
      <c r="O60" s="47">
        <f t="shared" si="9"/>
        <v>1.938036842958241E-2</v>
      </c>
      <c r="P60" s="9"/>
    </row>
    <row r="61" spans="1:16">
      <c r="A61" s="12"/>
      <c r="B61" s="44">
        <v>622</v>
      </c>
      <c r="C61" s="20" t="s">
        <v>75</v>
      </c>
      <c r="D61" s="46">
        <v>379871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379871</v>
      </c>
      <c r="O61" s="47">
        <f t="shared" si="9"/>
        <v>5.1303414186159584</v>
      </c>
      <c r="P61" s="9"/>
    </row>
    <row r="62" spans="1:16">
      <c r="A62" s="12"/>
      <c r="B62" s="44">
        <v>623</v>
      </c>
      <c r="C62" s="20" t="s">
        <v>76</v>
      </c>
      <c r="D62" s="46">
        <v>619392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619392</v>
      </c>
      <c r="O62" s="47">
        <f t="shared" si="9"/>
        <v>8.3651882664361725</v>
      </c>
      <c r="P62" s="9"/>
    </row>
    <row r="63" spans="1:16">
      <c r="A63" s="12"/>
      <c r="B63" s="44">
        <v>634</v>
      </c>
      <c r="C63" s="20" t="s">
        <v>158</v>
      </c>
      <c r="D63" s="46">
        <v>0</v>
      </c>
      <c r="E63" s="46">
        <v>411566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411566</v>
      </c>
      <c r="O63" s="47">
        <f t="shared" si="9"/>
        <v>5.5583977094700447</v>
      </c>
      <c r="P63" s="9"/>
    </row>
    <row r="64" spans="1:16">
      <c r="A64" s="12"/>
      <c r="B64" s="44">
        <v>651</v>
      </c>
      <c r="C64" s="20" t="s">
        <v>121</v>
      </c>
      <c r="D64" s="46">
        <v>152500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152500</v>
      </c>
      <c r="O64" s="47">
        <f t="shared" si="9"/>
        <v>2.0595861919939495</v>
      </c>
      <c r="P64" s="9"/>
    </row>
    <row r="65" spans="1:119">
      <c r="A65" s="12"/>
      <c r="B65" s="44">
        <v>654</v>
      </c>
      <c r="C65" s="20" t="s">
        <v>159</v>
      </c>
      <c r="D65" s="46">
        <v>0</v>
      </c>
      <c r="E65" s="46">
        <v>111956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111956</v>
      </c>
      <c r="O65" s="47">
        <f t="shared" si="9"/>
        <v>1.5120198800713089</v>
      </c>
      <c r="P65" s="9"/>
    </row>
    <row r="66" spans="1:119">
      <c r="A66" s="12"/>
      <c r="B66" s="44">
        <v>674</v>
      </c>
      <c r="C66" s="20" t="s">
        <v>160</v>
      </c>
      <c r="D66" s="46">
        <v>0</v>
      </c>
      <c r="E66" s="46">
        <v>98356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98356</v>
      </c>
      <c r="O66" s="47">
        <f t="shared" si="9"/>
        <v>1.3283453081951273</v>
      </c>
      <c r="P66" s="9"/>
    </row>
    <row r="67" spans="1:119">
      <c r="A67" s="12"/>
      <c r="B67" s="44">
        <v>685</v>
      </c>
      <c r="C67" s="20" t="s">
        <v>83</v>
      </c>
      <c r="D67" s="46">
        <v>137381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137381</v>
      </c>
      <c r="O67" s="47">
        <f t="shared" si="9"/>
        <v>1.8553967910971854</v>
      </c>
      <c r="P67" s="9"/>
    </row>
    <row r="68" spans="1:119">
      <c r="A68" s="12"/>
      <c r="B68" s="44">
        <v>689</v>
      </c>
      <c r="C68" s="20" t="s">
        <v>124</v>
      </c>
      <c r="D68" s="46">
        <v>45728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45728</v>
      </c>
      <c r="O68" s="47">
        <f t="shared" si="9"/>
        <v>0.61757873696720866</v>
      </c>
      <c r="P68" s="9"/>
    </row>
    <row r="69" spans="1:119">
      <c r="A69" s="12"/>
      <c r="B69" s="44">
        <v>694</v>
      </c>
      <c r="C69" s="20" t="s">
        <v>161</v>
      </c>
      <c r="D69" s="46">
        <v>0</v>
      </c>
      <c r="E69" s="46">
        <v>91873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91873</v>
      </c>
      <c r="O69" s="47">
        <f t="shared" ref="O69:O78" si="17">(N69/O$80)</f>
        <v>1.2407892604397386</v>
      </c>
      <c r="P69" s="9"/>
    </row>
    <row r="70" spans="1:119">
      <c r="A70" s="12"/>
      <c r="B70" s="44">
        <v>698</v>
      </c>
      <c r="C70" s="20" t="s">
        <v>86</v>
      </c>
      <c r="D70" s="46">
        <v>0</v>
      </c>
      <c r="E70" s="46">
        <v>25486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25486</v>
      </c>
      <c r="O70" s="47">
        <f t="shared" si="17"/>
        <v>0.3442007455026741</v>
      </c>
      <c r="P70" s="9"/>
    </row>
    <row r="71" spans="1:119">
      <c r="A71" s="12"/>
      <c r="B71" s="44">
        <v>711</v>
      </c>
      <c r="C71" s="20" t="s">
        <v>125</v>
      </c>
      <c r="D71" s="46">
        <v>1459006</v>
      </c>
      <c r="E71" s="46">
        <v>230744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1689750</v>
      </c>
      <c r="O71" s="47">
        <f t="shared" si="17"/>
        <v>22.820890281454272</v>
      </c>
      <c r="P71" s="9"/>
    </row>
    <row r="72" spans="1:119">
      <c r="A72" s="12"/>
      <c r="B72" s="44">
        <v>712</v>
      </c>
      <c r="C72" s="20" t="s">
        <v>126</v>
      </c>
      <c r="D72" s="46">
        <v>0</v>
      </c>
      <c r="E72" s="46">
        <v>158633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158633</v>
      </c>
      <c r="O72" s="47">
        <f t="shared" si="17"/>
        <v>2.1424153206201719</v>
      </c>
      <c r="P72" s="9"/>
    </row>
    <row r="73" spans="1:119">
      <c r="A73" s="12"/>
      <c r="B73" s="44">
        <v>713</v>
      </c>
      <c r="C73" s="20" t="s">
        <v>162</v>
      </c>
      <c r="D73" s="46">
        <v>168847</v>
      </c>
      <c r="E73" s="46">
        <v>59052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227899</v>
      </c>
      <c r="O73" s="47">
        <f t="shared" si="17"/>
        <v>3.0778861217654367</v>
      </c>
      <c r="P73" s="9"/>
    </row>
    <row r="74" spans="1:119">
      <c r="A74" s="12"/>
      <c r="B74" s="44">
        <v>714</v>
      </c>
      <c r="C74" s="20" t="s">
        <v>128</v>
      </c>
      <c r="D74" s="46">
        <v>68220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68220</v>
      </c>
      <c r="O74" s="47">
        <f t="shared" si="17"/>
        <v>0.9213440656906704</v>
      </c>
      <c r="P74" s="9"/>
    </row>
    <row r="75" spans="1:119">
      <c r="A75" s="12"/>
      <c r="B75" s="44">
        <v>724</v>
      </c>
      <c r="C75" s="20" t="s">
        <v>163</v>
      </c>
      <c r="D75" s="46">
        <v>0</v>
      </c>
      <c r="E75" s="46">
        <v>509460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509460</v>
      </c>
      <c r="O75" s="47">
        <f t="shared" si="17"/>
        <v>6.880503484414672</v>
      </c>
      <c r="P75" s="9"/>
    </row>
    <row r="76" spans="1:119">
      <c r="A76" s="12"/>
      <c r="B76" s="44">
        <v>744</v>
      </c>
      <c r="C76" s="20" t="s">
        <v>164</v>
      </c>
      <c r="D76" s="46">
        <v>0</v>
      </c>
      <c r="E76" s="46">
        <v>165829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165829</v>
      </c>
      <c r="O76" s="47">
        <f t="shared" si="17"/>
        <v>2.2396007779158338</v>
      </c>
      <c r="P76" s="9"/>
    </row>
    <row r="77" spans="1:119" ht="15.75" thickBot="1">
      <c r="A77" s="12"/>
      <c r="B77" s="44">
        <v>764</v>
      </c>
      <c r="C77" s="20" t="s">
        <v>165</v>
      </c>
      <c r="D77" s="46">
        <v>0</v>
      </c>
      <c r="E77" s="46">
        <v>584884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584884</v>
      </c>
      <c r="O77" s="47">
        <f t="shared" si="17"/>
        <v>7.8991410512668141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18">SUM(D5,D14,D23,D28,D33,D38,D44,D49,D52)</f>
        <v>88984168</v>
      </c>
      <c r="E78" s="15">
        <f t="shared" si="18"/>
        <v>156296554</v>
      </c>
      <c r="F78" s="15">
        <f t="shared" si="18"/>
        <v>6181008</v>
      </c>
      <c r="G78" s="15">
        <f t="shared" si="18"/>
        <v>75994957</v>
      </c>
      <c r="H78" s="15">
        <f t="shared" si="18"/>
        <v>0</v>
      </c>
      <c r="I78" s="15">
        <f t="shared" si="18"/>
        <v>30880201</v>
      </c>
      <c r="J78" s="15">
        <f t="shared" si="18"/>
        <v>21806146</v>
      </c>
      <c r="K78" s="15">
        <f t="shared" si="18"/>
        <v>28290</v>
      </c>
      <c r="L78" s="15">
        <f t="shared" si="18"/>
        <v>0</v>
      </c>
      <c r="M78" s="15">
        <f t="shared" si="18"/>
        <v>0</v>
      </c>
      <c r="N78" s="15">
        <f>SUM(D78:M78)</f>
        <v>380171324</v>
      </c>
      <c r="O78" s="37">
        <f t="shared" si="17"/>
        <v>5134.3974393603803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118" t="s">
        <v>166</v>
      </c>
      <c r="M80" s="118"/>
      <c r="N80" s="118"/>
      <c r="O80" s="41">
        <v>74044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99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25813128</v>
      </c>
      <c r="E5" s="26">
        <f t="shared" si="0"/>
        <v>5868224</v>
      </c>
      <c r="F5" s="26">
        <f t="shared" si="0"/>
        <v>6182695</v>
      </c>
      <c r="G5" s="26">
        <f t="shared" si="0"/>
        <v>1007098</v>
      </c>
      <c r="H5" s="26">
        <f t="shared" si="0"/>
        <v>0</v>
      </c>
      <c r="I5" s="26">
        <f t="shared" si="0"/>
        <v>299015</v>
      </c>
      <c r="J5" s="26">
        <f t="shared" si="0"/>
        <v>2280042</v>
      </c>
      <c r="K5" s="26">
        <f t="shared" si="0"/>
        <v>32654</v>
      </c>
      <c r="L5" s="26">
        <f t="shared" si="0"/>
        <v>0</v>
      </c>
      <c r="M5" s="26">
        <f t="shared" si="0"/>
        <v>0</v>
      </c>
      <c r="N5" s="27">
        <f>SUM(D5:M5)</f>
        <v>41482856</v>
      </c>
      <c r="O5" s="32">
        <f t="shared" ref="O5:O36" si="1">(N5/O$80)</f>
        <v>563.93224578575314</v>
      </c>
      <c r="P5" s="6"/>
    </row>
    <row r="6" spans="1:133">
      <c r="A6" s="12"/>
      <c r="B6" s="44">
        <v>511</v>
      </c>
      <c r="C6" s="20" t="s">
        <v>20</v>
      </c>
      <c r="D6" s="46">
        <v>1571530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1571530</v>
      </c>
      <c r="O6" s="47">
        <f t="shared" si="1"/>
        <v>21.363920609026646</v>
      </c>
      <c r="P6" s="9"/>
    </row>
    <row r="7" spans="1:133">
      <c r="A7" s="12"/>
      <c r="B7" s="44">
        <v>512</v>
      </c>
      <c r="C7" s="20" t="s">
        <v>21</v>
      </c>
      <c r="D7" s="46">
        <v>939352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939352</v>
      </c>
      <c r="O7" s="47">
        <f t="shared" si="1"/>
        <v>12.769874932028277</v>
      </c>
      <c r="P7" s="9"/>
    </row>
    <row r="8" spans="1:133">
      <c r="A8" s="12"/>
      <c r="B8" s="44">
        <v>513</v>
      </c>
      <c r="C8" s="20" t="s">
        <v>22</v>
      </c>
      <c r="D8" s="46">
        <v>15350317</v>
      </c>
      <c r="E8" s="46">
        <v>413686</v>
      </c>
      <c r="F8" s="46">
        <v>0</v>
      </c>
      <c r="G8" s="46">
        <v>8610</v>
      </c>
      <c r="H8" s="46">
        <v>0</v>
      </c>
      <c r="I8" s="46">
        <v>0</v>
      </c>
      <c r="J8" s="46">
        <v>0</v>
      </c>
      <c r="K8" s="46">
        <v>4754</v>
      </c>
      <c r="L8" s="46">
        <v>0</v>
      </c>
      <c r="M8" s="46">
        <v>0</v>
      </c>
      <c r="N8" s="46">
        <f t="shared" si="2"/>
        <v>15777367</v>
      </c>
      <c r="O8" s="47">
        <f t="shared" si="1"/>
        <v>214.482966286025</v>
      </c>
      <c r="P8" s="9"/>
    </row>
    <row r="9" spans="1:133">
      <c r="A9" s="12"/>
      <c r="B9" s="44">
        <v>514</v>
      </c>
      <c r="C9" s="20" t="s">
        <v>23</v>
      </c>
      <c r="D9" s="46">
        <v>1152563</v>
      </c>
      <c r="E9" s="46">
        <v>509415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1661978</v>
      </c>
      <c r="O9" s="47">
        <f t="shared" si="1"/>
        <v>22.593501903208267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1627049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1627049</v>
      </c>
      <c r="O10" s="47">
        <f t="shared" si="1"/>
        <v>22.118665035345295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6182695</v>
      </c>
      <c r="G11" s="46">
        <v>0</v>
      </c>
      <c r="H11" s="46">
        <v>0</v>
      </c>
      <c r="I11" s="46">
        <v>299015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6481710</v>
      </c>
      <c r="O11" s="47">
        <f t="shared" si="1"/>
        <v>88.114600326264281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27900</v>
      </c>
      <c r="L12" s="46">
        <v>0</v>
      </c>
      <c r="M12" s="46">
        <v>0</v>
      </c>
      <c r="N12" s="46">
        <f t="shared" si="2"/>
        <v>27900</v>
      </c>
      <c r="O12" s="47">
        <f t="shared" si="1"/>
        <v>0.37928221859706363</v>
      </c>
      <c r="P12" s="9"/>
    </row>
    <row r="13" spans="1:133">
      <c r="A13" s="12"/>
      <c r="B13" s="44">
        <v>519</v>
      </c>
      <c r="C13" s="20" t="s">
        <v>27</v>
      </c>
      <c r="D13" s="46">
        <v>6799366</v>
      </c>
      <c r="E13" s="46">
        <v>3318074</v>
      </c>
      <c r="F13" s="46">
        <v>0</v>
      </c>
      <c r="G13" s="46">
        <v>998488</v>
      </c>
      <c r="H13" s="46">
        <v>0</v>
      </c>
      <c r="I13" s="46">
        <v>0</v>
      </c>
      <c r="J13" s="46">
        <v>2280042</v>
      </c>
      <c r="K13" s="46">
        <v>0</v>
      </c>
      <c r="L13" s="46">
        <v>0</v>
      </c>
      <c r="M13" s="46">
        <v>0</v>
      </c>
      <c r="N13" s="46">
        <f t="shared" si="2"/>
        <v>13395970</v>
      </c>
      <c r="O13" s="47">
        <f t="shared" si="1"/>
        <v>182.1094344752583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41002483</v>
      </c>
      <c r="E14" s="31">
        <f t="shared" si="3"/>
        <v>47485641</v>
      </c>
      <c r="F14" s="31">
        <f t="shared" si="3"/>
        <v>0</v>
      </c>
      <c r="G14" s="31">
        <f t="shared" si="3"/>
        <v>3518484</v>
      </c>
      <c r="H14" s="31">
        <f t="shared" si="3"/>
        <v>0</v>
      </c>
      <c r="I14" s="31">
        <f t="shared" si="3"/>
        <v>1376489</v>
      </c>
      <c r="J14" s="31">
        <f t="shared" si="3"/>
        <v>2284048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95667145</v>
      </c>
      <c r="O14" s="43">
        <f t="shared" si="1"/>
        <v>1300.5321506253399</v>
      </c>
      <c r="P14" s="10"/>
    </row>
    <row r="15" spans="1:133">
      <c r="A15" s="12"/>
      <c r="B15" s="44">
        <v>521</v>
      </c>
      <c r="C15" s="20" t="s">
        <v>29</v>
      </c>
      <c r="D15" s="46">
        <v>39790971</v>
      </c>
      <c r="E15" s="46">
        <v>794848</v>
      </c>
      <c r="F15" s="46">
        <v>0</v>
      </c>
      <c r="G15" s="46">
        <v>0</v>
      </c>
      <c r="H15" s="46">
        <v>0</v>
      </c>
      <c r="I15" s="46">
        <v>58401</v>
      </c>
      <c r="J15" s="46">
        <v>65040</v>
      </c>
      <c r="K15" s="46">
        <v>0</v>
      </c>
      <c r="L15" s="46">
        <v>0</v>
      </c>
      <c r="M15" s="46">
        <v>0</v>
      </c>
      <c r="N15" s="46">
        <f>SUM(D15:M15)</f>
        <v>40709260</v>
      </c>
      <c r="O15" s="47">
        <f t="shared" si="1"/>
        <v>553.41571506253399</v>
      </c>
      <c r="P15" s="9"/>
    </row>
    <row r="16" spans="1:133">
      <c r="A16" s="12"/>
      <c r="B16" s="44">
        <v>522</v>
      </c>
      <c r="C16" s="20" t="s">
        <v>30</v>
      </c>
      <c r="D16" s="46">
        <v>361808</v>
      </c>
      <c r="E16" s="46">
        <v>4504234</v>
      </c>
      <c r="F16" s="46">
        <v>0</v>
      </c>
      <c r="G16" s="46">
        <v>0</v>
      </c>
      <c r="H16" s="46">
        <v>0</v>
      </c>
      <c r="I16" s="46">
        <v>1195581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6061623</v>
      </c>
      <c r="O16" s="47">
        <f t="shared" si="1"/>
        <v>82.403792822185977</v>
      </c>
      <c r="P16" s="9"/>
    </row>
    <row r="17" spans="1:16">
      <c r="A17" s="12"/>
      <c r="B17" s="44">
        <v>523</v>
      </c>
      <c r="C17" s="20" t="s">
        <v>118</v>
      </c>
      <c r="D17" s="46">
        <v>0</v>
      </c>
      <c r="E17" s="46">
        <v>4536720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4536720</v>
      </c>
      <c r="O17" s="47">
        <f t="shared" si="1"/>
        <v>61.673735725938009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3400020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3400020</v>
      </c>
      <c r="O18" s="47">
        <f t="shared" si="1"/>
        <v>46.221044045676997</v>
      </c>
      <c r="P18" s="9"/>
    </row>
    <row r="19" spans="1:16">
      <c r="A19" s="12"/>
      <c r="B19" s="44">
        <v>525</v>
      </c>
      <c r="C19" s="20" t="s">
        <v>33</v>
      </c>
      <c r="D19" s="46">
        <v>249866</v>
      </c>
      <c r="E19" s="46">
        <v>595889</v>
      </c>
      <c r="F19" s="46">
        <v>0</v>
      </c>
      <c r="G19" s="46">
        <v>0</v>
      </c>
      <c r="H19" s="46">
        <v>0</v>
      </c>
      <c r="I19" s="46">
        <v>122507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968262</v>
      </c>
      <c r="O19" s="47">
        <f t="shared" si="1"/>
        <v>13.162887438825448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6302499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6302499</v>
      </c>
      <c r="O20" s="47">
        <f t="shared" si="1"/>
        <v>85.678344208809136</v>
      </c>
      <c r="P20" s="9"/>
    </row>
    <row r="21" spans="1:16">
      <c r="A21" s="12"/>
      <c r="B21" s="44">
        <v>527</v>
      </c>
      <c r="C21" s="20" t="s">
        <v>35</v>
      </c>
      <c r="D21" s="46">
        <v>584838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584838</v>
      </c>
      <c r="O21" s="47">
        <f t="shared" si="1"/>
        <v>7.9504893964110934</v>
      </c>
      <c r="P21" s="9"/>
    </row>
    <row r="22" spans="1:16">
      <c r="A22" s="12"/>
      <c r="B22" s="44">
        <v>529</v>
      </c>
      <c r="C22" s="20" t="s">
        <v>36</v>
      </c>
      <c r="D22" s="46">
        <v>15000</v>
      </c>
      <c r="E22" s="46">
        <v>27351431</v>
      </c>
      <c r="F22" s="46">
        <v>0</v>
      </c>
      <c r="G22" s="46">
        <v>3518484</v>
      </c>
      <c r="H22" s="46">
        <v>0</v>
      </c>
      <c r="I22" s="46">
        <v>0</v>
      </c>
      <c r="J22" s="46">
        <v>2219008</v>
      </c>
      <c r="K22" s="46">
        <v>0</v>
      </c>
      <c r="L22" s="46">
        <v>0</v>
      </c>
      <c r="M22" s="46">
        <v>0</v>
      </c>
      <c r="N22" s="46">
        <f t="shared" si="4"/>
        <v>33103923</v>
      </c>
      <c r="O22" s="47">
        <f t="shared" si="1"/>
        <v>450.02614192495923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168134</v>
      </c>
      <c r="E23" s="31">
        <f t="shared" si="5"/>
        <v>1526574</v>
      </c>
      <c r="F23" s="31">
        <f t="shared" si="5"/>
        <v>0</v>
      </c>
      <c r="G23" s="31">
        <f t="shared" si="5"/>
        <v>24223689</v>
      </c>
      <c r="H23" s="31">
        <f t="shared" si="5"/>
        <v>0</v>
      </c>
      <c r="I23" s="31">
        <f t="shared" si="5"/>
        <v>16175471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42093868</v>
      </c>
      <c r="O23" s="43">
        <f t="shared" si="1"/>
        <v>572.23855356171828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16175471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16175471</v>
      </c>
      <c r="O24" s="47">
        <f t="shared" si="1"/>
        <v>219.89492930940727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86222</v>
      </c>
      <c r="F25" s="46">
        <v>0</v>
      </c>
      <c r="G25" s="46">
        <v>24223689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24309911</v>
      </c>
      <c r="O25" s="47">
        <f t="shared" si="1"/>
        <v>330.47731103860792</v>
      </c>
      <c r="P25" s="9"/>
    </row>
    <row r="26" spans="1:16">
      <c r="A26" s="12"/>
      <c r="B26" s="44">
        <v>537</v>
      </c>
      <c r="C26" s="20" t="s">
        <v>40</v>
      </c>
      <c r="D26" s="46">
        <v>168134</v>
      </c>
      <c r="E26" s="46">
        <v>1243466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1411600</v>
      </c>
      <c r="O26" s="47">
        <f t="shared" si="1"/>
        <v>19.189777052746059</v>
      </c>
      <c r="P26" s="9"/>
    </row>
    <row r="27" spans="1:16">
      <c r="A27" s="12"/>
      <c r="B27" s="44">
        <v>539</v>
      </c>
      <c r="C27" s="20" t="s">
        <v>105</v>
      </c>
      <c r="D27" s="46">
        <v>0</v>
      </c>
      <c r="E27" s="46">
        <v>196886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196886</v>
      </c>
      <c r="O27" s="47">
        <f t="shared" si="1"/>
        <v>2.6765361609570419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SUM(D29:D32)</f>
        <v>546307</v>
      </c>
      <c r="E28" s="31">
        <f t="shared" si="6"/>
        <v>7333958</v>
      </c>
      <c r="F28" s="31">
        <f t="shared" si="6"/>
        <v>0</v>
      </c>
      <c r="G28" s="31">
        <f t="shared" si="6"/>
        <v>513761</v>
      </c>
      <c r="H28" s="31">
        <f t="shared" si="6"/>
        <v>0</v>
      </c>
      <c r="I28" s="31">
        <f t="shared" si="6"/>
        <v>9970739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9" si="7">SUM(D28:M28)</f>
        <v>18364765</v>
      </c>
      <c r="O28" s="43">
        <f t="shared" si="1"/>
        <v>249.65694671016857</v>
      </c>
      <c r="P28" s="10"/>
    </row>
    <row r="29" spans="1:16">
      <c r="A29" s="12"/>
      <c r="B29" s="44">
        <v>541</v>
      </c>
      <c r="C29" s="20" t="s">
        <v>43</v>
      </c>
      <c r="D29" s="46">
        <v>546307</v>
      </c>
      <c r="E29" s="46">
        <v>7075399</v>
      </c>
      <c r="F29" s="46">
        <v>0</v>
      </c>
      <c r="G29" s="46">
        <v>513761</v>
      </c>
      <c r="H29" s="46">
        <v>0</v>
      </c>
      <c r="I29" s="46">
        <v>1298517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9433984</v>
      </c>
      <c r="O29" s="47">
        <f t="shared" si="1"/>
        <v>128.24883088635127</v>
      </c>
      <c r="P29" s="9"/>
    </row>
    <row r="30" spans="1:16">
      <c r="A30" s="12"/>
      <c r="B30" s="44">
        <v>542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8672222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8672222</v>
      </c>
      <c r="O30" s="47">
        <f t="shared" si="1"/>
        <v>117.89317563893421</v>
      </c>
      <c r="P30" s="9"/>
    </row>
    <row r="31" spans="1:16">
      <c r="A31" s="12"/>
      <c r="B31" s="44">
        <v>543</v>
      </c>
      <c r="C31" s="20" t="s">
        <v>45</v>
      </c>
      <c r="D31" s="46">
        <v>0</v>
      </c>
      <c r="E31" s="46">
        <v>231249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231249</v>
      </c>
      <c r="O31" s="47">
        <f t="shared" si="1"/>
        <v>3.143678629690049</v>
      </c>
      <c r="P31" s="9"/>
    </row>
    <row r="32" spans="1:16">
      <c r="A32" s="12"/>
      <c r="B32" s="44">
        <v>549</v>
      </c>
      <c r="C32" s="20" t="s">
        <v>46</v>
      </c>
      <c r="D32" s="46">
        <v>0</v>
      </c>
      <c r="E32" s="46">
        <v>27310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27310</v>
      </c>
      <c r="O32" s="47">
        <f t="shared" si="1"/>
        <v>0.37126155519303972</v>
      </c>
      <c r="P32" s="9"/>
    </row>
    <row r="33" spans="1:16" ht="15.75">
      <c r="A33" s="28" t="s">
        <v>47</v>
      </c>
      <c r="B33" s="29"/>
      <c r="C33" s="30"/>
      <c r="D33" s="31">
        <f>SUM(D34:D38)</f>
        <v>560665</v>
      </c>
      <c r="E33" s="31">
        <f t="shared" ref="E33:M33" si="8">SUM(E34:E38)</f>
        <v>26823059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7"/>
        <v>27383724</v>
      </c>
      <c r="O33" s="43">
        <f t="shared" si="1"/>
        <v>372.26378466557912</v>
      </c>
      <c r="P33" s="10"/>
    </row>
    <row r="34" spans="1:16">
      <c r="A34" s="13"/>
      <c r="B34" s="45">
        <v>551</v>
      </c>
      <c r="C34" s="21" t="s">
        <v>48</v>
      </c>
      <c r="D34" s="46">
        <v>10000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10000</v>
      </c>
      <c r="O34" s="47">
        <f t="shared" si="1"/>
        <v>0.13594344752582926</v>
      </c>
      <c r="P34" s="9"/>
    </row>
    <row r="35" spans="1:16">
      <c r="A35" s="13"/>
      <c r="B35" s="45">
        <v>552</v>
      </c>
      <c r="C35" s="21" t="s">
        <v>49</v>
      </c>
      <c r="D35" s="46">
        <v>0</v>
      </c>
      <c r="E35" s="46">
        <v>25899571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25899571</v>
      </c>
      <c r="O35" s="47">
        <f t="shared" si="1"/>
        <v>352.08769711799891</v>
      </c>
      <c r="P35" s="9"/>
    </row>
    <row r="36" spans="1:16">
      <c r="A36" s="13"/>
      <c r="B36" s="45">
        <v>553</v>
      </c>
      <c r="C36" s="21" t="s">
        <v>50</v>
      </c>
      <c r="D36" s="46">
        <v>550665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550665</v>
      </c>
      <c r="O36" s="47">
        <f t="shared" si="1"/>
        <v>7.4859298531810765</v>
      </c>
      <c r="P36" s="9"/>
    </row>
    <row r="37" spans="1:16">
      <c r="A37" s="13"/>
      <c r="B37" s="45">
        <v>554</v>
      </c>
      <c r="C37" s="21" t="s">
        <v>51</v>
      </c>
      <c r="D37" s="46">
        <v>0</v>
      </c>
      <c r="E37" s="46">
        <v>919115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919115</v>
      </c>
      <c r="O37" s="47">
        <f t="shared" ref="O37:O68" si="9">(N37/O$80)</f>
        <v>12.494766177270256</v>
      </c>
      <c r="P37" s="9"/>
    </row>
    <row r="38" spans="1:16">
      <c r="A38" s="13"/>
      <c r="B38" s="45">
        <v>559</v>
      </c>
      <c r="C38" s="21" t="s">
        <v>52</v>
      </c>
      <c r="D38" s="46">
        <v>0</v>
      </c>
      <c r="E38" s="46">
        <v>4373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4373</v>
      </c>
      <c r="O38" s="47">
        <f t="shared" si="9"/>
        <v>5.9448069603045134E-2</v>
      </c>
      <c r="P38" s="9"/>
    </row>
    <row r="39" spans="1:16" ht="15.75">
      <c r="A39" s="28" t="s">
        <v>53</v>
      </c>
      <c r="B39" s="29"/>
      <c r="C39" s="30"/>
      <c r="D39" s="31">
        <f t="shared" ref="D39:M39" si="10">SUM(D40:D43)</f>
        <v>6701957</v>
      </c>
      <c r="E39" s="31">
        <f t="shared" si="10"/>
        <v>1833567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16171444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7"/>
        <v>24706968</v>
      </c>
      <c r="O39" s="43">
        <f t="shared" si="9"/>
        <v>335.87504078303425</v>
      </c>
      <c r="P39" s="10"/>
    </row>
    <row r="40" spans="1:16">
      <c r="A40" s="12"/>
      <c r="B40" s="44">
        <v>562</v>
      </c>
      <c r="C40" s="20" t="s">
        <v>54</v>
      </c>
      <c r="D40" s="46">
        <v>1884169</v>
      </c>
      <c r="E40" s="46">
        <v>74153</v>
      </c>
      <c r="F40" s="46">
        <v>0</v>
      </c>
      <c r="G40" s="46">
        <v>0</v>
      </c>
      <c r="H40" s="46">
        <v>0</v>
      </c>
      <c r="I40" s="46">
        <v>0</v>
      </c>
      <c r="J40" s="46">
        <v>16171444</v>
      </c>
      <c r="K40" s="46">
        <v>0</v>
      </c>
      <c r="L40" s="46">
        <v>0</v>
      </c>
      <c r="M40" s="46">
        <v>0</v>
      </c>
      <c r="N40" s="46">
        <f t="shared" ref="N40:N47" si="11">SUM(D40:M40)</f>
        <v>18129766</v>
      </c>
      <c r="O40" s="47">
        <f t="shared" si="9"/>
        <v>246.46228928765635</v>
      </c>
      <c r="P40" s="9"/>
    </row>
    <row r="41" spans="1:16">
      <c r="A41" s="12"/>
      <c r="B41" s="44">
        <v>563</v>
      </c>
      <c r="C41" s="20" t="s">
        <v>55</v>
      </c>
      <c r="D41" s="46">
        <v>1188658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1188658</v>
      </c>
      <c r="O41" s="47">
        <f t="shared" si="9"/>
        <v>16.159026644915716</v>
      </c>
      <c r="P41" s="9"/>
    </row>
    <row r="42" spans="1:16">
      <c r="A42" s="12"/>
      <c r="B42" s="44">
        <v>564</v>
      </c>
      <c r="C42" s="20" t="s">
        <v>56</v>
      </c>
      <c r="D42" s="46">
        <v>1450745</v>
      </c>
      <c r="E42" s="46">
        <v>1198809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2649554</v>
      </c>
      <c r="O42" s="47">
        <f t="shared" si="9"/>
        <v>36.0189505165851</v>
      </c>
      <c r="P42" s="9"/>
    </row>
    <row r="43" spans="1:16">
      <c r="A43" s="12"/>
      <c r="B43" s="44">
        <v>569</v>
      </c>
      <c r="C43" s="20" t="s">
        <v>57</v>
      </c>
      <c r="D43" s="46">
        <v>2178385</v>
      </c>
      <c r="E43" s="46">
        <v>560605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2738990</v>
      </c>
      <c r="O43" s="47">
        <f t="shared" si="9"/>
        <v>37.234774333877105</v>
      </c>
      <c r="P43" s="9"/>
    </row>
    <row r="44" spans="1:16" ht="15.75">
      <c r="A44" s="28" t="s">
        <v>58</v>
      </c>
      <c r="B44" s="29"/>
      <c r="C44" s="30"/>
      <c r="D44" s="31">
        <f t="shared" ref="D44:M44" si="12">SUM(D45:D47)</f>
        <v>3134592</v>
      </c>
      <c r="E44" s="31">
        <f t="shared" si="12"/>
        <v>1642057</v>
      </c>
      <c r="F44" s="31">
        <f t="shared" si="12"/>
        <v>0</v>
      </c>
      <c r="G44" s="31">
        <f t="shared" si="12"/>
        <v>0</v>
      </c>
      <c r="H44" s="31">
        <f t="shared" si="12"/>
        <v>0</v>
      </c>
      <c r="I44" s="31">
        <f t="shared" si="12"/>
        <v>0</v>
      </c>
      <c r="J44" s="31">
        <f t="shared" si="12"/>
        <v>0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>SUM(D44:M44)</f>
        <v>4776649</v>
      </c>
      <c r="O44" s="43">
        <f t="shared" si="9"/>
        <v>64.935413268080481</v>
      </c>
      <c r="P44" s="9"/>
    </row>
    <row r="45" spans="1:16">
      <c r="A45" s="12"/>
      <c r="B45" s="44">
        <v>571</v>
      </c>
      <c r="C45" s="20" t="s">
        <v>59</v>
      </c>
      <c r="D45" s="46">
        <v>2828064</v>
      </c>
      <c r="E45" s="46">
        <v>91694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2919758</v>
      </c>
      <c r="O45" s="47">
        <f t="shared" si="9"/>
        <v>39.692196846112019</v>
      </c>
      <c r="P45" s="9"/>
    </row>
    <row r="46" spans="1:16">
      <c r="A46" s="12"/>
      <c r="B46" s="44">
        <v>572</v>
      </c>
      <c r="C46" s="20" t="s">
        <v>60</v>
      </c>
      <c r="D46" s="46">
        <v>95504</v>
      </c>
      <c r="E46" s="46">
        <v>1550363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1645867</v>
      </c>
      <c r="O46" s="47">
        <f t="shared" si="9"/>
        <v>22.374483414899402</v>
      </c>
      <c r="P46" s="9"/>
    </row>
    <row r="47" spans="1:16">
      <c r="A47" s="12"/>
      <c r="B47" s="44">
        <v>575</v>
      </c>
      <c r="C47" s="20" t="s">
        <v>61</v>
      </c>
      <c r="D47" s="46">
        <v>211024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211024</v>
      </c>
      <c r="O47" s="47">
        <f t="shared" si="9"/>
        <v>2.8687330070690593</v>
      </c>
      <c r="P47" s="9"/>
    </row>
    <row r="48" spans="1:16" ht="15.75">
      <c r="A48" s="28" t="s">
        <v>92</v>
      </c>
      <c r="B48" s="29"/>
      <c r="C48" s="30"/>
      <c r="D48" s="31">
        <f t="shared" ref="D48:M48" si="13">SUM(D49:D50)</f>
        <v>3175342</v>
      </c>
      <c r="E48" s="31">
        <f t="shared" si="13"/>
        <v>50729106</v>
      </c>
      <c r="F48" s="31">
        <f t="shared" si="13"/>
        <v>0</v>
      </c>
      <c r="G48" s="31">
        <f t="shared" si="13"/>
        <v>29841532</v>
      </c>
      <c r="H48" s="31">
        <f t="shared" si="13"/>
        <v>0</v>
      </c>
      <c r="I48" s="31">
        <f t="shared" si="13"/>
        <v>470330</v>
      </c>
      <c r="J48" s="31">
        <f t="shared" si="13"/>
        <v>729470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84945780</v>
      </c>
      <c r="O48" s="43">
        <f t="shared" si="9"/>
        <v>1154.7822185970635</v>
      </c>
      <c r="P48" s="9"/>
    </row>
    <row r="49" spans="1:16">
      <c r="A49" s="12"/>
      <c r="B49" s="44">
        <v>581</v>
      </c>
      <c r="C49" s="20" t="s">
        <v>63</v>
      </c>
      <c r="D49" s="46">
        <v>3175342</v>
      </c>
      <c r="E49" s="46">
        <v>50729106</v>
      </c>
      <c r="F49" s="46">
        <v>0</v>
      </c>
      <c r="G49" s="46">
        <v>29841532</v>
      </c>
      <c r="H49" s="46">
        <v>0</v>
      </c>
      <c r="I49" s="46">
        <v>469794</v>
      </c>
      <c r="J49" s="46">
        <v>716742</v>
      </c>
      <c r="K49" s="46">
        <v>0</v>
      </c>
      <c r="L49" s="46">
        <v>0</v>
      </c>
      <c r="M49" s="46">
        <v>0</v>
      </c>
      <c r="N49" s="46">
        <f>SUM(D49:M49)</f>
        <v>84932516</v>
      </c>
      <c r="O49" s="47">
        <f t="shared" si="9"/>
        <v>1154.6019032082654</v>
      </c>
      <c r="P49" s="9"/>
    </row>
    <row r="50" spans="1:16">
      <c r="A50" s="12"/>
      <c r="B50" s="44">
        <v>592</v>
      </c>
      <c r="C50" s="20" t="s">
        <v>65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536</v>
      </c>
      <c r="J50" s="46">
        <v>12728</v>
      </c>
      <c r="K50" s="46">
        <v>0</v>
      </c>
      <c r="L50" s="46">
        <v>0</v>
      </c>
      <c r="M50" s="46">
        <v>0</v>
      </c>
      <c r="N50" s="46">
        <f t="shared" ref="N50:N57" si="14">SUM(D50:M50)</f>
        <v>13264</v>
      </c>
      <c r="O50" s="47">
        <f t="shared" si="9"/>
        <v>0.18031538879825992</v>
      </c>
      <c r="P50" s="9"/>
    </row>
    <row r="51" spans="1:16" ht="15.75">
      <c r="A51" s="28" t="s">
        <v>66</v>
      </c>
      <c r="B51" s="29"/>
      <c r="C51" s="30"/>
      <c r="D51" s="31">
        <f t="shared" ref="D51:M51" si="15">SUM(D52:D77)</f>
        <v>3913941</v>
      </c>
      <c r="E51" s="31">
        <f t="shared" si="15"/>
        <v>4598150</v>
      </c>
      <c r="F51" s="31">
        <f t="shared" si="15"/>
        <v>0</v>
      </c>
      <c r="G51" s="31">
        <f t="shared" si="15"/>
        <v>0</v>
      </c>
      <c r="H51" s="31">
        <f t="shared" si="15"/>
        <v>0</v>
      </c>
      <c r="I51" s="31">
        <f t="shared" si="15"/>
        <v>0</v>
      </c>
      <c r="J51" s="31">
        <f t="shared" si="15"/>
        <v>0</v>
      </c>
      <c r="K51" s="31">
        <f t="shared" si="15"/>
        <v>0</v>
      </c>
      <c r="L51" s="31">
        <f t="shared" si="15"/>
        <v>0</v>
      </c>
      <c r="M51" s="31">
        <f t="shared" si="15"/>
        <v>0</v>
      </c>
      <c r="N51" s="31">
        <f>SUM(D51:M51)</f>
        <v>8512091</v>
      </c>
      <c r="O51" s="43">
        <f t="shared" si="9"/>
        <v>115.71629961935835</v>
      </c>
      <c r="P51" s="9"/>
    </row>
    <row r="52" spans="1:16">
      <c r="A52" s="12"/>
      <c r="B52" s="44">
        <v>601</v>
      </c>
      <c r="C52" s="20" t="s">
        <v>67</v>
      </c>
      <c r="D52" s="46">
        <v>3644</v>
      </c>
      <c r="E52" s="46">
        <v>108594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112238</v>
      </c>
      <c r="O52" s="47">
        <f t="shared" si="9"/>
        <v>1.5258020663404024</v>
      </c>
      <c r="P52" s="9"/>
    </row>
    <row r="53" spans="1:16">
      <c r="A53" s="12"/>
      <c r="B53" s="44">
        <v>602</v>
      </c>
      <c r="C53" s="20" t="s">
        <v>68</v>
      </c>
      <c r="D53" s="46">
        <v>228061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228061</v>
      </c>
      <c r="O53" s="47">
        <f t="shared" si="9"/>
        <v>3.1003398586188147</v>
      </c>
      <c r="P53" s="9"/>
    </row>
    <row r="54" spans="1:16">
      <c r="A54" s="12"/>
      <c r="B54" s="44">
        <v>603</v>
      </c>
      <c r="C54" s="20" t="s">
        <v>69</v>
      </c>
      <c r="D54" s="46">
        <v>563918</v>
      </c>
      <c r="E54" s="46">
        <v>46870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610788</v>
      </c>
      <c r="O54" s="47">
        <f t="shared" si="9"/>
        <v>8.30326264274062</v>
      </c>
      <c r="P54" s="9"/>
    </row>
    <row r="55" spans="1:16">
      <c r="A55" s="12"/>
      <c r="B55" s="44">
        <v>604</v>
      </c>
      <c r="C55" s="20" t="s">
        <v>70</v>
      </c>
      <c r="D55" s="46">
        <v>0</v>
      </c>
      <c r="E55" s="46">
        <v>530241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530241</v>
      </c>
      <c r="O55" s="47">
        <f t="shared" si="9"/>
        <v>7.2082789559543228</v>
      </c>
      <c r="P55" s="9"/>
    </row>
    <row r="56" spans="1:16">
      <c r="A56" s="12"/>
      <c r="B56" s="44">
        <v>605</v>
      </c>
      <c r="C56" s="20" t="s">
        <v>71</v>
      </c>
      <c r="D56" s="46">
        <v>167810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167810</v>
      </c>
      <c r="O56" s="47">
        <f t="shared" si="9"/>
        <v>2.2812669929309406</v>
      </c>
      <c r="P56" s="9"/>
    </row>
    <row r="57" spans="1:16">
      <c r="A57" s="12"/>
      <c r="B57" s="44">
        <v>608</v>
      </c>
      <c r="C57" s="20" t="s">
        <v>72</v>
      </c>
      <c r="D57" s="46">
        <v>0</v>
      </c>
      <c r="E57" s="46">
        <v>165155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165155</v>
      </c>
      <c r="O57" s="47">
        <f t="shared" si="9"/>
        <v>2.245174007612833</v>
      </c>
      <c r="P57" s="9"/>
    </row>
    <row r="58" spans="1:16">
      <c r="A58" s="12"/>
      <c r="B58" s="44">
        <v>614</v>
      </c>
      <c r="C58" s="20" t="s">
        <v>73</v>
      </c>
      <c r="D58" s="46">
        <v>0</v>
      </c>
      <c r="E58" s="46">
        <v>653980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74" si="16">SUM(D58:M58)</f>
        <v>653980</v>
      </c>
      <c r="O58" s="47">
        <f t="shared" si="9"/>
        <v>8.8904295812941818</v>
      </c>
      <c r="P58" s="9"/>
    </row>
    <row r="59" spans="1:16">
      <c r="A59" s="12"/>
      <c r="B59" s="44">
        <v>615</v>
      </c>
      <c r="C59" s="20" t="s">
        <v>74</v>
      </c>
      <c r="D59" s="46">
        <v>1419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1419</v>
      </c>
      <c r="O59" s="47">
        <f t="shared" si="9"/>
        <v>1.9290375203915171E-2</v>
      </c>
      <c r="P59" s="9"/>
    </row>
    <row r="60" spans="1:16">
      <c r="A60" s="12"/>
      <c r="B60" s="44">
        <v>622</v>
      </c>
      <c r="C60" s="20" t="s">
        <v>75</v>
      </c>
      <c r="D60" s="46">
        <v>374425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374425</v>
      </c>
      <c r="O60" s="47">
        <f t="shared" si="9"/>
        <v>5.0900625339858623</v>
      </c>
      <c r="P60" s="9"/>
    </row>
    <row r="61" spans="1:16">
      <c r="A61" s="12"/>
      <c r="B61" s="44">
        <v>623</v>
      </c>
      <c r="C61" s="20" t="s">
        <v>76</v>
      </c>
      <c r="D61" s="46">
        <v>591266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591266</v>
      </c>
      <c r="O61" s="47">
        <f t="shared" si="9"/>
        <v>8.0378738444806963</v>
      </c>
      <c r="P61" s="9"/>
    </row>
    <row r="62" spans="1:16">
      <c r="A62" s="12"/>
      <c r="B62" s="44">
        <v>634</v>
      </c>
      <c r="C62" s="20" t="s">
        <v>77</v>
      </c>
      <c r="D62" s="46">
        <v>0</v>
      </c>
      <c r="E62" s="46">
        <v>502350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502350</v>
      </c>
      <c r="O62" s="47">
        <f t="shared" si="9"/>
        <v>6.8291190864600324</v>
      </c>
      <c r="P62" s="9"/>
    </row>
    <row r="63" spans="1:16">
      <c r="A63" s="12"/>
      <c r="B63" s="44">
        <v>651</v>
      </c>
      <c r="C63" s="20" t="s">
        <v>121</v>
      </c>
      <c r="D63" s="46">
        <v>148216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148216</v>
      </c>
      <c r="O63" s="47">
        <f t="shared" si="9"/>
        <v>2.0148994018488309</v>
      </c>
      <c r="P63" s="9"/>
    </row>
    <row r="64" spans="1:16">
      <c r="A64" s="12"/>
      <c r="B64" s="44">
        <v>654</v>
      </c>
      <c r="C64" s="20" t="s">
        <v>122</v>
      </c>
      <c r="D64" s="46">
        <v>0</v>
      </c>
      <c r="E64" s="46">
        <v>113896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113896</v>
      </c>
      <c r="O64" s="47">
        <f t="shared" si="9"/>
        <v>1.5483414899401848</v>
      </c>
      <c r="P64" s="9"/>
    </row>
    <row r="65" spans="1:119">
      <c r="A65" s="12"/>
      <c r="B65" s="44">
        <v>662</v>
      </c>
      <c r="C65" s="20" t="s">
        <v>123</v>
      </c>
      <c r="D65" s="46">
        <v>0</v>
      </c>
      <c r="E65" s="46">
        <v>1421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1421</v>
      </c>
      <c r="O65" s="47">
        <f t="shared" si="9"/>
        <v>1.9317563893420337E-2</v>
      </c>
      <c r="P65" s="9"/>
    </row>
    <row r="66" spans="1:119">
      <c r="A66" s="12"/>
      <c r="B66" s="44">
        <v>674</v>
      </c>
      <c r="C66" s="20" t="s">
        <v>81</v>
      </c>
      <c r="D66" s="46">
        <v>0</v>
      </c>
      <c r="E66" s="46">
        <v>74917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74917</v>
      </c>
      <c r="O66" s="47">
        <f t="shared" si="9"/>
        <v>1.0184475258292551</v>
      </c>
      <c r="P66" s="9"/>
    </row>
    <row r="67" spans="1:119">
      <c r="A67" s="12"/>
      <c r="B67" s="44">
        <v>685</v>
      </c>
      <c r="C67" s="20" t="s">
        <v>83</v>
      </c>
      <c r="D67" s="46">
        <v>116294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116294</v>
      </c>
      <c r="O67" s="47">
        <f t="shared" si="9"/>
        <v>1.5809407286568788</v>
      </c>
      <c r="P67" s="9"/>
    </row>
    <row r="68" spans="1:119">
      <c r="A68" s="12"/>
      <c r="B68" s="44">
        <v>689</v>
      </c>
      <c r="C68" s="20" t="s">
        <v>124</v>
      </c>
      <c r="D68" s="46">
        <v>43013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43013</v>
      </c>
      <c r="O68" s="47">
        <f t="shared" si="9"/>
        <v>0.58473355084284939</v>
      </c>
      <c r="P68" s="9"/>
    </row>
    <row r="69" spans="1:119">
      <c r="A69" s="12"/>
      <c r="B69" s="44">
        <v>694</v>
      </c>
      <c r="C69" s="20" t="s">
        <v>85</v>
      </c>
      <c r="D69" s="46">
        <v>0</v>
      </c>
      <c r="E69" s="46">
        <v>91981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91981</v>
      </c>
      <c r="O69" s="47">
        <f t="shared" ref="O69:O78" si="17">(N69/O$80)</f>
        <v>1.25042142468733</v>
      </c>
      <c r="P69" s="9"/>
    </row>
    <row r="70" spans="1:119">
      <c r="A70" s="12"/>
      <c r="B70" s="44">
        <v>698</v>
      </c>
      <c r="C70" s="20" t="s">
        <v>86</v>
      </c>
      <c r="D70" s="46">
        <v>0</v>
      </c>
      <c r="E70" s="46">
        <v>20041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20041</v>
      </c>
      <c r="O70" s="47">
        <f t="shared" si="17"/>
        <v>0.27244426318651443</v>
      </c>
      <c r="P70" s="9"/>
    </row>
    <row r="71" spans="1:119">
      <c r="A71" s="12"/>
      <c r="B71" s="44">
        <v>711</v>
      </c>
      <c r="C71" s="20" t="s">
        <v>125</v>
      </c>
      <c r="D71" s="46">
        <v>1424946</v>
      </c>
      <c r="E71" s="46">
        <v>277678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1702624</v>
      </c>
      <c r="O71" s="47">
        <f t="shared" si="17"/>
        <v>23.146057640021752</v>
      </c>
      <c r="P71" s="9"/>
    </row>
    <row r="72" spans="1:119">
      <c r="A72" s="12"/>
      <c r="B72" s="44">
        <v>712</v>
      </c>
      <c r="C72" s="20" t="s">
        <v>126</v>
      </c>
      <c r="D72" s="46">
        <v>0</v>
      </c>
      <c r="E72" s="46">
        <v>710406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710406</v>
      </c>
      <c r="O72" s="47">
        <f t="shared" si="17"/>
        <v>9.6575040783034254</v>
      </c>
      <c r="P72" s="9"/>
    </row>
    <row r="73" spans="1:119">
      <c r="A73" s="12"/>
      <c r="B73" s="44">
        <v>713</v>
      </c>
      <c r="C73" s="20" t="s">
        <v>127</v>
      </c>
      <c r="D73" s="46">
        <v>184411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184411</v>
      </c>
      <c r="O73" s="47">
        <f t="shared" si="17"/>
        <v>2.5069467101685698</v>
      </c>
      <c r="P73" s="9"/>
    </row>
    <row r="74" spans="1:119">
      <c r="A74" s="12"/>
      <c r="B74" s="44">
        <v>714</v>
      </c>
      <c r="C74" s="20" t="s">
        <v>128</v>
      </c>
      <c r="D74" s="46">
        <v>66518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66518</v>
      </c>
      <c r="O74" s="47">
        <f t="shared" si="17"/>
        <v>0.90426862425231103</v>
      </c>
      <c r="P74" s="9"/>
    </row>
    <row r="75" spans="1:119">
      <c r="A75" s="12"/>
      <c r="B75" s="44">
        <v>724</v>
      </c>
      <c r="C75" s="20" t="s">
        <v>91</v>
      </c>
      <c r="D75" s="46">
        <v>0</v>
      </c>
      <c r="E75" s="46">
        <v>527328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527328</v>
      </c>
      <c r="O75" s="47">
        <f t="shared" si="17"/>
        <v>7.1686786296900493</v>
      </c>
      <c r="P75" s="9"/>
    </row>
    <row r="76" spans="1:119">
      <c r="A76" s="12"/>
      <c r="B76" s="44">
        <v>744</v>
      </c>
      <c r="C76" s="20" t="s">
        <v>93</v>
      </c>
      <c r="D76" s="46">
        <v>0</v>
      </c>
      <c r="E76" s="46">
        <v>153806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153806</v>
      </c>
      <c r="O76" s="47">
        <f t="shared" si="17"/>
        <v>2.0908917890157692</v>
      </c>
      <c r="P76" s="9"/>
    </row>
    <row r="77" spans="1:119" ht="15.75" thickBot="1">
      <c r="A77" s="12"/>
      <c r="B77" s="44">
        <v>764</v>
      </c>
      <c r="C77" s="20" t="s">
        <v>94</v>
      </c>
      <c r="D77" s="46">
        <v>0</v>
      </c>
      <c r="E77" s="46">
        <v>619486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619486</v>
      </c>
      <c r="O77" s="47">
        <f t="shared" si="17"/>
        <v>8.4215062533985865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18">SUM(D5,D14,D23,D28,D33,D39,D44,D48,D51)</f>
        <v>85016549</v>
      </c>
      <c r="E78" s="15">
        <f t="shared" si="18"/>
        <v>147840336</v>
      </c>
      <c r="F78" s="15">
        <f t="shared" si="18"/>
        <v>6182695</v>
      </c>
      <c r="G78" s="15">
        <f t="shared" si="18"/>
        <v>59104564</v>
      </c>
      <c r="H78" s="15">
        <f t="shared" si="18"/>
        <v>0</v>
      </c>
      <c r="I78" s="15">
        <f t="shared" si="18"/>
        <v>28292044</v>
      </c>
      <c r="J78" s="15">
        <f t="shared" si="18"/>
        <v>21465004</v>
      </c>
      <c r="K78" s="15">
        <f t="shared" si="18"/>
        <v>32654</v>
      </c>
      <c r="L78" s="15">
        <f t="shared" si="18"/>
        <v>0</v>
      </c>
      <c r="M78" s="15">
        <f t="shared" si="18"/>
        <v>0</v>
      </c>
      <c r="N78" s="15">
        <f>SUM(D78:M78)</f>
        <v>347933846</v>
      </c>
      <c r="O78" s="37">
        <f t="shared" si="17"/>
        <v>4729.9326536160961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118" t="s">
        <v>129</v>
      </c>
      <c r="M80" s="118"/>
      <c r="N80" s="118"/>
      <c r="O80" s="41">
        <v>73560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99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25350651</v>
      </c>
      <c r="E5" s="26">
        <f t="shared" si="0"/>
        <v>5120632</v>
      </c>
      <c r="F5" s="26">
        <f t="shared" si="0"/>
        <v>8077255</v>
      </c>
      <c r="G5" s="26">
        <f t="shared" si="0"/>
        <v>613327</v>
      </c>
      <c r="H5" s="26">
        <f t="shared" si="0"/>
        <v>0</v>
      </c>
      <c r="I5" s="26">
        <f t="shared" si="0"/>
        <v>115119</v>
      </c>
      <c r="J5" s="26">
        <f t="shared" si="0"/>
        <v>2308007</v>
      </c>
      <c r="K5" s="26">
        <f t="shared" si="0"/>
        <v>29438</v>
      </c>
      <c r="L5" s="26">
        <f t="shared" si="0"/>
        <v>0</v>
      </c>
      <c r="M5" s="26">
        <f t="shared" si="0"/>
        <v>0</v>
      </c>
      <c r="N5" s="27">
        <f>SUM(D5:M5)</f>
        <v>41614429</v>
      </c>
      <c r="O5" s="32">
        <f t="shared" ref="O5:O36" si="1">(N5/O$82)</f>
        <v>570.86613989601767</v>
      </c>
      <c r="P5" s="6"/>
    </row>
    <row r="6" spans="1:133">
      <c r="A6" s="12"/>
      <c r="B6" s="44">
        <v>511</v>
      </c>
      <c r="C6" s="20" t="s">
        <v>20</v>
      </c>
      <c r="D6" s="46">
        <v>1492458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1492458</v>
      </c>
      <c r="O6" s="47">
        <f t="shared" si="1"/>
        <v>20.47351742870077</v>
      </c>
      <c r="P6" s="9"/>
    </row>
    <row r="7" spans="1:133">
      <c r="A7" s="12"/>
      <c r="B7" s="44">
        <v>512</v>
      </c>
      <c r="C7" s="20" t="s">
        <v>21</v>
      </c>
      <c r="D7" s="46">
        <v>719198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719198</v>
      </c>
      <c r="O7" s="47">
        <f t="shared" si="1"/>
        <v>9.8659478442185549</v>
      </c>
      <c r="P7" s="9"/>
    </row>
    <row r="8" spans="1:133">
      <c r="A8" s="12"/>
      <c r="B8" s="44">
        <v>513</v>
      </c>
      <c r="C8" s="20" t="s">
        <v>22</v>
      </c>
      <c r="D8" s="46">
        <v>15627214</v>
      </c>
      <c r="E8" s="46">
        <v>468341</v>
      </c>
      <c r="F8" s="46">
        <v>0</v>
      </c>
      <c r="G8" s="46">
        <v>14592</v>
      </c>
      <c r="H8" s="46">
        <v>0</v>
      </c>
      <c r="I8" s="46">
        <v>0</v>
      </c>
      <c r="J8" s="46">
        <v>0</v>
      </c>
      <c r="K8" s="46">
        <v>4508</v>
      </c>
      <c r="L8" s="46">
        <v>0</v>
      </c>
      <c r="M8" s="46">
        <v>0</v>
      </c>
      <c r="N8" s="46">
        <f t="shared" si="2"/>
        <v>16114655</v>
      </c>
      <c r="O8" s="47">
        <f t="shared" si="1"/>
        <v>221.06060606060606</v>
      </c>
      <c r="P8" s="9"/>
    </row>
    <row r="9" spans="1:133">
      <c r="A9" s="12"/>
      <c r="B9" s="44">
        <v>514</v>
      </c>
      <c r="C9" s="20" t="s">
        <v>23</v>
      </c>
      <c r="D9" s="46">
        <v>1194072</v>
      </c>
      <c r="E9" s="46">
        <v>514180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1708252</v>
      </c>
      <c r="O9" s="47">
        <f t="shared" si="1"/>
        <v>23.433776424269862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3672470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3672470</v>
      </c>
      <c r="O10" s="47">
        <f t="shared" si="1"/>
        <v>50.378890763680261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8077255</v>
      </c>
      <c r="G11" s="46">
        <v>0</v>
      </c>
      <c r="H11" s="46">
        <v>0</v>
      </c>
      <c r="I11" s="46">
        <v>115119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8192374</v>
      </c>
      <c r="O11" s="47">
        <f t="shared" si="1"/>
        <v>112.38286897951905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24930</v>
      </c>
      <c r="L12" s="46">
        <v>0</v>
      </c>
      <c r="M12" s="46">
        <v>0</v>
      </c>
      <c r="N12" s="46">
        <f t="shared" si="2"/>
        <v>24930</v>
      </c>
      <c r="O12" s="47">
        <f t="shared" si="1"/>
        <v>0.34198938227910614</v>
      </c>
      <c r="P12" s="9"/>
    </row>
    <row r="13" spans="1:133">
      <c r="A13" s="12"/>
      <c r="B13" s="44">
        <v>519</v>
      </c>
      <c r="C13" s="20" t="s">
        <v>27</v>
      </c>
      <c r="D13" s="46">
        <v>6317709</v>
      </c>
      <c r="E13" s="46">
        <v>465641</v>
      </c>
      <c r="F13" s="46">
        <v>0</v>
      </c>
      <c r="G13" s="46">
        <v>598735</v>
      </c>
      <c r="H13" s="46">
        <v>0</v>
      </c>
      <c r="I13" s="46">
        <v>0</v>
      </c>
      <c r="J13" s="46">
        <v>2308007</v>
      </c>
      <c r="K13" s="46">
        <v>0</v>
      </c>
      <c r="L13" s="46">
        <v>0</v>
      </c>
      <c r="M13" s="46">
        <v>0</v>
      </c>
      <c r="N13" s="46">
        <f t="shared" si="2"/>
        <v>9690092</v>
      </c>
      <c r="O13" s="47">
        <f t="shared" si="1"/>
        <v>132.928543012744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39548966</v>
      </c>
      <c r="E14" s="31">
        <f t="shared" si="3"/>
        <v>50852875</v>
      </c>
      <c r="F14" s="31">
        <f t="shared" si="3"/>
        <v>0</v>
      </c>
      <c r="G14" s="31">
        <f t="shared" si="3"/>
        <v>1420561</v>
      </c>
      <c r="H14" s="31">
        <f t="shared" si="3"/>
        <v>0</v>
      </c>
      <c r="I14" s="31">
        <f t="shared" si="3"/>
        <v>1184682</v>
      </c>
      <c r="J14" s="31">
        <f t="shared" si="3"/>
        <v>2255645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95262729</v>
      </c>
      <c r="O14" s="43">
        <f t="shared" si="1"/>
        <v>1306.812749495864</v>
      </c>
      <c r="P14" s="10"/>
    </row>
    <row r="15" spans="1:133">
      <c r="A15" s="12"/>
      <c r="B15" s="44">
        <v>521</v>
      </c>
      <c r="C15" s="20" t="s">
        <v>29</v>
      </c>
      <c r="D15" s="46">
        <v>38405301</v>
      </c>
      <c r="E15" s="46">
        <v>3686976</v>
      </c>
      <c r="F15" s="46">
        <v>0</v>
      </c>
      <c r="G15" s="46">
        <v>0</v>
      </c>
      <c r="H15" s="46">
        <v>0</v>
      </c>
      <c r="I15" s="46">
        <v>46719</v>
      </c>
      <c r="J15" s="46">
        <v>63293</v>
      </c>
      <c r="K15" s="46">
        <v>0</v>
      </c>
      <c r="L15" s="46">
        <v>0</v>
      </c>
      <c r="M15" s="46">
        <v>0</v>
      </c>
      <c r="N15" s="46">
        <f>SUM(D15:M15)</f>
        <v>42202289</v>
      </c>
      <c r="O15" s="47">
        <f t="shared" si="1"/>
        <v>578.93039494080688</v>
      </c>
      <c r="P15" s="9"/>
    </row>
    <row r="16" spans="1:133">
      <c r="A16" s="12"/>
      <c r="B16" s="44">
        <v>522</v>
      </c>
      <c r="C16" s="20" t="s">
        <v>30</v>
      </c>
      <c r="D16" s="46">
        <v>336846</v>
      </c>
      <c r="E16" s="46">
        <v>4590095</v>
      </c>
      <c r="F16" s="46">
        <v>0</v>
      </c>
      <c r="G16" s="46">
        <v>0</v>
      </c>
      <c r="H16" s="46">
        <v>0</v>
      </c>
      <c r="I16" s="46">
        <v>1120195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6047136</v>
      </c>
      <c r="O16" s="47">
        <f t="shared" si="1"/>
        <v>82.954524877566982</v>
      </c>
      <c r="P16" s="9"/>
    </row>
    <row r="17" spans="1:16">
      <c r="A17" s="12"/>
      <c r="B17" s="44">
        <v>523</v>
      </c>
      <c r="C17" s="20" t="s">
        <v>31</v>
      </c>
      <c r="D17" s="46">
        <v>0</v>
      </c>
      <c r="E17" s="46">
        <v>4362613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4362613</v>
      </c>
      <c r="O17" s="47">
        <f t="shared" si="1"/>
        <v>59.846262534809391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3281825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3281825</v>
      </c>
      <c r="O18" s="47">
        <f t="shared" si="1"/>
        <v>45.020028259050441</v>
      </c>
      <c r="P18" s="9"/>
    </row>
    <row r="19" spans="1:16">
      <c r="A19" s="12"/>
      <c r="B19" s="44">
        <v>525</v>
      </c>
      <c r="C19" s="20" t="s">
        <v>33</v>
      </c>
      <c r="D19" s="46">
        <v>222071</v>
      </c>
      <c r="E19" s="46">
        <v>629997</v>
      </c>
      <c r="F19" s="46">
        <v>0</v>
      </c>
      <c r="G19" s="46">
        <v>0</v>
      </c>
      <c r="H19" s="46">
        <v>0</v>
      </c>
      <c r="I19" s="46">
        <v>17768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869836</v>
      </c>
      <c r="O19" s="47">
        <f t="shared" si="1"/>
        <v>11.932397766711937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6258646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6258646</v>
      </c>
      <c r="O20" s="47">
        <f t="shared" si="1"/>
        <v>85.856016022607236</v>
      </c>
      <c r="P20" s="9"/>
    </row>
    <row r="21" spans="1:16">
      <c r="A21" s="12"/>
      <c r="B21" s="44">
        <v>527</v>
      </c>
      <c r="C21" s="20" t="s">
        <v>35</v>
      </c>
      <c r="D21" s="46">
        <v>574748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574748</v>
      </c>
      <c r="O21" s="47">
        <f t="shared" si="1"/>
        <v>7.8843848169334816</v>
      </c>
      <c r="P21" s="9"/>
    </row>
    <row r="22" spans="1:16">
      <c r="A22" s="12"/>
      <c r="B22" s="44">
        <v>529</v>
      </c>
      <c r="C22" s="20" t="s">
        <v>36</v>
      </c>
      <c r="D22" s="46">
        <v>10000</v>
      </c>
      <c r="E22" s="46">
        <v>28042723</v>
      </c>
      <c r="F22" s="46">
        <v>0</v>
      </c>
      <c r="G22" s="46">
        <v>1420561</v>
      </c>
      <c r="H22" s="46">
        <v>0</v>
      </c>
      <c r="I22" s="46">
        <v>0</v>
      </c>
      <c r="J22" s="46">
        <v>2192352</v>
      </c>
      <c r="K22" s="46">
        <v>0</v>
      </c>
      <c r="L22" s="46">
        <v>0</v>
      </c>
      <c r="M22" s="46">
        <v>0</v>
      </c>
      <c r="N22" s="46">
        <f t="shared" si="4"/>
        <v>31665636</v>
      </c>
      <c r="O22" s="47">
        <f t="shared" si="1"/>
        <v>434.38874027737768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201146</v>
      </c>
      <c r="E23" s="31">
        <f t="shared" si="5"/>
        <v>1507702</v>
      </c>
      <c r="F23" s="31">
        <f t="shared" si="5"/>
        <v>0</v>
      </c>
      <c r="G23" s="31">
        <f t="shared" si="5"/>
        <v>5439974</v>
      </c>
      <c r="H23" s="31">
        <f t="shared" si="5"/>
        <v>0</v>
      </c>
      <c r="I23" s="31">
        <f t="shared" si="5"/>
        <v>16020018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23168840</v>
      </c>
      <c r="O23" s="43">
        <f t="shared" si="1"/>
        <v>317.82981467001383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16016868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16016868</v>
      </c>
      <c r="O24" s="47">
        <f t="shared" si="1"/>
        <v>219.71916539775299</v>
      </c>
      <c r="P24" s="9"/>
    </row>
    <row r="25" spans="1:16">
      <c r="A25" s="12"/>
      <c r="B25" s="44">
        <v>535</v>
      </c>
      <c r="C25" s="20" t="s">
        <v>39</v>
      </c>
      <c r="D25" s="46">
        <v>20668</v>
      </c>
      <c r="E25" s="46">
        <v>294970</v>
      </c>
      <c r="F25" s="46">
        <v>0</v>
      </c>
      <c r="G25" s="46">
        <v>5439974</v>
      </c>
      <c r="H25" s="46">
        <v>0</v>
      </c>
      <c r="I25" s="46">
        <v>3150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5758762</v>
      </c>
      <c r="O25" s="47">
        <f t="shared" si="1"/>
        <v>78.998614483449245</v>
      </c>
      <c r="P25" s="9"/>
    </row>
    <row r="26" spans="1:16">
      <c r="A26" s="12"/>
      <c r="B26" s="44">
        <v>537</v>
      </c>
      <c r="C26" s="20" t="s">
        <v>40</v>
      </c>
      <c r="D26" s="46">
        <v>180478</v>
      </c>
      <c r="E26" s="46">
        <v>1112842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1293320</v>
      </c>
      <c r="O26" s="47">
        <f t="shared" si="1"/>
        <v>17.741745202134517</v>
      </c>
      <c r="P26" s="9"/>
    </row>
    <row r="27" spans="1:16">
      <c r="A27" s="12"/>
      <c r="B27" s="44">
        <v>539</v>
      </c>
      <c r="C27" s="20" t="s">
        <v>105</v>
      </c>
      <c r="D27" s="46">
        <v>0</v>
      </c>
      <c r="E27" s="46">
        <v>99890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99890</v>
      </c>
      <c r="O27" s="47">
        <f t="shared" si="1"/>
        <v>1.3702895866770923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SUM(D29:D32)</f>
        <v>258149</v>
      </c>
      <c r="E28" s="31">
        <f t="shared" si="6"/>
        <v>5860547</v>
      </c>
      <c r="F28" s="31">
        <f t="shared" si="6"/>
        <v>0</v>
      </c>
      <c r="G28" s="31">
        <f t="shared" si="6"/>
        <v>378096</v>
      </c>
      <c r="H28" s="31">
        <f t="shared" si="6"/>
        <v>0</v>
      </c>
      <c r="I28" s="31">
        <f t="shared" si="6"/>
        <v>10838071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40" si="7">SUM(D28:M28)</f>
        <v>17334863</v>
      </c>
      <c r="O28" s="43">
        <f t="shared" si="1"/>
        <v>237.79940189582561</v>
      </c>
      <c r="P28" s="10"/>
    </row>
    <row r="29" spans="1:16">
      <c r="A29" s="12"/>
      <c r="B29" s="44">
        <v>541</v>
      </c>
      <c r="C29" s="20" t="s">
        <v>43</v>
      </c>
      <c r="D29" s="46">
        <v>258149</v>
      </c>
      <c r="E29" s="46">
        <v>5433050</v>
      </c>
      <c r="F29" s="46">
        <v>0</v>
      </c>
      <c r="G29" s="46">
        <v>378096</v>
      </c>
      <c r="H29" s="46">
        <v>0</v>
      </c>
      <c r="I29" s="46">
        <v>1368053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7437348</v>
      </c>
      <c r="O29" s="47">
        <f t="shared" si="1"/>
        <v>102.02543314539693</v>
      </c>
      <c r="P29" s="9"/>
    </row>
    <row r="30" spans="1:16">
      <c r="A30" s="12"/>
      <c r="B30" s="44">
        <v>542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9470018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9470018</v>
      </c>
      <c r="O30" s="47">
        <f t="shared" si="1"/>
        <v>129.90957103858869</v>
      </c>
      <c r="P30" s="9"/>
    </row>
    <row r="31" spans="1:16">
      <c r="A31" s="12"/>
      <c r="B31" s="44">
        <v>543</v>
      </c>
      <c r="C31" s="20" t="s">
        <v>45</v>
      </c>
      <c r="D31" s="46">
        <v>0</v>
      </c>
      <c r="E31" s="46">
        <v>248956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248956</v>
      </c>
      <c r="O31" s="47">
        <f t="shared" si="1"/>
        <v>3.4151748357271217</v>
      </c>
      <c r="P31" s="9"/>
    </row>
    <row r="32" spans="1:16">
      <c r="A32" s="12"/>
      <c r="B32" s="44">
        <v>549</v>
      </c>
      <c r="C32" s="20" t="s">
        <v>46</v>
      </c>
      <c r="D32" s="46">
        <v>0</v>
      </c>
      <c r="E32" s="46">
        <v>178541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178541</v>
      </c>
      <c r="O32" s="47">
        <f t="shared" si="1"/>
        <v>2.4492228761128714</v>
      </c>
      <c r="P32" s="9"/>
    </row>
    <row r="33" spans="1:16" ht="15.75">
      <c r="A33" s="28" t="s">
        <v>47</v>
      </c>
      <c r="B33" s="29"/>
      <c r="C33" s="30"/>
      <c r="D33" s="31">
        <f>SUM(D34:D38)</f>
        <v>548562</v>
      </c>
      <c r="E33" s="31">
        <f t="shared" ref="E33:M33" si="8">SUM(E34:E38)</f>
        <v>26752904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7"/>
        <v>27301466</v>
      </c>
      <c r="O33" s="43">
        <f t="shared" si="1"/>
        <v>374.52111883890967</v>
      </c>
      <c r="P33" s="10"/>
    </row>
    <row r="34" spans="1:16">
      <c r="A34" s="13"/>
      <c r="B34" s="45">
        <v>551</v>
      </c>
      <c r="C34" s="21" t="s">
        <v>48</v>
      </c>
      <c r="D34" s="46">
        <v>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5000</v>
      </c>
      <c r="O34" s="47">
        <f t="shared" si="1"/>
        <v>6.858992825493504E-2</v>
      </c>
      <c r="P34" s="9"/>
    </row>
    <row r="35" spans="1:16">
      <c r="A35" s="13"/>
      <c r="B35" s="45">
        <v>552</v>
      </c>
      <c r="C35" s="21" t="s">
        <v>49</v>
      </c>
      <c r="D35" s="46">
        <v>0</v>
      </c>
      <c r="E35" s="46">
        <v>22946028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22946028</v>
      </c>
      <c r="O35" s="47">
        <f t="shared" si="1"/>
        <v>314.77328285114612</v>
      </c>
      <c r="P35" s="9"/>
    </row>
    <row r="36" spans="1:16">
      <c r="A36" s="13"/>
      <c r="B36" s="45">
        <v>553</v>
      </c>
      <c r="C36" s="21" t="s">
        <v>50</v>
      </c>
      <c r="D36" s="46">
        <v>543562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543562</v>
      </c>
      <c r="O36" s="47">
        <f t="shared" si="1"/>
        <v>7.4565757164218009</v>
      </c>
      <c r="P36" s="9"/>
    </row>
    <row r="37" spans="1:16">
      <c r="A37" s="13"/>
      <c r="B37" s="45">
        <v>554</v>
      </c>
      <c r="C37" s="21" t="s">
        <v>51</v>
      </c>
      <c r="D37" s="46">
        <v>0</v>
      </c>
      <c r="E37" s="46">
        <v>1286054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1286054</v>
      </c>
      <c r="O37" s="47">
        <f t="shared" ref="O37:O68" si="9">(N37/O$82)</f>
        <v>17.642070318394445</v>
      </c>
      <c r="P37" s="9"/>
    </row>
    <row r="38" spans="1:16">
      <c r="A38" s="13"/>
      <c r="B38" s="45">
        <v>559</v>
      </c>
      <c r="C38" s="21" t="s">
        <v>52</v>
      </c>
      <c r="D38" s="46">
        <v>0</v>
      </c>
      <c r="E38" s="46">
        <v>2520822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2520822</v>
      </c>
      <c r="O38" s="47">
        <f t="shared" si="9"/>
        <v>34.580600024692373</v>
      </c>
      <c r="P38" s="9"/>
    </row>
    <row r="39" spans="1:16" ht="15.75">
      <c r="A39" s="28" t="s">
        <v>53</v>
      </c>
      <c r="B39" s="29"/>
      <c r="C39" s="30"/>
      <c r="D39" s="31">
        <f t="shared" ref="D39:M39" si="10">SUM(D40:D44)</f>
        <v>7737876</v>
      </c>
      <c r="E39" s="31">
        <f t="shared" si="10"/>
        <v>2004453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14761138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7"/>
        <v>24503467</v>
      </c>
      <c r="O39" s="43">
        <f t="shared" si="9"/>
        <v>336.13820870543367</v>
      </c>
      <c r="P39" s="10"/>
    </row>
    <row r="40" spans="1:16">
      <c r="A40" s="12"/>
      <c r="B40" s="44">
        <v>561</v>
      </c>
      <c r="C40" s="20" t="s">
        <v>108</v>
      </c>
      <c r="D40" s="46">
        <v>18098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18098</v>
      </c>
      <c r="O40" s="47">
        <f t="shared" si="9"/>
        <v>0.2482681043115629</v>
      </c>
      <c r="P40" s="9"/>
    </row>
    <row r="41" spans="1:16">
      <c r="A41" s="12"/>
      <c r="B41" s="44">
        <v>562</v>
      </c>
      <c r="C41" s="20" t="s">
        <v>54</v>
      </c>
      <c r="D41" s="46">
        <v>1688114</v>
      </c>
      <c r="E41" s="46">
        <v>111166</v>
      </c>
      <c r="F41" s="46">
        <v>0</v>
      </c>
      <c r="G41" s="46">
        <v>0</v>
      </c>
      <c r="H41" s="46">
        <v>0</v>
      </c>
      <c r="I41" s="46">
        <v>0</v>
      </c>
      <c r="J41" s="46">
        <v>14761138</v>
      </c>
      <c r="K41" s="46">
        <v>0</v>
      </c>
      <c r="L41" s="46">
        <v>0</v>
      </c>
      <c r="M41" s="46">
        <v>0</v>
      </c>
      <c r="N41" s="46">
        <f t="shared" ref="N41:N49" si="11">SUM(D41:M41)</f>
        <v>16560418</v>
      </c>
      <c r="O41" s="47">
        <f t="shared" si="9"/>
        <v>227.17557649834697</v>
      </c>
      <c r="P41" s="9"/>
    </row>
    <row r="42" spans="1:16">
      <c r="A42" s="12"/>
      <c r="B42" s="44">
        <v>563</v>
      </c>
      <c r="C42" s="20" t="s">
        <v>55</v>
      </c>
      <c r="D42" s="46">
        <v>1286857</v>
      </c>
      <c r="E42" s="46">
        <v>59127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1345984</v>
      </c>
      <c r="O42" s="47">
        <f t="shared" si="9"/>
        <v>18.464189198458097</v>
      </c>
      <c r="P42" s="9"/>
    </row>
    <row r="43" spans="1:16">
      <c r="A43" s="12"/>
      <c r="B43" s="44">
        <v>564</v>
      </c>
      <c r="C43" s="20" t="s">
        <v>56</v>
      </c>
      <c r="D43" s="46">
        <v>2590026</v>
      </c>
      <c r="E43" s="46">
        <v>1239762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3829788</v>
      </c>
      <c r="O43" s="47">
        <f t="shared" si="9"/>
        <v>52.536976830322239</v>
      </c>
      <c r="P43" s="9"/>
    </row>
    <row r="44" spans="1:16">
      <c r="A44" s="12"/>
      <c r="B44" s="44">
        <v>569</v>
      </c>
      <c r="C44" s="20" t="s">
        <v>57</v>
      </c>
      <c r="D44" s="46">
        <v>2154781</v>
      </c>
      <c r="E44" s="46">
        <v>594398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2749179</v>
      </c>
      <c r="O44" s="47">
        <f t="shared" si="9"/>
        <v>37.713198073994818</v>
      </c>
      <c r="P44" s="9"/>
    </row>
    <row r="45" spans="1:16" ht="15.75">
      <c r="A45" s="28" t="s">
        <v>58</v>
      </c>
      <c r="B45" s="29"/>
      <c r="C45" s="30"/>
      <c r="D45" s="31">
        <f t="shared" ref="D45:M45" si="12">SUM(D46:D49)</f>
        <v>2970458</v>
      </c>
      <c r="E45" s="31">
        <f t="shared" si="12"/>
        <v>1553396</v>
      </c>
      <c r="F45" s="31">
        <f t="shared" si="12"/>
        <v>0</v>
      </c>
      <c r="G45" s="31">
        <f t="shared" si="12"/>
        <v>0</v>
      </c>
      <c r="H45" s="31">
        <f t="shared" si="12"/>
        <v>0</v>
      </c>
      <c r="I45" s="31">
        <f t="shared" si="12"/>
        <v>0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>SUM(D45:M45)</f>
        <v>4523854</v>
      </c>
      <c r="O45" s="43">
        <f t="shared" si="9"/>
        <v>62.058164259160186</v>
      </c>
      <c r="P45" s="9"/>
    </row>
    <row r="46" spans="1:16">
      <c r="A46" s="12"/>
      <c r="B46" s="44">
        <v>571</v>
      </c>
      <c r="C46" s="20" t="s">
        <v>59</v>
      </c>
      <c r="D46" s="46">
        <v>2695245</v>
      </c>
      <c r="E46" s="46">
        <v>56721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2751966</v>
      </c>
      <c r="O46" s="47">
        <f t="shared" si="9"/>
        <v>37.751430100004114</v>
      </c>
      <c r="P46" s="9"/>
    </row>
    <row r="47" spans="1:16">
      <c r="A47" s="12"/>
      <c r="B47" s="44">
        <v>572</v>
      </c>
      <c r="C47" s="20" t="s">
        <v>60</v>
      </c>
      <c r="D47" s="46">
        <v>102160</v>
      </c>
      <c r="E47" s="46">
        <v>1496675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1598835</v>
      </c>
      <c r="O47" s="47">
        <f t="shared" si="9"/>
        <v>21.932795588295814</v>
      </c>
      <c r="P47" s="9"/>
    </row>
    <row r="48" spans="1:16">
      <c r="A48" s="12"/>
      <c r="B48" s="44">
        <v>575</v>
      </c>
      <c r="C48" s="20" t="s">
        <v>61</v>
      </c>
      <c r="D48" s="46">
        <v>12070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12070</v>
      </c>
      <c r="O48" s="47">
        <f t="shared" si="9"/>
        <v>0.1655760868074132</v>
      </c>
      <c r="P48" s="9"/>
    </row>
    <row r="49" spans="1:16">
      <c r="A49" s="12"/>
      <c r="B49" s="44">
        <v>579</v>
      </c>
      <c r="C49" s="20" t="s">
        <v>62</v>
      </c>
      <c r="D49" s="46">
        <v>160983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160983</v>
      </c>
      <c r="O49" s="47">
        <f t="shared" si="9"/>
        <v>2.2083624840528415</v>
      </c>
      <c r="P49" s="9"/>
    </row>
    <row r="50" spans="1:16" ht="15.75">
      <c r="A50" s="28" t="s">
        <v>92</v>
      </c>
      <c r="B50" s="29"/>
      <c r="C50" s="30"/>
      <c r="D50" s="31">
        <f t="shared" ref="D50:M50" si="13">SUM(D51:D51)</f>
        <v>3368786</v>
      </c>
      <c r="E50" s="31">
        <f t="shared" si="13"/>
        <v>49161309</v>
      </c>
      <c r="F50" s="31">
        <f t="shared" si="13"/>
        <v>0</v>
      </c>
      <c r="G50" s="31">
        <f t="shared" si="13"/>
        <v>12530196</v>
      </c>
      <c r="H50" s="31">
        <f t="shared" si="13"/>
        <v>0</v>
      </c>
      <c r="I50" s="31">
        <f t="shared" si="13"/>
        <v>333310</v>
      </c>
      <c r="J50" s="31">
        <f t="shared" si="13"/>
        <v>1412360</v>
      </c>
      <c r="K50" s="31">
        <f t="shared" si="13"/>
        <v>0</v>
      </c>
      <c r="L50" s="31">
        <f t="shared" si="13"/>
        <v>0</v>
      </c>
      <c r="M50" s="31">
        <f t="shared" si="13"/>
        <v>0</v>
      </c>
      <c r="N50" s="31">
        <f>SUM(D50:M50)</f>
        <v>66805961</v>
      </c>
      <c r="O50" s="43">
        <f t="shared" si="9"/>
        <v>916.44321439839769</v>
      </c>
      <c r="P50" s="9"/>
    </row>
    <row r="51" spans="1:16">
      <c r="A51" s="12"/>
      <c r="B51" s="44">
        <v>581</v>
      </c>
      <c r="C51" s="20" t="s">
        <v>63</v>
      </c>
      <c r="D51" s="46">
        <v>3368786</v>
      </c>
      <c r="E51" s="46">
        <v>49161309</v>
      </c>
      <c r="F51" s="46">
        <v>0</v>
      </c>
      <c r="G51" s="46">
        <v>12530196</v>
      </c>
      <c r="H51" s="46">
        <v>0</v>
      </c>
      <c r="I51" s="46">
        <v>333310</v>
      </c>
      <c r="J51" s="46">
        <v>1412360</v>
      </c>
      <c r="K51" s="46">
        <v>0</v>
      </c>
      <c r="L51" s="46">
        <v>0</v>
      </c>
      <c r="M51" s="46">
        <v>0</v>
      </c>
      <c r="N51" s="46">
        <f>SUM(D51:M51)</f>
        <v>66805961</v>
      </c>
      <c r="O51" s="47">
        <f t="shared" si="9"/>
        <v>916.44321439839769</v>
      </c>
      <c r="P51" s="9"/>
    </row>
    <row r="52" spans="1:16" ht="15.75">
      <c r="A52" s="28" t="s">
        <v>66</v>
      </c>
      <c r="B52" s="29"/>
      <c r="C52" s="30"/>
      <c r="D52" s="31">
        <f t="shared" ref="D52:M52" si="14">SUM(D53:D79)</f>
        <v>3705247</v>
      </c>
      <c r="E52" s="31">
        <f t="shared" si="14"/>
        <v>4598314</v>
      </c>
      <c r="F52" s="31">
        <f t="shared" si="14"/>
        <v>0</v>
      </c>
      <c r="G52" s="31">
        <f t="shared" si="14"/>
        <v>0</v>
      </c>
      <c r="H52" s="31">
        <f t="shared" si="14"/>
        <v>0</v>
      </c>
      <c r="I52" s="31">
        <f t="shared" si="14"/>
        <v>0</v>
      </c>
      <c r="J52" s="31">
        <f t="shared" si="14"/>
        <v>0</v>
      </c>
      <c r="K52" s="31">
        <f t="shared" si="14"/>
        <v>0</v>
      </c>
      <c r="L52" s="31">
        <f t="shared" si="14"/>
        <v>0</v>
      </c>
      <c r="M52" s="31">
        <f t="shared" si="14"/>
        <v>0</v>
      </c>
      <c r="N52" s="31">
        <f>SUM(D52:M52)</f>
        <v>8303561</v>
      </c>
      <c r="O52" s="43">
        <f t="shared" si="9"/>
        <v>113.90813065009534</v>
      </c>
      <c r="P52" s="9"/>
    </row>
    <row r="53" spans="1:16">
      <c r="A53" s="12"/>
      <c r="B53" s="44">
        <v>601</v>
      </c>
      <c r="C53" s="20" t="s">
        <v>67</v>
      </c>
      <c r="D53" s="46">
        <v>2572</v>
      </c>
      <c r="E53" s="46">
        <v>384966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5">SUM(D53:M53)</f>
        <v>387538</v>
      </c>
      <c r="O53" s="47">
        <f t="shared" si="9"/>
        <v>5.3162407232122035</v>
      </c>
      <c r="P53" s="9"/>
    </row>
    <row r="54" spans="1:16">
      <c r="A54" s="12"/>
      <c r="B54" s="44">
        <v>602</v>
      </c>
      <c r="C54" s="20" t="s">
        <v>68</v>
      </c>
      <c r="D54" s="46">
        <v>205626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205626</v>
      </c>
      <c r="O54" s="47">
        <f t="shared" si="9"/>
        <v>2.8207745174698546</v>
      </c>
      <c r="P54" s="9"/>
    </row>
    <row r="55" spans="1:16">
      <c r="A55" s="12"/>
      <c r="B55" s="44">
        <v>603</v>
      </c>
      <c r="C55" s="20" t="s">
        <v>69</v>
      </c>
      <c r="D55" s="46">
        <v>564747</v>
      </c>
      <c r="E55" s="46">
        <v>17817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582564</v>
      </c>
      <c r="O55" s="47">
        <f t="shared" si="9"/>
        <v>7.991604592781596</v>
      </c>
      <c r="P55" s="9"/>
    </row>
    <row r="56" spans="1:16">
      <c r="A56" s="12"/>
      <c r="B56" s="44">
        <v>604</v>
      </c>
      <c r="C56" s="20" t="s">
        <v>70</v>
      </c>
      <c r="D56" s="46">
        <v>0</v>
      </c>
      <c r="E56" s="46">
        <v>362215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362215</v>
      </c>
      <c r="O56" s="47">
        <f t="shared" si="9"/>
        <v>4.9688601725722599</v>
      </c>
      <c r="P56" s="9"/>
    </row>
    <row r="57" spans="1:16">
      <c r="A57" s="12"/>
      <c r="B57" s="44">
        <v>605</v>
      </c>
      <c r="C57" s="20" t="s">
        <v>71</v>
      </c>
      <c r="D57" s="46">
        <v>157668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157668</v>
      </c>
      <c r="O57" s="47">
        <f t="shared" si="9"/>
        <v>2.1628873616198199</v>
      </c>
      <c r="P57" s="9"/>
    </row>
    <row r="58" spans="1:16">
      <c r="A58" s="12"/>
      <c r="B58" s="44">
        <v>608</v>
      </c>
      <c r="C58" s="20" t="s">
        <v>72</v>
      </c>
      <c r="D58" s="46">
        <v>0</v>
      </c>
      <c r="E58" s="46">
        <v>161000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161000</v>
      </c>
      <c r="O58" s="47">
        <f t="shared" si="9"/>
        <v>2.2085956898089085</v>
      </c>
      <c r="P58" s="9"/>
    </row>
    <row r="59" spans="1:16">
      <c r="A59" s="12"/>
      <c r="B59" s="44">
        <v>614</v>
      </c>
      <c r="C59" s="20" t="s">
        <v>73</v>
      </c>
      <c r="D59" s="46">
        <v>0</v>
      </c>
      <c r="E59" s="46">
        <v>620337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5" si="16">SUM(D59:M59)</f>
        <v>620337</v>
      </c>
      <c r="O59" s="47">
        <f t="shared" si="9"/>
        <v>8.5097740647763285</v>
      </c>
      <c r="P59" s="9"/>
    </row>
    <row r="60" spans="1:16">
      <c r="A60" s="12"/>
      <c r="B60" s="44">
        <v>615</v>
      </c>
      <c r="C60" s="20" t="s">
        <v>74</v>
      </c>
      <c r="D60" s="46">
        <v>1668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1668</v>
      </c>
      <c r="O60" s="47">
        <f t="shared" si="9"/>
        <v>2.288160006584633E-2</v>
      </c>
      <c r="P60" s="9"/>
    </row>
    <row r="61" spans="1:16">
      <c r="A61" s="12"/>
      <c r="B61" s="44">
        <v>622</v>
      </c>
      <c r="C61" s="20" t="s">
        <v>75</v>
      </c>
      <c r="D61" s="46">
        <v>382186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382186</v>
      </c>
      <c r="O61" s="47">
        <f t="shared" si="9"/>
        <v>5.2428220640081209</v>
      </c>
      <c r="P61" s="9"/>
    </row>
    <row r="62" spans="1:16">
      <c r="A62" s="12"/>
      <c r="B62" s="44">
        <v>623</v>
      </c>
      <c r="C62" s="20" t="s">
        <v>76</v>
      </c>
      <c r="D62" s="46">
        <v>569868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569868</v>
      </c>
      <c r="O62" s="47">
        <f t="shared" si="9"/>
        <v>7.8174410469566649</v>
      </c>
      <c r="P62" s="9"/>
    </row>
    <row r="63" spans="1:16">
      <c r="A63" s="12"/>
      <c r="B63" s="44">
        <v>634</v>
      </c>
      <c r="C63" s="20" t="s">
        <v>77</v>
      </c>
      <c r="D63" s="46">
        <v>0</v>
      </c>
      <c r="E63" s="46">
        <v>481726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481726</v>
      </c>
      <c r="O63" s="47">
        <f t="shared" si="9"/>
        <v>6.6083103557073679</v>
      </c>
      <c r="P63" s="9"/>
    </row>
    <row r="64" spans="1:16">
      <c r="A64" s="12"/>
      <c r="B64" s="44">
        <v>651</v>
      </c>
      <c r="C64" s="20" t="s">
        <v>78</v>
      </c>
      <c r="D64" s="46">
        <v>137273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137273</v>
      </c>
      <c r="O64" s="47">
        <f t="shared" si="9"/>
        <v>1.8831090442679397</v>
      </c>
      <c r="P64" s="9"/>
    </row>
    <row r="65" spans="1:119">
      <c r="A65" s="12"/>
      <c r="B65" s="44">
        <v>654</v>
      </c>
      <c r="C65" s="20" t="s">
        <v>79</v>
      </c>
      <c r="D65" s="46">
        <v>0</v>
      </c>
      <c r="E65" s="46">
        <v>121263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121263</v>
      </c>
      <c r="O65" s="47">
        <f t="shared" si="9"/>
        <v>1.6634840939956377</v>
      </c>
      <c r="P65" s="9"/>
    </row>
    <row r="66" spans="1:119">
      <c r="A66" s="12"/>
      <c r="B66" s="44">
        <v>662</v>
      </c>
      <c r="C66" s="20" t="s">
        <v>80</v>
      </c>
      <c r="D66" s="46">
        <v>0</v>
      </c>
      <c r="E66" s="46">
        <v>804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804</v>
      </c>
      <c r="O66" s="47">
        <f t="shared" si="9"/>
        <v>1.1029260463393555E-2</v>
      </c>
      <c r="P66" s="9"/>
    </row>
    <row r="67" spans="1:119">
      <c r="A67" s="12"/>
      <c r="B67" s="44">
        <v>674</v>
      </c>
      <c r="C67" s="20" t="s">
        <v>81</v>
      </c>
      <c r="D67" s="46">
        <v>0</v>
      </c>
      <c r="E67" s="46">
        <v>83583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83583</v>
      </c>
      <c r="O67" s="47">
        <f t="shared" si="9"/>
        <v>1.1465903946664471</v>
      </c>
      <c r="P67" s="9"/>
    </row>
    <row r="68" spans="1:119">
      <c r="A68" s="12"/>
      <c r="B68" s="44">
        <v>685</v>
      </c>
      <c r="C68" s="20" t="s">
        <v>83</v>
      </c>
      <c r="D68" s="46">
        <v>130950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130950</v>
      </c>
      <c r="O68" s="47">
        <f t="shared" si="9"/>
        <v>1.7963702209967489</v>
      </c>
      <c r="P68" s="9"/>
    </row>
    <row r="69" spans="1:119">
      <c r="A69" s="12"/>
      <c r="B69" s="44">
        <v>689</v>
      </c>
      <c r="C69" s="20" t="s">
        <v>84</v>
      </c>
      <c r="D69" s="46">
        <v>45355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45355</v>
      </c>
      <c r="O69" s="47">
        <f t="shared" ref="O69:O80" si="17">(N69/O$82)</f>
        <v>0.62217923920051577</v>
      </c>
      <c r="P69" s="9"/>
    </row>
    <row r="70" spans="1:119">
      <c r="A70" s="12"/>
      <c r="B70" s="44">
        <v>694</v>
      </c>
      <c r="C70" s="20" t="s">
        <v>85</v>
      </c>
      <c r="D70" s="46">
        <v>0</v>
      </c>
      <c r="E70" s="46">
        <v>92202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92202</v>
      </c>
      <c r="O70" s="47">
        <f t="shared" si="17"/>
        <v>1.2648257129923042</v>
      </c>
      <c r="P70" s="9"/>
    </row>
    <row r="71" spans="1:119">
      <c r="A71" s="12"/>
      <c r="B71" s="44">
        <v>698</v>
      </c>
      <c r="C71" s="20" t="s">
        <v>86</v>
      </c>
      <c r="D71" s="46">
        <v>0</v>
      </c>
      <c r="E71" s="46">
        <v>36484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36484</v>
      </c>
      <c r="O71" s="47">
        <f t="shared" si="17"/>
        <v>0.50048698849061002</v>
      </c>
      <c r="P71" s="9"/>
    </row>
    <row r="72" spans="1:119">
      <c r="A72" s="12"/>
      <c r="B72" s="44">
        <v>711</v>
      </c>
      <c r="C72" s="20" t="s">
        <v>87</v>
      </c>
      <c r="D72" s="46">
        <v>1303210</v>
      </c>
      <c r="E72" s="46">
        <v>282094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1585304</v>
      </c>
      <c r="O72" s="47">
        <f t="shared" si="17"/>
        <v>21.747177524452308</v>
      </c>
      <c r="P72" s="9"/>
    </row>
    <row r="73" spans="1:119">
      <c r="A73" s="12"/>
      <c r="B73" s="44">
        <v>712</v>
      </c>
      <c r="C73" s="20" t="s">
        <v>88</v>
      </c>
      <c r="D73" s="46">
        <v>0</v>
      </c>
      <c r="E73" s="46">
        <v>312282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312282</v>
      </c>
      <c r="O73" s="47">
        <f t="shared" si="17"/>
        <v>4.2838799950615254</v>
      </c>
      <c r="P73" s="9"/>
    </row>
    <row r="74" spans="1:119">
      <c r="A74" s="12"/>
      <c r="B74" s="44">
        <v>713</v>
      </c>
      <c r="C74" s="20" t="s">
        <v>89</v>
      </c>
      <c r="D74" s="46">
        <v>140850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140850</v>
      </c>
      <c r="O74" s="47">
        <f t="shared" si="17"/>
        <v>1.9321782789415203</v>
      </c>
      <c r="P74" s="9"/>
    </row>
    <row r="75" spans="1:119">
      <c r="A75" s="12"/>
      <c r="B75" s="44">
        <v>714</v>
      </c>
      <c r="C75" s="20" t="s">
        <v>90</v>
      </c>
      <c r="D75" s="46">
        <v>63274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63274</v>
      </c>
      <c r="O75" s="47">
        <f t="shared" si="17"/>
        <v>0.86799182408055198</v>
      </c>
      <c r="P75" s="9"/>
    </row>
    <row r="76" spans="1:119">
      <c r="A76" s="12"/>
      <c r="B76" s="44">
        <v>716</v>
      </c>
      <c r="C76" s="20" t="s">
        <v>102</v>
      </c>
      <c r="D76" s="46">
        <v>0</v>
      </c>
      <c r="E76" s="46">
        <v>365052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365052</v>
      </c>
      <c r="O76" s="47">
        <f t="shared" si="17"/>
        <v>5.0077780978641098</v>
      </c>
      <c r="P76" s="9"/>
    </row>
    <row r="77" spans="1:119">
      <c r="A77" s="12"/>
      <c r="B77" s="44">
        <v>724</v>
      </c>
      <c r="C77" s="20" t="s">
        <v>91</v>
      </c>
      <c r="D77" s="46">
        <v>0</v>
      </c>
      <c r="E77" s="46">
        <v>511642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511642</v>
      </c>
      <c r="O77" s="47">
        <f t="shared" si="17"/>
        <v>7.0186976144422957</v>
      </c>
      <c r="P77" s="9"/>
    </row>
    <row r="78" spans="1:119">
      <c r="A78" s="12"/>
      <c r="B78" s="44">
        <v>744</v>
      </c>
      <c r="C78" s="20" t="s">
        <v>93</v>
      </c>
      <c r="D78" s="46">
        <v>0</v>
      </c>
      <c r="E78" s="46">
        <v>142199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142199</v>
      </c>
      <c r="O78" s="47">
        <f t="shared" si="17"/>
        <v>1.9506838415847016</v>
      </c>
      <c r="P78" s="9"/>
    </row>
    <row r="79" spans="1:119" ht="15.75" thickBot="1">
      <c r="A79" s="12"/>
      <c r="B79" s="44">
        <v>764</v>
      </c>
      <c r="C79" s="20" t="s">
        <v>94</v>
      </c>
      <c r="D79" s="46">
        <v>0</v>
      </c>
      <c r="E79" s="46">
        <v>622648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622648</v>
      </c>
      <c r="O79" s="47">
        <f t="shared" si="17"/>
        <v>8.5414763296157599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18">SUM(D5,D14,D23,D28,D33,D39,D45,D50,D52)</f>
        <v>83689841</v>
      </c>
      <c r="E80" s="15">
        <f t="shared" si="18"/>
        <v>147412132</v>
      </c>
      <c r="F80" s="15">
        <f t="shared" si="18"/>
        <v>8077255</v>
      </c>
      <c r="G80" s="15">
        <f t="shared" si="18"/>
        <v>20382154</v>
      </c>
      <c r="H80" s="15">
        <f t="shared" si="18"/>
        <v>0</v>
      </c>
      <c r="I80" s="15">
        <f t="shared" si="18"/>
        <v>28491200</v>
      </c>
      <c r="J80" s="15">
        <f t="shared" si="18"/>
        <v>20737150</v>
      </c>
      <c r="K80" s="15">
        <f t="shared" si="18"/>
        <v>29438</v>
      </c>
      <c r="L80" s="15">
        <f t="shared" si="18"/>
        <v>0</v>
      </c>
      <c r="M80" s="15">
        <f t="shared" si="18"/>
        <v>0</v>
      </c>
      <c r="N80" s="15">
        <f>SUM(D80:M80)</f>
        <v>308819170</v>
      </c>
      <c r="O80" s="37">
        <f t="shared" si="17"/>
        <v>4236.3769428097175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118" t="s">
        <v>116</v>
      </c>
      <c r="M82" s="118"/>
      <c r="N82" s="118"/>
      <c r="O82" s="41">
        <v>72897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99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25573051</v>
      </c>
      <c r="E5" s="26">
        <f t="shared" ref="E5:M5" si="0">SUM(E6:E13)</f>
        <v>4776500</v>
      </c>
      <c r="F5" s="26">
        <f t="shared" si="0"/>
        <v>13504305</v>
      </c>
      <c r="G5" s="26">
        <f t="shared" si="0"/>
        <v>432721</v>
      </c>
      <c r="H5" s="26">
        <f t="shared" si="0"/>
        <v>0</v>
      </c>
      <c r="I5" s="26">
        <f t="shared" si="0"/>
        <v>203936</v>
      </c>
      <c r="J5" s="26">
        <f t="shared" si="0"/>
        <v>2405858</v>
      </c>
      <c r="K5" s="26">
        <f t="shared" si="0"/>
        <v>29018</v>
      </c>
      <c r="L5" s="26">
        <f t="shared" si="0"/>
        <v>0</v>
      </c>
      <c r="M5" s="26">
        <f t="shared" si="0"/>
        <v>0</v>
      </c>
      <c r="N5" s="27">
        <f>SUM(D5:M5)</f>
        <v>46925389</v>
      </c>
      <c r="O5" s="32">
        <f t="shared" ref="O5:O36" si="1">(N5/O$83)</f>
        <v>645.73261318288155</v>
      </c>
      <c r="P5" s="6"/>
    </row>
    <row r="6" spans="1:133">
      <c r="A6" s="12"/>
      <c r="B6" s="44">
        <v>511</v>
      </c>
      <c r="C6" s="20" t="s">
        <v>20</v>
      </c>
      <c r="D6" s="46">
        <v>2040667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2040667</v>
      </c>
      <c r="O6" s="47">
        <f t="shared" si="1"/>
        <v>28.08128526214394</v>
      </c>
      <c r="P6" s="9"/>
    </row>
    <row r="7" spans="1:133">
      <c r="A7" s="12"/>
      <c r="B7" s="44">
        <v>512</v>
      </c>
      <c r="C7" s="20" t="s">
        <v>21</v>
      </c>
      <c r="D7" s="46">
        <v>658380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658380</v>
      </c>
      <c r="O7" s="47">
        <f t="shared" si="1"/>
        <v>9.0598596394660795</v>
      </c>
      <c r="P7" s="9"/>
    </row>
    <row r="8" spans="1:133">
      <c r="A8" s="12"/>
      <c r="B8" s="44">
        <v>513</v>
      </c>
      <c r="C8" s="20" t="s">
        <v>22</v>
      </c>
      <c r="D8" s="46">
        <v>15278925</v>
      </c>
      <c r="E8" s="46">
        <v>1249669</v>
      </c>
      <c r="F8" s="46">
        <v>0</v>
      </c>
      <c r="G8" s="46">
        <v>28818</v>
      </c>
      <c r="H8" s="46">
        <v>0</v>
      </c>
      <c r="I8" s="46">
        <v>0</v>
      </c>
      <c r="J8" s="46">
        <v>0</v>
      </c>
      <c r="K8" s="46">
        <v>4358</v>
      </c>
      <c r="L8" s="46">
        <v>0</v>
      </c>
      <c r="M8" s="46">
        <v>0</v>
      </c>
      <c r="N8" s="46">
        <f t="shared" si="2"/>
        <v>16561770</v>
      </c>
      <c r="O8" s="47">
        <f t="shared" si="1"/>
        <v>227.90381175175452</v>
      </c>
      <c r="P8" s="9"/>
    </row>
    <row r="9" spans="1:133">
      <c r="A9" s="12"/>
      <c r="B9" s="44">
        <v>514</v>
      </c>
      <c r="C9" s="20" t="s">
        <v>23</v>
      </c>
      <c r="D9" s="46">
        <v>1071087</v>
      </c>
      <c r="E9" s="46">
        <v>491712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1562799</v>
      </c>
      <c r="O9" s="47">
        <f t="shared" si="1"/>
        <v>21.505421769643593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2534088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2534088</v>
      </c>
      <c r="O10" s="47">
        <f t="shared" si="1"/>
        <v>34.871171047199667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13504305</v>
      </c>
      <c r="G11" s="46">
        <v>0</v>
      </c>
      <c r="H11" s="46">
        <v>0</v>
      </c>
      <c r="I11" s="46">
        <v>203936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13708241</v>
      </c>
      <c r="O11" s="47">
        <f t="shared" si="1"/>
        <v>188.63686528140911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24660</v>
      </c>
      <c r="L12" s="46">
        <v>0</v>
      </c>
      <c r="M12" s="46">
        <v>0</v>
      </c>
      <c r="N12" s="46">
        <f t="shared" si="2"/>
        <v>24660</v>
      </c>
      <c r="O12" s="47">
        <f t="shared" si="1"/>
        <v>0.33934223200770608</v>
      </c>
      <c r="P12" s="9"/>
    </row>
    <row r="13" spans="1:133">
      <c r="A13" s="12"/>
      <c r="B13" s="44">
        <v>519</v>
      </c>
      <c r="C13" s="20" t="s">
        <v>27</v>
      </c>
      <c r="D13" s="46">
        <v>6523992</v>
      </c>
      <c r="E13" s="46">
        <v>501031</v>
      </c>
      <c r="F13" s="46">
        <v>0</v>
      </c>
      <c r="G13" s="46">
        <v>403903</v>
      </c>
      <c r="H13" s="46">
        <v>0</v>
      </c>
      <c r="I13" s="46">
        <v>0</v>
      </c>
      <c r="J13" s="46">
        <v>2405858</v>
      </c>
      <c r="K13" s="46">
        <v>0</v>
      </c>
      <c r="L13" s="46">
        <v>0</v>
      </c>
      <c r="M13" s="46">
        <v>0</v>
      </c>
      <c r="N13" s="46">
        <f t="shared" si="2"/>
        <v>9834784</v>
      </c>
      <c r="O13" s="47">
        <f t="shared" si="1"/>
        <v>135.3348561992569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40302290</v>
      </c>
      <c r="E14" s="31">
        <f t="shared" si="3"/>
        <v>51433864</v>
      </c>
      <c r="F14" s="31">
        <f t="shared" si="3"/>
        <v>0</v>
      </c>
      <c r="G14" s="31">
        <f t="shared" si="3"/>
        <v>1127049</v>
      </c>
      <c r="H14" s="31">
        <f t="shared" si="3"/>
        <v>0</v>
      </c>
      <c r="I14" s="31">
        <f t="shared" si="3"/>
        <v>61232</v>
      </c>
      <c r="J14" s="31">
        <f t="shared" si="3"/>
        <v>2109245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95033680</v>
      </c>
      <c r="O14" s="43">
        <f t="shared" si="1"/>
        <v>1307.7429475712124</v>
      </c>
      <c r="P14" s="10"/>
    </row>
    <row r="15" spans="1:133">
      <c r="A15" s="12"/>
      <c r="B15" s="44">
        <v>521</v>
      </c>
      <c r="C15" s="20" t="s">
        <v>29</v>
      </c>
      <c r="D15" s="46">
        <v>39186394</v>
      </c>
      <c r="E15" s="46">
        <v>3618519</v>
      </c>
      <c r="F15" s="46">
        <v>0</v>
      </c>
      <c r="G15" s="46">
        <v>0</v>
      </c>
      <c r="H15" s="46">
        <v>0</v>
      </c>
      <c r="I15" s="46">
        <v>61232</v>
      </c>
      <c r="J15" s="46">
        <v>59247</v>
      </c>
      <c r="K15" s="46">
        <v>0</v>
      </c>
      <c r="L15" s="46">
        <v>0</v>
      </c>
      <c r="M15" s="46">
        <v>0</v>
      </c>
      <c r="N15" s="46">
        <f>SUM(D15:M15)</f>
        <v>42925392</v>
      </c>
      <c r="O15" s="47">
        <f t="shared" si="1"/>
        <v>590.68930782991606</v>
      </c>
      <c r="P15" s="9"/>
    </row>
    <row r="16" spans="1:133">
      <c r="A16" s="12"/>
      <c r="B16" s="44">
        <v>522</v>
      </c>
      <c r="C16" s="20" t="s">
        <v>30</v>
      </c>
      <c r="D16" s="46">
        <v>306862</v>
      </c>
      <c r="E16" s="46">
        <v>4709131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5015993</v>
      </c>
      <c r="O16" s="47">
        <f t="shared" si="1"/>
        <v>69.024260355029583</v>
      </c>
      <c r="P16" s="9"/>
    </row>
    <row r="17" spans="1:16">
      <c r="A17" s="12"/>
      <c r="B17" s="44">
        <v>523</v>
      </c>
      <c r="C17" s="20" t="s">
        <v>31</v>
      </c>
      <c r="D17" s="46">
        <v>0</v>
      </c>
      <c r="E17" s="46">
        <v>4486319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4486319</v>
      </c>
      <c r="O17" s="47">
        <f t="shared" si="1"/>
        <v>61.735502958579879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3367283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3367283</v>
      </c>
      <c r="O18" s="47">
        <f t="shared" si="1"/>
        <v>46.336631347185907</v>
      </c>
      <c r="P18" s="9"/>
    </row>
    <row r="19" spans="1:16">
      <c r="A19" s="12"/>
      <c r="B19" s="44">
        <v>525</v>
      </c>
      <c r="C19" s="20" t="s">
        <v>33</v>
      </c>
      <c r="D19" s="46">
        <v>237665</v>
      </c>
      <c r="E19" s="46">
        <v>1085402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1323067</v>
      </c>
      <c r="O19" s="47">
        <f t="shared" si="1"/>
        <v>18.206508875739644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6481567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6481567</v>
      </c>
      <c r="O20" s="47">
        <f t="shared" si="1"/>
        <v>89.191784780514652</v>
      </c>
      <c r="P20" s="9"/>
    </row>
    <row r="21" spans="1:16">
      <c r="A21" s="12"/>
      <c r="B21" s="44">
        <v>527</v>
      </c>
      <c r="C21" s="20" t="s">
        <v>35</v>
      </c>
      <c r="D21" s="46">
        <v>566369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566369</v>
      </c>
      <c r="O21" s="47">
        <f t="shared" si="1"/>
        <v>7.7937112976468965</v>
      </c>
      <c r="P21" s="9"/>
    </row>
    <row r="22" spans="1:16">
      <c r="A22" s="12"/>
      <c r="B22" s="44">
        <v>529</v>
      </c>
      <c r="C22" s="20" t="s">
        <v>36</v>
      </c>
      <c r="D22" s="46">
        <v>5000</v>
      </c>
      <c r="E22" s="46">
        <v>27685643</v>
      </c>
      <c r="F22" s="46">
        <v>0</v>
      </c>
      <c r="G22" s="46">
        <v>1127049</v>
      </c>
      <c r="H22" s="46">
        <v>0</v>
      </c>
      <c r="I22" s="46">
        <v>0</v>
      </c>
      <c r="J22" s="46">
        <v>2049998</v>
      </c>
      <c r="K22" s="46">
        <v>0</v>
      </c>
      <c r="L22" s="46">
        <v>0</v>
      </c>
      <c r="M22" s="46">
        <v>0</v>
      </c>
      <c r="N22" s="46">
        <f t="shared" si="4"/>
        <v>30867690</v>
      </c>
      <c r="O22" s="47">
        <f t="shared" si="1"/>
        <v>424.76524012659968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SUM(D24:D26)</f>
        <v>179708</v>
      </c>
      <c r="E23" s="31">
        <f t="shared" si="5"/>
        <v>1312550</v>
      </c>
      <c r="F23" s="31">
        <f t="shared" si="5"/>
        <v>0</v>
      </c>
      <c r="G23" s="31">
        <f t="shared" si="5"/>
        <v>7132274</v>
      </c>
      <c r="H23" s="31">
        <f t="shared" si="5"/>
        <v>0</v>
      </c>
      <c r="I23" s="31">
        <f t="shared" si="5"/>
        <v>15567783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24192315</v>
      </c>
      <c r="O23" s="43">
        <f t="shared" si="1"/>
        <v>332.90649511490301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15567783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15567783</v>
      </c>
      <c r="O24" s="47">
        <f t="shared" si="1"/>
        <v>214.22571900371543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230650</v>
      </c>
      <c r="F25" s="46">
        <v>0</v>
      </c>
      <c r="G25" s="46">
        <v>7132274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7362924</v>
      </c>
      <c r="O25" s="47">
        <f t="shared" si="1"/>
        <v>101.31999449566534</v>
      </c>
      <c r="P25" s="9"/>
    </row>
    <row r="26" spans="1:16">
      <c r="A26" s="12"/>
      <c r="B26" s="44">
        <v>537</v>
      </c>
      <c r="C26" s="20" t="s">
        <v>40</v>
      </c>
      <c r="D26" s="46">
        <v>179708</v>
      </c>
      <c r="E26" s="46">
        <v>1081900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1261608</v>
      </c>
      <c r="O26" s="47">
        <f t="shared" si="1"/>
        <v>17.360781615522225</v>
      </c>
      <c r="P26" s="9"/>
    </row>
    <row r="27" spans="1:16" ht="15.75">
      <c r="A27" s="28" t="s">
        <v>42</v>
      </c>
      <c r="B27" s="29"/>
      <c r="C27" s="30"/>
      <c r="D27" s="31">
        <f>SUM(D28:D32)</f>
        <v>102915</v>
      </c>
      <c r="E27" s="31">
        <f t="shared" ref="E27:M27" si="6">SUM(E28:E32)</f>
        <v>4810947</v>
      </c>
      <c r="F27" s="31">
        <f t="shared" si="6"/>
        <v>0</v>
      </c>
      <c r="G27" s="31">
        <f t="shared" si="6"/>
        <v>359834</v>
      </c>
      <c r="H27" s="31">
        <f t="shared" si="6"/>
        <v>0</v>
      </c>
      <c r="I27" s="31">
        <f t="shared" si="6"/>
        <v>11981318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9" si="7">SUM(D27:M27)</f>
        <v>17255014</v>
      </c>
      <c r="O27" s="43">
        <f t="shared" si="1"/>
        <v>237.44342920049539</v>
      </c>
      <c r="P27" s="10"/>
    </row>
    <row r="28" spans="1:16">
      <c r="A28" s="12"/>
      <c r="B28" s="44">
        <v>541</v>
      </c>
      <c r="C28" s="20" t="s">
        <v>43</v>
      </c>
      <c r="D28" s="46">
        <v>102915</v>
      </c>
      <c r="E28" s="46">
        <v>4283635</v>
      </c>
      <c r="F28" s="46">
        <v>0</v>
      </c>
      <c r="G28" s="46">
        <v>359834</v>
      </c>
      <c r="H28" s="46">
        <v>0</v>
      </c>
      <c r="I28" s="46">
        <v>1336522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6082906</v>
      </c>
      <c r="O28" s="47">
        <f t="shared" si="1"/>
        <v>83.705875877253334</v>
      </c>
      <c r="P28" s="9"/>
    </row>
    <row r="29" spans="1:16">
      <c r="A29" s="12"/>
      <c r="B29" s="44">
        <v>542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10644787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10644787</v>
      </c>
      <c r="O29" s="47">
        <f t="shared" si="1"/>
        <v>146.48117517545066</v>
      </c>
      <c r="P29" s="9"/>
    </row>
    <row r="30" spans="1:16">
      <c r="A30" s="12"/>
      <c r="B30" s="44">
        <v>543</v>
      </c>
      <c r="C30" s="20" t="s">
        <v>45</v>
      </c>
      <c r="D30" s="46">
        <v>0</v>
      </c>
      <c r="E30" s="46">
        <v>263649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263649</v>
      </c>
      <c r="O30" s="47">
        <f t="shared" si="1"/>
        <v>3.6280308242741159</v>
      </c>
      <c r="P30" s="9"/>
    </row>
    <row r="31" spans="1:16">
      <c r="A31" s="12"/>
      <c r="B31" s="44">
        <v>545</v>
      </c>
      <c r="C31" s="20" t="s">
        <v>97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</v>
      </c>
      <c r="O31" s="47">
        <f t="shared" si="1"/>
        <v>1.2384752992981973E-4</v>
      </c>
      <c r="P31" s="9"/>
    </row>
    <row r="32" spans="1:16">
      <c r="A32" s="12"/>
      <c r="B32" s="44">
        <v>549</v>
      </c>
      <c r="C32" s="20" t="s">
        <v>46</v>
      </c>
      <c r="D32" s="46">
        <v>0</v>
      </c>
      <c r="E32" s="46">
        <v>263663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263663</v>
      </c>
      <c r="O32" s="47">
        <f t="shared" si="1"/>
        <v>3.62822347598734</v>
      </c>
      <c r="P32" s="9"/>
    </row>
    <row r="33" spans="1:16" ht="15.75">
      <c r="A33" s="28" t="s">
        <v>47</v>
      </c>
      <c r="B33" s="29"/>
      <c r="C33" s="30"/>
      <c r="D33" s="31">
        <f>SUM(D34:D38)</f>
        <v>579297</v>
      </c>
      <c r="E33" s="31">
        <f t="shared" ref="E33:M33" si="8">SUM(E34:E38)</f>
        <v>20098536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7"/>
        <v>20677833</v>
      </c>
      <c r="O33" s="43">
        <f t="shared" si="1"/>
        <v>284.54428237236823</v>
      </c>
      <c r="P33" s="10"/>
    </row>
    <row r="34" spans="1:16">
      <c r="A34" s="13"/>
      <c r="B34" s="45">
        <v>551</v>
      </c>
      <c r="C34" s="21" t="s">
        <v>48</v>
      </c>
      <c r="D34" s="46">
        <v>4000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4000</v>
      </c>
      <c r="O34" s="47">
        <f t="shared" si="1"/>
        <v>5.5043346635475436E-2</v>
      </c>
      <c r="P34" s="9"/>
    </row>
    <row r="35" spans="1:16">
      <c r="A35" s="13"/>
      <c r="B35" s="45">
        <v>552</v>
      </c>
      <c r="C35" s="21" t="s">
        <v>49</v>
      </c>
      <c r="D35" s="46">
        <v>0</v>
      </c>
      <c r="E35" s="46">
        <v>19561492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19561492</v>
      </c>
      <c r="O35" s="47">
        <f t="shared" si="1"/>
        <v>269.1824962157699</v>
      </c>
      <c r="P35" s="9"/>
    </row>
    <row r="36" spans="1:16">
      <c r="A36" s="13"/>
      <c r="B36" s="45">
        <v>553</v>
      </c>
      <c r="C36" s="21" t="s">
        <v>50</v>
      </c>
      <c r="D36" s="46">
        <v>573404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573404</v>
      </c>
      <c r="O36" s="47">
        <f t="shared" si="1"/>
        <v>7.8905187835420394</v>
      </c>
      <c r="P36" s="9"/>
    </row>
    <row r="37" spans="1:16">
      <c r="A37" s="13"/>
      <c r="B37" s="45">
        <v>554</v>
      </c>
      <c r="C37" s="21" t="s">
        <v>51</v>
      </c>
      <c r="D37" s="46">
        <v>1893</v>
      </c>
      <c r="E37" s="46">
        <v>429112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431005</v>
      </c>
      <c r="O37" s="47">
        <f t="shared" ref="O37:O68" si="9">(N37/O$83)</f>
        <v>5.9309894041557722</v>
      </c>
      <c r="P37" s="9"/>
    </row>
    <row r="38" spans="1:16">
      <c r="A38" s="13"/>
      <c r="B38" s="45">
        <v>559</v>
      </c>
      <c r="C38" s="21" t="s">
        <v>52</v>
      </c>
      <c r="D38" s="46">
        <v>0</v>
      </c>
      <c r="E38" s="46">
        <v>107932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107932</v>
      </c>
      <c r="O38" s="47">
        <f t="shared" si="9"/>
        <v>1.4852346222650337</v>
      </c>
      <c r="P38" s="9"/>
    </row>
    <row r="39" spans="1:16" ht="15.75">
      <c r="A39" s="28" t="s">
        <v>53</v>
      </c>
      <c r="B39" s="29"/>
      <c r="C39" s="30"/>
      <c r="D39" s="31">
        <f t="shared" ref="D39:M39" si="10">SUM(D40:D43)</f>
        <v>5716759</v>
      </c>
      <c r="E39" s="31">
        <f t="shared" si="10"/>
        <v>2645825</v>
      </c>
      <c r="F39" s="31">
        <f t="shared" si="10"/>
        <v>0</v>
      </c>
      <c r="G39" s="31">
        <f t="shared" si="10"/>
        <v>6366</v>
      </c>
      <c r="H39" s="31">
        <f t="shared" si="10"/>
        <v>0</v>
      </c>
      <c r="I39" s="31">
        <f t="shared" si="10"/>
        <v>0</v>
      </c>
      <c r="J39" s="31">
        <f t="shared" si="10"/>
        <v>18478154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7"/>
        <v>26847104</v>
      </c>
      <c r="O39" s="43">
        <f t="shared" si="9"/>
        <v>369.43861290766478</v>
      </c>
      <c r="P39" s="10"/>
    </row>
    <row r="40" spans="1:16">
      <c r="A40" s="12"/>
      <c r="B40" s="44">
        <v>562</v>
      </c>
      <c r="C40" s="20" t="s">
        <v>54</v>
      </c>
      <c r="D40" s="46">
        <v>1913851</v>
      </c>
      <c r="E40" s="46">
        <v>147610</v>
      </c>
      <c r="F40" s="46">
        <v>0</v>
      </c>
      <c r="G40" s="46">
        <v>0</v>
      </c>
      <c r="H40" s="46">
        <v>0</v>
      </c>
      <c r="I40" s="46">
        <v>0</v>
      </c>
      <c r="J40" s="46">
        <v>18478154</v>
      </c>
      <c r="K40" s="46">
        <v>0</v>
      </c>
      <c r="L40" s="46">
        <v>0</v>
      </c>
      <c r="M40" s="46">
        <v>0</v>
      </c>
      <c r="N40" s="46">
        <f t="shared" ref="N40:N48" si="11">SUM(D40:M40)</f>
        <v>20539615</v>
      </c>
      <c r="O40" s="47">
        <f t="shared" si="9"/>
        <v>282.64228705105268</v>
      </c>
      <c r="P40" s="9"/>
    </row>
    <row r="41" spans="1:16">
      <c r="A41" s="12"/>
      <c r="B41" s="44">
        <v>563</v>
      </c>
      <c r="C41" s="20" t="s">
        <v>55</v>
      </c>
      <c r="D41" s="46">
        <v>1200346</v>
      </c>
      <c r="E41" s="46">
        <v>88030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1288376</v>
      </c>
      <c r="O41" s="47">
        <f t="shared" si="9"/>
        <v>17.729131691206824</v>
      </c>
      <c r="P41" s="9"/>
    </row>
    <row r="42" spans="1:16">
      <c r="A42" s="12"/>
      <c r="B42" s="44">
        <v>564</v>
      </c>
      <c r="C42" s="20" t="s">
        <v>56</v>
      </c>
      <c r="D42" s="46">
        <v>703673</v>
      </c>
      <c r="E42" s="46">
        <v>1581409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2285082</v>
      </c>
      <c r="O42" s="47">
        <f t="shared" si="9"/>
        <v>31.44464015412137</v>
      </c>
      <c r="P42" s="9"/>
    </row>
    <row r="43" spans="1:16">
      <c r="A43" s="12"/>
      <c r="B43" s="44">
        <v>569</v>
      </c>
      <c r="C43" s="20" t="s">
        <v>57</v>
      </c>
      <c r="D43" s="46">
        <v>1898889</v>
      </c>
      <c r="E43" s="46">
        <v>828776</v>
      </c>
      <c r="F43" s="46">
        <v>0</v>
      </c>
      <c r="G43" s="46">
        <v>6366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2734031</v>
      </c>
      <c r="O43" s="47">
        <f t="shared" si="9"/>
        <v>37.622554011283889</v>
      </c>
      <c r="P43" s="9"/>
    </row>
    <row r="44" spans="1:16" ht="15.75">
      <c r="A44" s="28" t="s">
        <v>58</v>
      </c>
      <c r="B44" s="29"/>
      <c r="C44" s="30"/>
      <c r="D44" s="31">
        <f t="shared" ref="D44:M44" si="12">SUM(D45:D48)</f>
        <v>2621975</v>
      </c>
      <c r="E44" s="31">
        <f t="shared" si="12"/>
        <v>1491357</v>
      </c>
      <c r="F44" s="31">
        <f t="shared" si="12"/>
        <v>0</v>
      </c>
      <c r="G44" s="31">
        <f t="shared" si="12"/>
        <v>63</v>
      </c>
      <c r="H44" s="31">
        <f t="shared" si="12"/>
        <v>0</v>
      </c>
      <c r="I44" s="31">
        <f t="shared" si="12"/>
        <v>0</v>
      </c>
      <c r="J44" s="31">
        <f t="shared" si="12"/>
        <v>0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>SUM(D44:M44)</f>
        <v>4113395</v>
      </c>
      <c r="O44" s="43">
        <f t="shared" si="9"/>
        <v>56.603756708407872</v>
      </c>
      <c r="P44" s="9"/>
    </row>
    <row r="45" spans="1:16">
      <c r="A45" s="12"/>
      <c r="B45" s="44">
        <v>571</v>
      </c>
      <c r="C45" s="20" t="s">
        <v>59</v>
      </c>
      <c r="D45" s="46">
        <v>2341211</v>
      </c>
      <c r="E45" s="46">
        <v>86105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2427316</v>
      </c>
      <c r="O45" s="47">
        <f t="shared" si="9"/>
        <v>33.401898995458922</v>
      </c>
      <c r="P45" s="9"/>
    </row>
    <row r="46" spans="1:16">
      <c r="A46" s="12"/>
      <c r="B46" s="44">
        <v>572</v>
      </c>
      <c r="C46" s="20" t="s">
        <v>60</v>
      </c>
      <c r="D46" s="46">
        <v>177909</v>
      </c>
      <c r="E46" s="46">
        <v>1404287</v>
      </c>
      <c r="F46" s="46">
        <v>0</v>
      </c>
      <c r="G46" s="46">
        <v>63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1582259</v>
      </c>
      <c r="O46" s="47">
        <f t="shared" si="9"/>
        <v>21.773207651025182</v>
      </c>
      <c r="P46" s="9"/>
    </row>
    <row r="47" spans="1:16">
      <c r="A47" s="12"/>
      <c r="B47" s="44">
        <v>575</v>
      </c>
      <c r="C47" s="20" t="s">
        <v>61</v>
      </c>
      <c r="D47" s="46">
        <v>10855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10855</v>
      </c>
      <c r="O47" s="47">
        <f t="shared" si="9"/>
        <v>0.14937388193202147</v>
      </c>
      <c r="P47" s="9"/>
    </row>
    <row r="48" spans="1:16">
      <c r="A48" s="12"/>
      <c r="B48" s="44">
        <v>579</v>
      </c>
      <c r="C48" s="20" t="s">
        <v>62</v>
      </c>
      <c r="D48" s="46">
        <v>92000</v>
      </c>
      <c r="E48" s="46">
        <v>965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92965</v>
      </c>
      <c r="O48" s="47">
        <f t="shared" si="9"/>
        <v>1.2792761799917436</v>
      </c>
      <c r="P48" s="9"/>
    </row>
    <row r="49" spans="1:16" ht="15.75">
      <c r="A49" s="28" t="s">
        <v>92</v>
      </c>
      <c r="B49" s="29"/>
      <c r="C49" s="30"/>
      <c r="D49" s="31">
        <f t="shared" ref="D49:M49" si="13">SUM(D50:D50)</f>
        <v>2806367</v>
      </c>
      <c r="E49" s="31">
        <f t="shared" si="13"/>
        <v>47241761</v>
      </c>
      <c r="F49" s="31">
        <f t="shared" si="13"/>
        <v>0</v>
      </c>
      <c r="G49" s="31">
        <f t="shared" si="13"/>
        <v>18766266</v>
      </c>
      <c r="H49" s="31">
        <f t="shared" si="13"/>
        <v>0</v>
      </c>
      <c r="I49" s="31">
        <f t="shared" si="13"/>
        <v>315629</v>
      </c>
      <c r="J49" s="31">
        <f t="shared" si="13"/>
        <v>632937</v>
      </c>
      <c r="K49" s="31">
        <f t="shared" si="13"/>
        <v>0</v>
      </c>
      <c r="L49" s="31">
        <f t="shared" si="13"/>
        <v>0</v>
      </c>
      <c r="M49" s="31">
        <f t="shared" si="13"/>
        <v>0</v>
      </c>
      <c r="N49" s="31">
        <f>SUM(D49:M49)</f>
        <v>69762960</v>
      </c>
      <c r="O49" s="43">
        <f t="shared" si="9"/>
        <v>959.99669739920182</v>
      </c>
      <c r="P49" s="9"/>
    </row>
    <row r="50" spans="1:16">
      <c r="A50" s="12"/>
      <c r="B50" s="44">
        <v>581</v>
      </c>
      <c r="C50" s="20" t="s">
        <v>63</v>
      </c>
      <c r="D50" s="46">
        <v>2806367</v>
      </c>
      <c r="E50" s="46">
        <v>47241761</v>
      </c>
      <c r="F50" s="46">
        <v>0</v>
      </c>
      <c r="G50" s="46">
        <v>18766266</v>
      </c>
      <c r="H50" s="46">
        <v>0</v>
      </c>
      <c r="I50" s="46">
        <v>315629</v>
      </c>
      <c r="J50" s="46">
        <v>632937</v>
      </c>
      <c r="K50" s="46">
        <v>0</v>
      </c>
      <c r="L50" s="46">
        <v>0</v>
      </c>
      <c r="M50" s="46">
        <v>0</v>
      </c>
      <c r="N50" s="46">
        <f>SUM(D50:M50)</f>
        <v>69762960</v>
      </c>
      <c r="O50" s="47">
        <f t="shared" si="9"/>
        <v>959.99669739920182</v>
      </c>
      <c r="P50" s="9"/>
    </row>
    <row r="51" spans="1:16" ht="15.75">
      <c r="A51" s="28" t="s">
        <v>66</v>
      </c>
      <c r="B51" s="29"/>
      <c r="C51" s="30"/>
      <c r="D51" s="31">
        <f t="shared" ref="D51:M51" si="14">SUM(D52:D80)</f>
        <v>3805095</v>
      </c>
      <c r="E51" s="31">
        <f t="shared" si="14"/>
        <v>4483906</v>
      </c>
      <c r="F51" s="31">
        <f t="shared" si="14"/>
        <v>0</v>
      </c>
      <c r="G51" s="31">
        <f t="shared" si="14"/>
        <v>0</v>
      </c>
      <c r="H51" s="31">
        <f t="shared" si="14"/>
        <v>0</v>
      </c>
      <c r="I51" s="31">
        <f t="shared" si="14"/>
        <v>0</v>
      </c>
      <c r="J51" s="31">
        <f t="shared" si="14"/>
        <v>0</v>
      </c>
      <c r="K51" s="31">
        <f t="shared" si="14"/>
        <v>0</v>
      </c>
      <c r="L51" s="31">
        <f t="shared" si="14"/>
        <v>0</v>
      </c>
      <c r="M51" s="31">
        <f t="shared" si="14"/>
        <v>0</v>
      </c>
      <c r="N51" s="31">
        <f>SUM(D51:M51)</f>
        <v>8289001</v>
      </c>
      <c r="O51" s="43">
        <f t="shared" si="9"/>
        <v>114.06358882620063</v>
      </c>
      <c r="P51" s="9"/>
    </row>
    <row r="52" spans="1:16">
      <c r="A52" s="12"/>
      <c r="B52" s="44">
        <v>601</v>
      </c>
      <c r="C52" s="20" t="s">
        <v>67</v>
      </c>
      <c r="D52" s="46">
        <v>2467</v>
      </c>
      <c r="E52" s="46">
        <v>214381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5">SUM(D52:M52)</f>
        <v>216848</v>
      </c>
      <c r="O52" s="47">
        <f t="shared" si="9"/>
        <v>2.9840099078023945</v>
      </c>
      <c r="P52" s="9"/>
    </row>
    <row r="53" spans="1:16">
      <c r="A53" s="12"/>
      <c r="B53" s="44">
        <v>602</v>
      </c>
      <c r="C53" s="20" t="s">
        <v>68</v>
      </c>
      <c r="D53" s="46">
        <v>263247</v>
      </c>
      <c r="E53" s="46">
        <v>39366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302613</v>
      </c>
      <c r="O53" s="47">
        <f t="shared" si="9"/>
        <v>4.1642080638502819</v>
      </c>
      <c r="P53" s="9"/>
    </row>
    <row r="54" spans="1:16">
      <c r="A54" s="12"/>
      <c r="B54" s="44">
        <v>603</v>
      </c>
      <c r="C54" s="20" t="s">
        <v>69</v>
      </c>
      <c r="D54" s="46">
        <v>520114</v>
      </c>
      <c r="E54" s="46">
        <v>49941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570055</v>
      </c>
      <c r="O54" s="47">
        <f t="shared" si="9"/>
        <v>7.8444337415714873</v>
      </c>
      <c r="P54" s="9"/>
    </row>
    <row r="55" spans="1:16">
      <c r="A55" s="12"/>
      <c r="B55" s="44">
        <v>604</v>
      </c>
      <c r="C55" s="20" t="s">
        <v>70</v>
      </c>
      <c r="D55" s="46">
        <v>1310</v>
      </c>
      <c r="E55" s="46">
        <v>528942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530252</v>
      </c>
      <c r="O55" s="47">
        <f t="shared" si="9"/>
        <v>7.2967111600385302</v>
      </c>
      <c r="P55" s="9"/>
    </row>
    <row r="56" spans="1:16">
      <c r="A56" s="12"/>
      <c r="B56" s="44">
        <v>605</v>
      </c>
      <c r="C56" s="20" t="s">
        <v>71</v>
      </c>
      <c r="D56" s="46">
        <v>124792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124792</v>
      </c>
      <c r="O56" s="47">
        <f t="shared" si="9"/>
        <v>1.7172423283335627</v>
      </c>
      <c r="P56" s="9"/>
    </row>
    <row r="57" spans="1:16">
      <c r="A57" s="12"/>
      <c r="B57" s="44">
        <v>608</v>
      </c>
      <c r="C57" s="20" t="s">
        <v>72</v>
      </c>
      <c r="D57" s="46">
        <v>0</v>
      </c>
      <c r="E57" s="46">
        <v>158050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158050</v>
      </c>
      <c r="O57" s="47">
        <f t="shared" si="9"/>
        <v>2.1749002339342232</v>
      </c>
      <c r="P57" s="9"/>
    </row>
    <row r="58" spans="1:16">
      <c r="A58" s="12"/>
      <c r="B58" s="44">
        <v>614</v>
      </c>
      <c r="C58" s="20" t="s">
        <v>73</v>
      </c>
      <c r="D58" s="46">
        <v>0</v>
      </c>
      <c r="E58" s="46">
        <v>704145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76" si="16">SUM(D58:M58)</f>
        <v>704145</v>
      </c>
      <c r="O58" s="47">
        <f t="shared" si="9"/>
        <v>9.6896243291592121</v>
      </c>
      <c r="P58" s="9"/>
    </row>
    <row r="59" spans="1:16">
      <c r="A59" s="12"/>
      <c r="B59" s="44">
        <v>615</v>
      </c>
      <c r="C59" s="20" t="s">
        <v>74</v>
      </c>
      <c r="D59" s="46">
        <v>1346</v>
      </c>
      <c r="E59" s="46">
        <v>558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1904</v>
      </c>
      <c r="O59" s="47">
        <f t="shared" si="9"/>
        <v>2.6200632998486309E-2</v>
      </c>
      <c r="P59" s="9"/>
    </row>
    <row r="60" spans="1:16">
      <c r="A60" s="12"/>
      <c r="B60" s="44">
        <v>622</v>
      </c>
      <c r="C60" s="20" t="s">
        <v>75</v>
      </c>
      <c r="D60" s="46">
        <v>381323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381323</v>
      </c>
      <c r="O60" s="47">
        <f t="shared" si="9"/>
        <v>5.2473235172698498</v>
      </c>
      <c r="P60" s="9"/>
    </row>
    <row r="61" spans="1:16">
      <c r="A61" s="12"/>
      <c r="B61" s="44">
        <v>623</v>
      </c>
      <c r="C61" s="20" t="s">
        <v>76</v>
      </c>
      <c r="D61" s="46">
        <v>594118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594118</v>
      </c>
      <c r="O61" s="47">
        <f t="shared" si="9"/>
        <v>8.1755607540938495</v>
      </c>
      <c r="P61" s="9"/>
    </row>
    <row r="62" spans="1:16">
      <c r="A62" s="12"/>
      <c r="B62" s="44">
        <v>634</v>
      </c>
      <c r="C62" s="20" t="s">
        <v>77</v>
      </c>
      <c r="D62" s="46">
        <v>0</v>
      </c>
      <c r="E62" s="46">
        <v>473929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473929</v>
      </c>
      <c r="O62" s="47">
        <f t="shared" si="9"/>
        <v>6.52165955690106</v>
      </c>
      <c r="P62" s="9"/>
    </row>
    <row r="63" spans="1:16">
      <c r="A63" s="12"/>
      <c r="B63" s="44">
        <v>651</v>
      </c>
      <c r="C63" s="20" t="s">
        <v>78</v>
      </c>
      <c r="D63" s="46">
        <v>176656</v>
      </c>
      <c r="E63" s="46">
        <v>266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176922</v>
      </c>
      <c r="O63" s="47">
        <f t="shared" si="9"/>
        <v>2.4345947433603965</v>
      </c>
      <c r="P63" s="9"/>
    </row>
    <row r="64" spans="1:16">
      <c r="A64" s="12"/>
      <c r="B64" s="44">
        <v>654</v>
      </c>
      <c r="C64" s="20" t="s">
        <v>79</v>
      </c>
      <c r="D64" s="46">
        <v>0</v>
      </c>
      <c r="E64" s="46">
        <v>123914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123914</v>
      </c>
      <c r="O64" s="47">
        <f t="shared" si="9"/>
        <v>1.7051603137470759</v>
      </c>
      <c r="P64" s="9"/>
    </row>
    <row r="65" spans="1:16">
      <c r="A65" s="12"/>
      <c r="B65" s="44">
        <v>662</v>
      </c>
      <c r="C65" s="20" t="s">
        <v>80</v>
      </c>
      <c r="D65" s="46">
        <v>0</v>
      </c>
      <c r="E65" s="46">
        <v>2527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2527</v>
      </c>
      <c r="O65" s="47">
        <f t="shared" si="9"/>
        <v>3.4773634236961608E-2</v>
      </c>
      <c r="P65" s="9"/>
    </row>
    <row r="66" spans="1:16">
      <c r="A66" s="12"/>
      <c r="B66" s="44">
        <v>674</v>
      </c>
      <c r="C66" s="20" t="s">
        <v>81</v>
      </c>
      <c r="D66" s="46">
        <v>0</v>
      </c>
      <c r="E66" s="46">
        <v>103464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103464</v>
      </c>
      <c r="O66" s="47">
        <f t="shared" si="9"/>
        <v>1.4237512040732077</v>
      </c>
      <c r="P66" s="9"/>
    </row>
    <row r="67" spans="1:16">
      <c r="A67" s="12"/>
      <c r="B67" s="44">
        <v>683</v>
      </c>
      <c r="C67" s="20" t="s">
        <v>101</v>
      </c>
      <c r="D67" s="46">
        <v>2036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2036</v>
      </c>
      <c r="O67" s="47">
        <f t="shared" si="9"/>
        <v>2.8017063437456996E-2</v>
      </c>
      <c r="P67" s="9"/>
    </row>
    <row r="68" spans="1:16">
      <c r="A68" s="12"/>
      <c r="B68" s="44">
        <v>684</v>
      </c>
      <c r="C68" s="20" t="s">
        <v>82</v>
      </c>
      <c r="D68" s="46">
        <v>0</v>
      </c>
      <c r="E68" s="46">
        <v>349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349</v>
      </c>
      <c r="O68" s="47">
        <f t="shared" si="9"/>
        <v>4.8025319939452322E-3</v>
      </c>
      <c r="P68" s="9"/>
    </row>
    <row r="69" spans="1:16">
      <c r="A69" s="12"/>
      <c r="B69" s="44">
        <v>685</v>
      </c>
      <c r="C69" s="20" t="s">
        <v>83</v>
      </c>
      <c r="D69" s="46">
        <v>160966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160966</v>
      </c>
      <c r="O69" s="47">
        <f t="shared" ref="O69:O81" si="17">(N69/O$83)</f>
        <v>2.2150268336314847</v>
      </c>
      <c r="P69" s="9"/>
    </row>
    <row r="70" spans="1:16">
      <c r="A70" s="12"/>
      <c r="B70" s="44">
        <v>689</v>
      </c>
      <c r="C70" s="20" t="s">
        <v>84</v>
      </c>
      <c r="D70" s="46">
        <v>48368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48368</v>
      </c>
      <c r="O70" s="47">
        <f t="shared" si="17"/>
        <v>0.66558414751616901</v>
      </c>
      <c r="P70" s="9"/>
    </row>
    <row r="71" spans="1:16">
      <c r="A71" s="12"/>
      <c r="B71" s="44">
        <v>694</v>
      </c>
      <c r="C71" s="20" t="s">
        <v>85</v>
      </c>
      <c r="D71" s="46">
        <v>0</v>
      </c>
      <c r="E71" s="46">
        <v>91750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91750</v>
      </c>
      <c r="O71" s="47">
        <f t="shared" si="17"/>
        <v>1.2625567634512178</v>
      </c>
      <c r="P71" s="9"/>
    </row>
    <row r="72" spans="1:16">
      <c r="A72" s="12"/>
      <c r="B72" s="44">
        <v>698</v>
      </c>
      <c r="C72" s="20" t="s">
        <v>86</v>
      </c>
      <c r="D72" s="46">
        <v>0</v>
      </c>
      <c r="E72" s="46">
        <v>32481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32481</v>
      </c>
      <c r="O72" s="47">
        <f t="shared" si="17"/>
        <v>0.44696573551671942</v>
      </c>
      <c r="P72" s="9"/>
    </row>
    <row r="73" spans="1:16">
      <c r="A73" s="12"/>
      <c r="B73" s="44">
        <v>711</v>
      </c>
      <c r="C73" s="20" t="s">
        <v>87</v>
      </c>
      <c r="D73" s="46">
        <v>1326805</v>
      </c>
      <c r="E73" s="46">
        <v>275094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1601899</v>
      </c>
      <c r="O73" s="47">
        <f t="shared" si="17"/>
        <v>22.043470483005368</v>
      </c>
      <c r="P73" s="9"/>
    </row>
    <row r="74" spans="1:16">
      <c r="A74" s="12"/>
      <c r="B74" s="44">
        <v>712</v>
      </c>
      <c r="C74" s="20" t="s">
        <v>88</v>
      </c>
      <c r="D74" s="46">
        <v>0</v>
      </c>
      <c r="E74" s="46">
        <v>77114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77114</v>
      </c>
      <c r="O74" s="47">
        <f t="shared" si="17"/>
        <v>1.0611531581120133</v>
      </c>
      <c r="P74" s="9"/>
    </row>
    <row r="75" spans="1:16">
      <c r="A75" s="12"/>
      <c r="B75" s="44">
        <v>713</v>
      </c>
      <c r="C75" s="20" t="s">
        <v>89</v>
      </c>
      <c r="D75" s="46">
        <v>151321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151321</v>
      </c>
      <c r="O75" s="47">
        <f t="shared" si="17"/>
        <v>2.0823035640566947</v>
      </c>
      <c r="P75" s="9"/>
    </row>
    <row r="76" spans="1:16">
      <c r="A76" s="12"/>
      <c r="B76" s="44">
        <v>714</v>
      </c>
      <c r="C76" s="20" t="s">
        <v>90</v>
      </c>
      <c r="D76" s="46">
        <v>50226</v>
      </c>
      <c r="E76" s="46">
        <v>27269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77495</v>
      </c>
      <c r="O76" s="47">
        <f t="shared" si="17"/>
        <v>1.0663960368790422</v>
      </c>
      <c r="P76" s="9"/>
    </row>
    <row r="77" spans="1:16">
      <c r="A77" s="12"/>
      <c r="B77" s="44">
        <v>716</v>
      </c>
      <c r="C77" s="20" t="s">
        <v>102</v>
      </c>
      <c r="D77" s="46">
        <v>0</v>
      </c>
      <c r="E77" s="46">
        <v>215219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215219</v>
      </c>
      <c r="O77" s="47">
        <f t="shared" si="17"/>
        <v>2.961593504885097</v>
      </c>
      <c r="P77" s="9"/>
    </row>
    <row r="78" spans="1:16">
      <c r="A78" s="12"/>
      <c r="B78" s="44">
        <v>724</v>
      </c>
      <c r="C78" s="20" t="s">
        <v>91</v>
      </c>
      <c r="D78" s="46">
        <v>0</v>
      </c>
      <c r="E78" s="46">
        <v>552269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552269</v>
      </c>
      <c r="O78" s="47">
        <f t="shared" si="17"/>
        <v>7.5996835007568464</v>
      </c>
      <c r="P78" s="9"/>
    </row>
    <row r="79" spans="1:16">
      <c r="A79" s="12"/>
      <c r="B79" s="44">
        <v>744</v>
      </c>
      <c r="C79" s="20" t="s">
        <v>93</v>
      </c>
      <c r="D79" s="46">
        <v>0</v>
      </c>
      <c r="E79" s="46">
        <v>196747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196747</v>
      </c>
      <c r="O79" s="47">
        <f t="shared" si="17"/>
        <v>2.7074033301224714</v>
      </c>
      <c r="P79" s="9"/>
    </row>
    <row r="80" spans="1:16" ht="15.75" thickBot="1">
      <c r="A80" s="12"/>
      <c r="B80" s="44">
        <v>764</v>
      </c>
      <c r="C80" s="20" t="s">
        <v>94</v>
      </c>
      <c r="D80" s="46">
        <v>0</v>
      </c>
      <c r="E80" s="46">
        <v>616131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616131</v>
      </c>
      <c r="O80" s="47">
        <f t="shared" si="17"/>
        <v>8.4784780514655296</v>
      </c>
      <c r="P80" s="9"/>
    </row>
    <row r="81" spans="1:119" ht="16.5" thickBot="1">
      <c r="A81" s="14" t="s">
        <v>10</v>
      </c>
      <c r="B81" s="23"/>
      <c r="C81" s="22"/>
      <c r="D81" s="15">
        <f t="shared" ref="D81:M81" si="18">SUM(D5,D14,D23,D27,D33,D39,D44,D49,D51)</f>
        <v>81687457</v>
      </c>
      <c r="E81" s="15">
        <f t="shared" si="18"/>
        <v>138295246</v>
      </c>
      <c r="F81" s="15">
        <f t="shared" si="18"/>
        <v>13504305</v>
      </c>
      <c r="G81" s="15">
        <f t="shared" si="18"/>
        <v>27824573</v>
      </c>
      <c r="H81" s="15">
        <f t="shared" si="18"/>
        <v>0</v>
      </c>
      <c r="I81" s="15">
        <f t="shared" si="18"/>
        <v>28129898</v>
      </c>
      <c r="J81" s="15">
        <f t="shared" si="18"/>
        <v>23626194</v>
      </c>
      <c r="K81" s="15">
        <f t="shared" si="18"/>
        <v>29018</v>
      </c>
      <c r="L81" s="15">
        <f t="shared" si="18"/>
        <v>0</v>
      </c>
      <c r="M81" s="15">
        <f t="shared" si="18"/>
        <v>0</v>
      </c>
      <c r="N81" s="15">
        <f>SUM(D81:M81)</f>
        <v>313096691</v>
      </c>
      <c r="O81" s="37">
        <f t="shared" si="17"/>
        <v>4308.472423283336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38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118" t="s">
        <v>103</v>
      </c>
      <c r="M83" s="118"/>
      <c r="N83" s="118"/>
      <c r="O83" s="41">
        <v>72670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99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25155980</v>
      </c>
      <c r="E5" s="26">
        <f t="shared" ref="E5:M5" si="0">SUM(E6:E13)</f>
        <v>4353749</v>
      </c>
      <c r="F5" s="26">
        <f t="shared" si="0"/>
        <v>27910245</v>
      </c>
      <c r="G5" s="26">
        <f t="shared" si="0"/>
        <v>790567</v>
      </c>
      <c r="H5" s="26">
        <f t="shared" si="0"/>
        <v>0</v>
      </c>
      <c r="I5" s="26">
        <f t="shared" si="0"/>
        <v>311095</v>
      </c>
      <c r="J5" s="26">
        <f t="shared" si="0"/>
        <v>2380006</v>
      </c>
      <c r="K5" s="26">
        <f t="shared" si="0"/>
        <v>28298</v>
      </c>
      <c r="L5" s="26">
        <f t="shared" si="0"/>
        <v>0</v>
      </c>
      <c r="M5" s="26">
        <f t="shared" si="0"/>
        <v>0</v>
      </c>
      <c r="N5" s="27">
        <f>SUM(D5:M5)</f>
        <v>60929940</v>
      </c>
      <c r="O5" s="32">
        <f t="shared" ref="O5:O36" si="1">(N5/O$82)</f>
        <v>833.62895060883841</v>
      </c>
      <c r="P5" s="6"/>
    </row>
    <row r="6" spans="1:133">
      <c r="A6" s="12"/>
      <c r="B6" s="44">
        <v>511</v>
      </c>
      <c r="C6" s="20" t="s">
        <v>20</v>
      </c>
      <c r="D6" s="46">
        <v>1624859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1624859</v>
      </c>
      <c r="O6" s="47">
        <f t="shared" si="1"/>
        <v>22.230934464359009</v>
      </c>
      <c r="P6" s="9"/>
    </row>
    <row r="7" spans="1:133">
      <c r="A7" s="12"/>
      <c r="B7" s="44">
        <v>512</v>
      </c>
      <c r="C7" s="20" t="s">
        <v>21</v>
      </c>
      <c r="D7" s="46">
        <v>551859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551859</v>
      </c>
      <c r="O7" s="47">
        <f t="shared" si="1"/>
        <v>7.5504036119852236</v>
      </c>
      <c r="P7" s="9"/>
    </row>
    <row r="8" spans="1:133">
      <c r="A8" s="12"/>
      <c r="B8" s="44">
        <v>513</v>
      </c>
      <c r="C8" s="20" t="s">
        <v>22</v>
      </c>
      <c r="D8" s="46">
        <v>14803410</v>
      </c>
      <c r="E8" s="46">
        <v>727825</v>
      </c>
      <c r="F8" s="46">
        <v>0</v>
      </c>
      <c r="G8" s="46">
        <v>615630</v>
      </c>
      <c r="H8" s="46">
        <v>0</v>
      </c>
      <c r="I8" s="46">
        <v>0</v>
      </c>
      <c r="J8" s="46">
        <v>0</v>
      </c>
      <c r="K8" s="46">
        <v>8708</v>
      </c>
      <c r="L8" s="46">
        <v>0</v>
      </c>
      <c r="M8" s="46">
        <v>0</v>
      </c>
      <c r="N8" s="46">
        <f t="shared" si="2"/>
        <v>16155573</v>
      </c>
      <c r="O8" s="47">
        <f t="shared" si="1"/>
        <v>221.03670816801204</v>
      </c>
      <c r="P8" s="9"/>
    </row>
    <row r="9" spans="1:133">
      <c r="A9" s="12"/>
      <c r="B9" s="44">
        <v>514</v>
      </c>
      <c r="C9" s="20" t="s">
        <v>23</v>
      </c>
      <c r="D9" s="46">
        <v>996570</v>
      </c>
      <c r="E9" s="46">
        <v>419593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1416163</v>
      </c>
      <c r="O9" s="47">
        <f t="shared" si="1"/>
        <v>19.375605417977834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2685229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2685229</v>
      </c>
      <c r="O10" s="47">
        <f t="shared" si="1"/>
        <v>36.738664660008212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27910245</v>
      </c>
      <c r="G11" s="46">
        <v>0</v>
      </c>
      <c r="H11" s="46">
        <v>0</v>
      </c>
      <c r="I11" s="46">
        <v>311095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28221340</v>
      </c>
      <c r="O11" s="47">
        <f t="shared" si="1"/>
        <v>386.11766315501438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19590</v>
      </c>
      <c r="L12" s="46">
        <v>0</v>
      </c>
      <c r="M12" s="46">
        <v>0</v>
      </c>
      <c r="N12" s="46">
        <f t="shared" si="2"/>
        <v>19590</v>
      </c>
      <c r="O12" s="47">
        <f t="shared" si="1"/>
        <v>0.26802572171295663</v>
      </c>
      <c r="P12" s="9"/>
    </row>
    <row r="13" spans="1:133">
      <c r="A13" s="12"/>
      <c r="B13" s="44">
        <v>519</v>
      </c>
      <c r="C13" s="20" t="s">
        <v>27</v>
      </c>
      <c r="D13" s="46">
        <v>7179282</v>
      </c>
      <c r="E13" s="46">
        <v>521102</v>
      </c>
      <c r="F13" s="46">
        <v>0</v>
      </c>
      <c r="G13" s="46">
        <v>174937</v>
      </c>
      <c r="H13" s="46">
        <v>0</v>
      </c>
      <c r="I13" s="46">
        <v>0</v>
      </c>
      <c r="J13" s="46">
        <v>2380006</v>
      </c>
      <c r="K13" s="46">
        <v>0</v>
      </c>
      <c r="L13" s="46">
        <v>0</v>
      </c>
      <c r="M13" s="46">
        <v>0</v>
      </c>
      <c r="N13" s="46">
        <f t="shared" si="2"/>
        <v>10255327</v>
      </c>
      <c r="O13" s="47">
        <f t="shared" si="1"/>
        <v>140.31094540976878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39495140</v>
      </c>
      <c r="E14" s="31">
        <f t="shared" si="3"/>
        <v>52322459</v>
      </c>
      <c r="F14" s="31">
        <f t="shared" si="3"/>
        <v>0</v>
      </c>
      <c r="G14" s="31">
        <f t="shared" si="3"/>
        <v>339025</v>
      </c>
      <c r="H14" s="31">
        <f t="shared" si="3"/>
        <v>0</v>
      </c>
      <c r="I14" s="31">
        <f t="shared" si="3"/>
        <v>61232</v>
      </c>
      <c r="J14" s="31">
        <f t="shared" si="3"/>
        <v>2279044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94496900</v>
      </c>
      <c r="O14" s="43">
        <f t="shared" si="1"/>
        <v>1292.884115474073</v>
      </c>
      <c r="P14" s="10"/>
    </row>
    <row r="15" spans="1:133">
      <c r="A15" s="12"/>
      <c r="B15" s="44">
        <v>521</v>
      </c>
      <c r="C15" s="20" t="s">
        <v>29</v>
      </c>
      <c r="D15" s="46">
        <v>38262313</v>
      </c>
      <c r="E15" s="46">
        <v>3286576</v>
      </c>
      <c r="F15" s="46">
        <v>0</v>
      </c>
      <c r="G15" s="46">
        <v>0</v>
      </c>
      <c r="H15" s="46">
        <v>0</v>
      </c>
      <c r="I15" s="46">
        <v>61232</v>
      </c>
      <c r="J15" s="46">
        <v>61472</v>
      </c>
      <c r="K15" s="46">
        <v>0</v>
      </c>
      <c r="L15" s="46">
        <v>0</v>
      </c>
      <c r="M15" s="46">
        <v>0</v>
      </c>
      <c r="N15" s="46">
        <f>SUM(D15:M15)</f>
        <v>41671593</v>
      </c>
      <c r="O15" s="47">
        <f t="shared" si="1"/>
        <v>570.14082637843751</v>
      </c>
      <c r="P15" s="9"/>
    </row>
    <row r="16" spans="1:133">
      <c r="A16" s="12"/>
      <c r="B16" s="44">
        <v>522</v>
      </c>
      <c r="C16" s="20" t="s">
        <v>30</v>
      </c>
      <c r="D16" s="46">
        <v>251321</v>
      </c>
      <c r="E16" s="46">
        <v>5070824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5322145</v>
      </c>
      <c r="O16" s="47">
        <f t="shared" si="1"/>
        <v>72.81632234231769</v>
      </c>
      <c r="P16" s="9"/>
    </row>
    <row r="17" spans="1:16">
      <c r="A17" s="12"/>
      <c r="B17" s="44">
        <v>523</v>
      </c>
      <c r="C17" s="20" t="s">
        <v>31</v>
      </c>
      <c r="D17" s="46">
        <v>0</v>
      </c>
      <c r="E17" s="46">
        <v>4203352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4203352</v>
      </c>
      <c r="O17" s="47">
        <f t="shared" si="1"/>
        <v>57.509262553016832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3339201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3339201</v>
      </c>
      <c r="O18" s="47">
        <f t="shared" si="1"/>
        <v>45.686154056642494</v>
      </c>
      <c r="P18" s="9"/>
    </row>
    <row r="19" spans="1:16">
      <c r="A19" s="12"/>
      <c r="B19" s="44">
        <v>525</v>
      </c>
      <c r="C19" s="20" t="s">
        <v>33</v>
      </c>
      <c r="D19" s="46">
        <v>411204</v>
      </c>
      <c r="E19" s="46">
        <v>2524923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2936127</v>
      </c>
      <c r="O19" s="47">
        <f t="shared" si="1"/>
        <v>40.171391435216854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6357712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6357712</v>
      </c>
      <c r="O20" s="47">
        <f t="shared" si="1"/>
        <v>86.984703789848126</v>
      </c>
      <c r="P20" s="9"/>
    </row>
    <row r="21" spans="1:16">
      <c r="A21" s="12"/>
      <c r="B21" s="44">
        <v>527</v>
      </c>
      <c r="C21" s="20" t="s">
        <v>35</v>
      </c>
      <c r="D21" s="46">
        <v>570302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570302</v>
      </c>
      <c r="O21" s="47">
        <f t="shared" si="1"/>
        <v>7.8027363524421949</v>
      </c>
      <c r="P21" s="9"/>
    </row>
    <row r="22" spans="1:16">
      <c r="A22" s="12"/>
      <c r="B22" s="44">
        <v>529</v>
      </c>
      <c r="C22" s="20" t="s">
        <v>36</v>
      </c>
      <c r="D22" s="46">
        <v>0</v>
      </c>
      <c r="E22" s="46">
        <v>27539871</v>
      </c>
      <c r="F22" s="46">
        <v>0</v>
      </c>
      <c r="G22" s="46">
        <v>339025</v>
      </c>
      <c r="H22" s="46">
        <v>0</v>
      </c>
      <c r="I22" s="46">
        <v>0</v>
      </c>
      <c r="J22" s="46">
        <v>2217572</v>
      </c>
      <c r="K22" s="46">
        <v>0</v>
      </c>
      <c r="L22" s="46">
        <v>0</v>
      </c>
      <c r="M22" s="46">
        <v>0</v>
      </c>
      <c r="N22" s="46">
        <f t="shared" si="4"/>
        <v>30096468</v>
      </c>
      <c r="O22" s="47">
        <f t="shared" si="1"/>
        <v>411.7727185661513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SUM(D24:D26)</f>
        <v>196088</v>
      </c>
      <c r="E23" s="31">
        <f t="shared" si="5"/>
        <v>1254031</v>
      </c>
      <c r="F23" s="31">
        <f t="shared" si="5"/>
        <v>0</v>
      </c>
      <c r="G23" s="31">
        <f t="shared" si="5"/>
        <v>4650195</v>
      </c>
      <c r="H23" s="31">
        <f t="shared" si="5"/>
        <v>0</v>
      </c>
      <c r="I23" s="31">
        <f t="shared" si="5"/>
        <v>15641178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21741492</v>
      </c>
      <c r="O23" s="43">
        <f t="shared" si="1"/>
        <v>297.46192365576684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15635413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15635413</v>
      </c>
      <c r="O24" s="47">
        <f t="shared" si="1"/>
        <v>213.92000273635244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214669</v>
      </c>
      <c r="F25" s="46">
        <v>0</v>
      </c>
      <c r="G25" s="46">
        <v>4650195</v>
      </c>
      <c r="H25" s="46">
        <v>0</v>
      </c>
      <c r="I25" s="46">
        <v>5765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4870629</v>
      </c>
      <c r="O25" s="47">
        <f t="shared" si="1"/>
        <v>66.638787795868112</v>
      </c>
      <c r="P25" s="9"/>
    </row>
    <row r="26" spans="1:16">
      <c r="A26" s="12"/>
      <c r="B26" s="44">
        <v>537</v>
      </c>
      <c r="C26" s="20" t="s">
        <v>40</v>
      </c>
      <c r="D26" s="46">
        <v>196088</v>
      </c>
      <c r="E26" s="46">
        <v>1039362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1235450</v>
      </c>
      <c r="O26" s="47">
        <f t="shared" si="1"/>
        <v>16.903133123546311</v>
      </c>
      <c r="P26" s="9"/>
    </row>
    <row r="27" spans="1:16" ht="15.75">
      <c r="A27" s="28" t="s">
        <v>42</v>
      </c>
      <c r="B27" s="29"/>
      <c r="C27" s="30"/>
      <c r="D27" s="31">
        <f>SUM(D28:D32)</f>
        <v>81450</v>
      </c>
      <c r="E27" s="31">
        <f t="shared" ref="E27:M27" si="6">SUM(E28:E32)</f>
        <v>4620806</v>
      </c>
      <c r="F27" s="31">
        <f t="shared" si="6"/>
        <v>0</v>
      </c>
      <c r="G27" s="31">
        <f t="shared" si="6"/>
        <v>375476</v>
      </c>
      <c r="H27" s="31">
        <f t="shared" si="6"/>
        <v>0</v>
      </c>
      <c r="I27" s="31">
        <f t="shared" si="6"/>
        <v>12845853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9" si="7">SUM(D27:M27)</f>
        <v>17923585</v>
      </c>
      <c r="O27" s="43">
        <f t="shared" si="1"/>
        <v>245.22622793815844</v>
      </c>
      <c r="P27" s="10"/>
    </row>
    <row r="28" spans="1:16">
      <c r="A28" s="12"/>
      <c r="B28" s="44">
        <v>541</v>
      </c>
      <c r="C28" s="20" t="s">
        <v>43</v>
      </c>
      <c r="D28" s="46">
        <v>81450</v>
      </c>
      <c r="E28" s="46">
        <v>4147779</v>
      </c>
      <c r="F28" s="46">
        <v>0</v>
      </c>
      <c r="G28" s="46">
        <v>375476</v>
      </c>
      <c r="H28" s="46">
        <v>0</v>
      </c>
      <c r="I28" s="46">
        <v>1397286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6001991</v>
      </c>
      <c r="O28" s="47">
        <f t="shared" si="1"/>
        <v>82.117813654398688</v>
      </c>
      <c r="P28" s="9"/>
    </row>
    <row r="29" spans="1:16">
      <c r="A29" s="12"/>
      <c r="B29" s="44">
        <v>542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11355945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11355945</v>
      </c>
      <c r="O29" s="47">
        <f t="shared" si="1"/>
        <v>155.36933917088521</v>
      </c>
      <c r="P29" s="9"/>
    </row>
    <row r="30" spans="1:16">
      <c r="A30" s="12"/>
      <c r="B30" s="44">
        <v>543</v>
      </c>
      <c r="C30" s="20" t="s">
        <v>45</v>
      </c>
      <c r="D30" s="46">
        <v>0</v>
      </c>
      <c r="E30" s="46">
        <v>282371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282371</v>
      </c>
      <c r="O30" s="47">
        <f t="shared" si="1"/>
        <v>3.8633328772745932</v>
      </c>
      <c r="P30" s="9"/>
    </row>
    <row r="31" spans="1:16">
      <c r="A31" s="12"/>
      <c r="B31" s="44">
        <v>545</v>
      </c>
      <c r="C31" s="20" t="s">
        <v>97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92622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92622</v>
      </c>
      <c r="O31" s="47">
        <f t="shared" si="1"/>
        <v>1.2672321795047201</v>
      </c>
      <c r="P31" s="9"/>
    </row>
    <row r="32" spans="1:16">
      <c r="A32" s="12"/>
      <c r="B32" s="44">
        <v>549</v>
      </c>
      <c r="C32" s="20" t="s">
        <v>46</v>
      </c>
      <c r="D32" s="46">
        <v>0</v>
      </c>
      <c r="E32" s="46">
        <v>190656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190656</v>
      </c>
      <c r="O32" s="47">
        <f t="shared" si="1"/>
        <v>2.6085100560952252</v>
      </c>
      <c r="P32" s="9"/>
    </row>
    <row r="33" spans="1:16" ht="15.75">
      <c r="A33" s="28" t="s">
        <v>47</v>
      </c>
      <c r="B33" s="29"/>
      <c r="C33" s="30"/>
      <c r="D33" s="31">
        <f>SUM(D34:D38)</f>
        <v>588340</v>
      </c>
      <c r="E33" s="31">
        <f t="shared" ref="E33:M33" si="8">SUM(E34:E38)</f>
        <v>21175083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7"/>
        <v>21763423</v>
      </c>
      <c r="O33" s="43">
        <f t="shared" si="1"/>
        <v>297.7619783828157</v>
      </c>
      <c r="P33" s="10"/>
    </row>
    <row r="34" spans="1:16">
      <c r="A34" s="13"/>
      <c r="B34" s="45">
        <v>551</v>
      </c>
      <c r="C34" s="21" t="s">
        <v>48</v>
      </c>
      <c r="D34" s="46">
        <v>4000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4000</v>
      </c>
      <c r="O34" s="47">
        <f t="shared" si="1"/>
        <v>5.4727048843891096E-2</v>
      </c>
      <c r="P34" s="9"/>
    </row>
    <row r="35" spans="1:16">
      <c r="A35" s="13"/>
      <c r="B35" s="45">
        <v>552</v>
      </c>
      <c r="C35" s="21" t="s">
        <v>49</v>
      </c>
      <c r="D35" s="46">
        <v>0</v>
      </c>
      <c r="E35" s="46">
        <v>18944700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18944700</v>
      </c>
      <c r="O35" s="47">
        <f t="shared" si="1"/>
        <v>259.19688055821592</v>
      </c>
      <c r="P35" s="9"/>
    </row>
    <row r="36" spans="1:16">
      <c r="A36" s="13"/>
      <c r="B36" s="45">
        <v>553</v>
      </c>
      <c r="C36" s="21" t="s">
        <v>50</v>
      </c>
      <c r="D36" s="46">
        <v>584340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584340</v>
      </c>
      <c r="O36" s="47">
        <f t="shared" si="1"/>
        <v>7.9948009303598306</v>
      </c>
      <c r="P36" s="9"/>
    </row>
    <row r="37" spans="1:16">
      <c r="A37" s="13"/>
      <c r="B37" s="45">
        <v>554</v>
      </c>
      <c r="C37" s="21" t="s">
        <v>51</v>
      </c>
      <c r="D37" s="46">
        <v>0</v>
      </c>
      <c r="E37" s="46">
        <v>2207109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2207109</v>
      </c>
      <c r="O37" s="47">
        <f t="shared" ref="O37:O68" si="9">(N37/O$82)</f>
        <v>30.197140511697906</v>
      </c>
      <c r="P37" s="9"/>
    </row>
    <row r="38" spans="1:16">
      <c r="A38" s="13"/>
      <c r="B38" s="45">
        <v>559</v>
      </c>
      <c r="C38" s="21" t="s">
        <v>52</v>
      </c>
      <c r="D38" s="46">
        <v>0</v>
      </c>
      <c r="E38" s="46">
        <v>23274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23274</v>
      </c>
      <c r="O38" s="47">
        <f t="shared" si="9"/>
        <v>0.31842933369818033</v>
      </c>
      <c r="P38" s="9"/>
    </row>
    <row r="39" spans="1:16" ht="15.75">
      <c r="A39" s="28" t="s">
        <v>53</v>
      </c>
      <c r="B39" s="29"/>
      <c r="C39" s="30"/>
      <c r="D39" s="31">
        <f t="shared" ref="D39:M39" si="10">SUM(D40:D43)</f>
        <v>5812689</v>
      </c>
      <c r="E39" s="31">
        <f t="shared" si="10"/>
        <v>2805760</v>
      </c>
      <c r="F39" s="31">
        <f t="shared" si="10"/>
        <v>0</v>
      </c>
      <c r="G39" s="31">
        <f t="shared" si="10"/>
        <v>7114</v>
      </c>
      <c r="H39" s="31">
        <f t="shared" si="10"/>
        <v>0</v>
      </c>
      <c r="I39" s="31">
        <f t="shared" si="10"/>
        <v>0</v>
      </c>
      <c r="J39" s="31">
        <f t="shared" si="10"/>
        <v>17366736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7"/>
        <v>25992299</v>
      </c>
      <c r="O39" s="43">
        <f t="shared" si="9"/>
        <v>355.62045423450542</v>
      </c>
      <c r="P39" s="10"/>
    </row>
    <row r="40" spans="1:16">
      <c r="A40" s="12"/>
      <c r="B40" s="44">
        <v>562</v>
      </c>
      <c r="C40" s="20" t="s">
        <v>54</v>
      </c>
      <c r="D40" s="46">
        <v>3034481</v>
      </c>
      <c r="E40" s="46">
        <v>130963</v>
      </c>
      <c r="F40" s="46">
        <v>0</v>
      </c>
      <c r="G40" s="46">
        <v>0</v>
      </c>
      <c r="H40" s="46">
        <v>0</v>
      </c>
      <c r="I40" s="46">
        <v>0</v>
      </c>
      <c r="J40" s="46">
        <v>17366736</v>
      </c>
      <c r="K40" s="46">
        <v>0</v>
      </c>
      <c r="L40" s="46">
        <v>0</v>
      </c>
      <c r="M40" s="46">
        <v>0</v>
      </c>
      <c r="N40" s="46">
        <f t="shared" ref="N40:N48" si="11">SUM(D40:M40)</f>
        <v>20532180</v>
      </c>
      <c r="O40" s="47">
        <f t="shared" si="9"/>
        <v>280.91640443289094</v>
      </c>
      <c r="P40" s="9"/>
    </row>
    <row r="41" spans="1:16">
      <c r="A41" s="12"/>
      <c r="B41" s="44">
        <v>563</v>
      </c>
      <c r="C41" s="20" t="s">
        <v>55</v>
      </c>
      <c r="D41" s="46">
        <v>0</v>
      </c>
      <c r="E41" s="46">
        <v>67102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67102</v>
      </c>
      <c r="O41" s="47">
        <f t="shared" si="9"/>
        <v>0.91807360788069503</v>
      </c>
      <c r="P41" s="9"/>
    </row>
    <row r="42" spans="1:16">
      <c r="A42" s="12"/>
      <c r="B42" s="44">
        <v>564</v>
      </c>
      <c r="C42" s="20" t="s">
        <v>56</v>
      </c>
      <c r="D42" s="46">
        <v>873533</v>
      </c>
      <c r="E42" s="46">
        <v>1841545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2715078</v>
      </c>
      <c r="O42" s="47">
        <f t="shared" si="9"/>
        <v>37.147051580243534</v>
      </c>
      <c r="P42" s="9"/>
    </row>
    <row r="43" spans="1:16">
      <c r="A43" s="12"/>
      <c r="B43" s="44">
        <v>569</v>
      </c>
      <c r="C43" s="20" t="s">
        <v>57</v>
      </c>
      <c r="D43" s="46">
        <v>1904675</v>
      </c>
      <c r="E43" s="46">
        <v>766150</v>
      </c>
      <c r="F43" s="46">
        <v>0</v>
      </c>
      <c r="G43" s="46">
        <v>7114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2677939</v>
      </c>
      <c r="O43" s="47">
        <f t="shared" si="9"/>
        <v>36.638924613490218</v>
      </c>
      <c r="P43" s="9"/>
    </row>
    <row r="44" spans="1:16" ht="15.75">
      <c r="A44" s="28" t="s">
        <v>58</v>
      </c>
      <c r="B44" s="29"/>
      <c r="C44" s="30"/>
      <c r="D44" s="31">
        <f t="shared" ref="D44:M44" si="12">SUM(D45:D48)</f>
        <v>2596725</v>
      </c>
      <c r="E44" s="31">
        <f t="shared" si="12"/>
        <v>1657247</v>
      </c>
      <c r="F44" s="31">
        <f t="shared" si="12"/>
        <v>0</v>
      </c>
      <c r="G44" s="31">
        <f t="shared" si="12"/>
        <v>523</v>
      </c>
      <c r="H44" s="31">
        <f t="shared" si="12"/>
        <v>0</v>
      </c>
      <c r="I44" s="31">
        <f t="shared" si="12"/>
        <v>0</v>
      </c>
      <c r="J44" s="31">
        <f t="shared" si="12"/>
        <v>0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>SUM(D44:M44)</f>
        <v>4254495</v>
      </c>
      <c r="O44" s="43">
        <f t="shared" si="9"/>
        <v>58.208988917772608</v>
      </c>
      <c r="P44" s="9"/>
    </row>
    <row r="45" spans="1:16">
      <c r="A45" s="12"/>
      <c r="B45" s="44">
        <v>571</v>
      </c>
      <c r="C45" s="20" t="s">
        <v>59</v>
      </c>
      <c r="D45" s="46">
        <v>2267012</v>
      </c>
      <c r="E45" s="46">
        <v>245931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2512943</v>
      </c>
      <c r="O45" s="47">
        <f t="shared" si="9"/>
        <v>34.381488575728554</v>
      </c>
      <c r="P45" s="9"/>
    </row>
    <row r="46" spans="1:16">
      <c r="A46" s="12"/>
      <c r="B46" s="44">
        <v>572</v>
      </c>
      <c r="C46" s="20" t="s">
        <v>60</v>
      </c>
      <c r="D46" s="46">
        <v>224699</v>
      </c>
      <c r="E46" s="46">
        <v>1411316</v>
      </c>
      <c r="F46" s="46">
        <v>0</v>
      </c>
      <c r="G46" s="46">
        <v>523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1636538</v>
      </c>
      <c r="O46" s="47">
        <f t="shared" si="9"/>
        <v>22.390723765220962</v>
      </c>
      <c r="P46" s="9"/>
    </row>
    <row r="47" spans="1:16">
      <c r="A47" s="12"/>
      <c r="B47" s="44">
        <v>575</v>
      </c>
      <c r="C47" s="20" t="s">
        <v>61</v>
      </c>
      <c r="D47" s="46">
        <v>9514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9514</v>
      </c>
      <c r="O47" s="47">
        <f t="shared" si="9"/>
        <v>0.13016828567519498</v>
      </c>
      <c r="P47" s="9"/>
    </row>
    <row r="48" spans="1:16">
      <c r="A48" s="12"/>
      <c r="B48" s="44">
        <v>579</v>
      </c>
      <c r="C48" s="20" t="s">
        <v>62</v>
      </c>
      <c r="D48" s="46">
        <v>95500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95500</v>
      </c>
      <c r="O48" s="47">
        <f t="shared" si="9"/>
        <v>1.3066082911478998</v>
      </c>
      <c r="P48" s="9"/>
    </row>
    <row r="49" spans="1:16" ht="15.75">
      <c r="A49" s="28" t="s">
        <v>92</v>
      </c>
      <c r="B49" s="29"/>
      <c r="C49" s="30"/>
      <c r="D49" s="31">
        <f t="shared" ref="D49:M49" si="13">SUM(D50:D51)</f>
        <v>2689811</v>
      </c>
      <c r="E49" s="31">
        <f t="shared" si="13"/>
        <v>50309571</v>
      </c>
      <c r="F49" s="31">
        <f t="shared" si="13"/>
        <v>0</v>
      </c>
      <c r="G49" s="31">
        <f t="shared" si="13"/>
        <v>13998792</v>
      </c>
      <c r="H49" s="31">
        <f t="shared" si="13"/>
        <v>0</v>
      </c>
      <c r="I49" s="31">
        <f t="shared" si="13"/>
        <v>534069</v>
      </c>
      <c r="J49" s="31">
        <f t="shared" si="13"/>
        <v>669412</v>
      </c>
      <c r="K49" s="31">
        <f t="shared" si="13"/>
        <v>0</v>
      </c>
      <c r="L49" s="31">
        <f t="shared" si="13"/>
        <v>0</v>
      </c>
      <c r="M49" s="31">
        <f t="shared" si="13"/>
        <v>0</v>
      </c>
      <c r="N49" s="31">
        <f>SUM(D49:M49)</f>
        <v>68201655</v>
      </c>
      <c r="O49" s="43">
        <f t="shared" si="9"/>
        <v>933.11882610480234</v>
      </c>
      <c r="P49" s="9"/>
    </row>
    <row r="50" spans="1:16">
      <c r="A50" s="12"/>
      <c r="B50" s="44">
        <v>581</v>
      </c>
      <c r="C50" s="20" t="s">
        <v>63</v>
      </c>
      <c r="D50" s="46">
        <v>2689811</v>
      </c>
      <c r="E50" s="46">
        <v>50309571</v>
      </c>
      <c r="F50" s="46">
        <v>0</v>
      </c>
      <c r="G50" s="46">
        <v>13998792</v>
      </c>
      <c r="H50" s="46">
        <v>0</v>
      </c>
      <c r="I50" s="46">
        <v>533271</v>
      </c>
      <c r="J50" s="46">
        <v>632937</v>
      </c>
      <c r="K50" s="46">
        <v>0</v>
      </c>
      <c r="L50" s="46">
        <v>0</v>
      </c>
      <c r="M50" s="46">
        <v>0</v>
      </c>
      <c r="N50" s="46">
        <f>SUM(D50:M50)</f>
        <v>68164382</v>
      </c>
      <c r="O50" s="47">
        <f t="shared" si="9"/>
        <v>932.60886578191275</v>
      </c>
      <c r="P50" s="9"/>
    </row>
    <row r="51" spans="1:16">
      <c r="A51" s="12"/>
      <c r="B51" s="44">
        <v>592</v>
      </c>
      <c r="C51" s="20" t="s">
        <v>65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798</v>
      </c>
      <c r="J51" s="46">
        <v>36475</v>
      </c>
      <c r="K51" s="46">
        <v>0</v>
      </c>
      <c r="L51" s="46">
        <v>0</v>
      </c>
      <c r="M51" s="46">
        <v>0</v>
      </c>
      <c r="N51" s="46">
        <f t="shared" ref="N51:N58" si="14">SUM(D51:M51)</f>
        <v>37273</v>
      </c>
      <c r="O51" s="47">
        <f t="shared" si="9"/>
        <v>0.50996032288958815</v>
      </c>
      <c r="P51" s="9"/>
    </row>
    <row r="52" spans="1:16" ht="15.75">
      <c r="A52" s="28" t="s">
        <v>66</v>
      </c>
      <c r="B52" s="29"/>
      <c r="C52" s="30"/>
      <c r="D52" s="31">
        <f t="shared" ref="D52:M52" si="15">SUM(D53:D79)</f>
        <v>3753177</v>
      </c>
      <c r="E52" s="31">
        <f t="shared" si="15"/>
        <v>4550689</v>
      </c>
      <c r="F52" s="31">
        <f t="shared" si="15"/>
        <v>0</v>
      </c>
      <c r="G52" s="31">
        <f t="shared" si="15"/>
        <v>0</v>
      </c>
      <c r="H52" s="31">
        <f t="shared" si="15"/>
        <v>0</v>
      </c>
      <c r="I52" s="31">
        <f t="shared" si="15"/>
        <v>0</v>
      </c>
      <c r="J52" s="31">
        <f t="shared" si="15"/>
        <v>0</v>
      </c>
      <c r="K52" s="31">
        <f t="shared" si="15"/>
        <v>0</v>
      </c>
      <c r="L52" s="31">
        <f t="shared" si="15"/>
        <v>0</v>
      </c>
      <c r="M52" s="31">
        <f t="shared" si="15"/>
        <v>0</v>
      </c>
      <c r="N52" s="31">
        <f>SUM(D52:M52)</f>
        <v>8303866</v>
      </c>
      <c r="O52" s="43">
        <f t="shared" si="9"/>
        <v>113.61152004378164</v>
      </c>
      <c r="P52" s="9"/>
    </row>
    <row r="53" spans="1:16">
      <c r="A53" s="12"/>
      <c r="B53" s="44">
        <v>601</v>
      </c>
      <c r="C53" s="20" t="s">
        <v>67</v>
      </c>
      <c r="D53" s="46">
        <v>7306</v>
      </c>
      <c r="E53" s="46">
        <v>237146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244452</v>
      </c>
      <c r="O53" s="47">
        <f t="shared" si="9"/>
        <v>3.3445341359967165</v>
      </c>
      <c r="P53" s="9"/>
    </row>
    <row r="54" spans="1:16">
      <c r="A54" s="12"/>
      <c r="B54" s="44">
        <v>602</v>
      </c>
      <c r="C54" s="20" t="s">
        <v>68</v>
      </c>
      <c r="D54" s="46">
        <v>295817</v>
      </c>
      <c r="E54" s="46">
        <v>73727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369544</v>
      </c>
      <c r="O54" s="47">
        <f t="shared" si="9"/>
        <v>5.0560131344917227</v>
      </c>
      <c r="P54" s="9"/>
    </row>
    <row r="55" spans="1:16">
      <c r="A55" s="12"/>
      <c r="B55" s="44">
        <v>603</v>
      </c>
      <c r="C55" s="20" t="s">
        <v>69</v>
      </c>
      <c r="D55" s="46">
        <v>508438</v>
      </c>
      <c r="E55" s="46">
        <v>69040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577478</v>
      </c>
      <c r="O55" s="47">
        <f t="shared" si="9"/>
        <v>7.9009166780681355</v>
      </c>
      <c r="P55" s="9"/>
    </row>
    <row r="56" spans="1:16">
      <c r="A56" s="12"/>
      <c r="B56" s="44">
        <v>604</v>
      </c>
      <c r="C56" s="20" t="s">
        <v>70</v>
      </c>
      <c r="D56" s="46">
        <v>0</v>
      </c>
      <c r="E56" s="46">
        <v>708932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708932</v>
      </c>
      <c r="O56" s="47">
        <f t="shared" si="9"/>
        <v>9.6994390477493493</v>
      </c>
      <c r="P56" s="9"/>
    </row>
    <row r="57" spans="1:16">
      <c r="A57" s="12"/>
      <c r="B57" s="44">
        <v>605</v>
      </c>
      <c r="C57" s="20" t="s">
        <v>71</v>
      </c>
      <c r="D57" s="46">
        <v>147493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147493</v>
      </c>
      <c r="O57" s="47">
        <f t="shared" si="9"/>
        <v>2.0179641537830073</v>
      </c>
      <c r="P57" s="9"/>
    </row>
    <row r="58" spans="1:16">
      <c r="A58" s="12"/>
      <c r="B58" s="44">
        <v>608</v>
      </c>
      <c r="C58" s="20" t="s">
        <v>72</v>
      </c>
      <c r="D58" s="46">
        <v>0</v>
      </c>
      <c r="E58" s="46">
        <v>154171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154171</v>
      </c>
      <c r="O58" s="47">
        <f t="shared" si="9"/>
        <v>2.1093309618278835</v>
      </c>
      <c r="P58" s="9"/>
    </row>
    <row r="59" spans="1:16">
      <c r="A59" s="12"/>
      <c r="B59" s="44">
        <v>614</v>
      </c>
      <c r="C59" s="20" t="s">
        <v>73</v>
      </c>
      <c r="D59" s="46">
        <v>0</v>
      </c>
      <c r="E59" s="46">
        <v>731572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6" si="16">SUM(D59:M59)</f>
        <v>731572</v>
      </c>
      <c r="O59" s="47">
        <f t="shared" si="9"/>
        <v>10.009194144205773</v>
      </c>
      <c r="P59" s="9"/>
    </row>
    <row r="60" spans="1:16">
      <c r="A60" s="12"/>
      <c r="B60" s="44">
        <v>615</v>
      </c>
      <c r="C60" s="20" t="s">
        <v>74</v>
      </c>
      <c r="D60" s="46">
        <v>1491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1491</v>
      </c>
      <c r="O60" s="47">
        <f t="shared" si="9"/>
        <v>2.0399507456560405E-2</v>
      </c>
      <c r="P60" s="9"/>
    </row>
    <row r="61" spans="1:16">
      <c r="A61" s="12"/>
      <c r="B61" s="44">
        <v>622</v>
      </c>
      <c r="C61" s="20" t="s">
        <v>75</v>
      </c>
      <c r="D61" s="46">
        <v>399949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399949</v>
      </c>
      <c r="O61" s="47">
        <f t="shared" si="9"/>
        <v>5.4720071145163498</v>
      </c>
      <c r="P61" s="9"/>
    </row>
    <row r="62" spans="1:16">
      <c r="A62" s="12"/>
      <c r="B62" s="44">
        <v>623</v>
      </c>
      <c r="C62" s="20" t="s">
        <v>76</v>
      </c>
      <c r="D62" s="46">
        <v>568146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568146</v>
      </c>
      <c r="O62" s="47">
        <f t="shared" si="9"/>
        <v>7.7732384731153372</v>
      </c>
      <c r="P62" s="9"/>
    </row>
    <row r="63" spans="1:16">
      <c r="A63" s="12"/>
      <c r="B63" s="44">
        <v>634</v>
      </c>
      <c r="C63" s="20" t="s">
        <v>77</v>
      </c>
      <c r="D63" s="46">
        <v>0</v>
      </c>
      <c r="E63" s="46">
        <v>472003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472003</v>
      </c>
      <c r="O63" s="47">
        <f t="shared" si="9"/>
        <v>6.4578328088657821</v>
      </c>
      <c r="P63" s="9"/>
    </row>
    <row r="64" spans="1:16">
      <c r="A64" s="12"/>
      <c r="B64" s="44">
        <v>651</v>
      </c>
      <c r="C64" s="20" t="s">
        <v>78</v>
      </c>
      <c r="D64" s="46">
        <v>148719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148719</v>
      </c>
      <c r="O64" s="47">
        <f t="shared" si="9"/>
        <v>2.0347379942536601</v>
      </c>
      <c r="P64" s="9"/>
    </row>
    <row r="65" spans="1:119">
      <c r="A65" s="12"/>
      <c r="B65" s="44">
        <v>654</v>
      </c>
      <c r="C65" s="20" t="s">
        <v>79</v>
      </c>
      <c r="D65" s="46">
        <v>0</v>
      </c>
      <c r="E65" s="46">
        <v>122681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122681</v>
      </c>
      <c r="O65" s="47">
        <f t="shared" si="9"/>
        <v>1.6784922698043507</v>
      </c>
      <c r="P65" s="9"/>
    </row>
    <row r="66" spans="1:119">
      <c r="A66" s="12"/>
      <c r="B66" s="44">
        <v>662</v>
      </c>
      <c r="C66" s="20" t="s">
        <v>80</v>
      </c>
      <c r="D66" s="46">
        <v>0</v>
      </c>
      <c r="E66" s="46">
        <v>1063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1063</v>
      </c>
      <c r="O66" s="47">
        <f t="shared" si="9"/>
        <v>1.4543713230264058E-2</v>
      </c>
      <c r="P66" s="9"/>
    </row>
    <row r="67" spans="1:119">
      <c r="A67" s="12"/>
      <c r="B67" s="44">
        <v>674</v>
      </c>
      <c r="C67" s="20" t="s">
        <v>81</v>
      </c>
      <c r="D67" s="46">
        <v>0</v>
      </c>
      <c r="E67" s="46">
        <v>112134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112134</v>
      </c>
      <c r="O67" s="47">
        <f t="shared" si="9"/>
        <v>1.534190723765221</v>
      </c>
      <c r="P67" s="9"/>
    </row>
    <row r="68" spans="1:119">
      <c r="A68" s="12"/>
      <c r="B68" s="44">
        <v>684</v>
      </c>
      <c r="C68" s="20" t="s">
        <v>82</v>
      </c>
      <c r="D68" s="46">
        <v>0</v>
      </c>
      <c r="E68" s="46">
        <v>23792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23792</v>
      </c>
      <c r="O68" s="47">
        <f t="shared" si="9"/>
        <v>0.32551648652346421</v>
      </c>
      <c r="P68" s="9"/>
    </row>
    <row r="69" spans="1:119">
      <c r="A69" s="12"/>
      <c r="B69" s="44">
        <v>685</v>
      </c>
      <c r="C69" s="20" t="s">
        <v>83</v>
      </c>
      <c r="D69" s="46">
        <v>155343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155343</v>
      </c>
      <c r="O69" s="47">
        <f t="shared" ref="O69:O80" si="17">(N69/O$82)</f>
        <v>2.1253659871391437</v>
      </c>
      <c r="P69" s="9"/>
    </row>
    <row r="70" spans="1:119">
      <c r="A70" s="12"/>
      <c r="B70" s="44">
        <v>689</v>
      </c>
      <c r="C70" s="20" t="s">
        <v>84</v>
      </c>
      <c r="D70" s="46">
        <v>47987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47987</v>
      </c>
      <c r="O70" s="47">
        <f t="shared" si="17"/>
        <v>0.65654672321795049</v>
      </c>
      <c r="P70" s="9"/>
    </row>
    <row r="71" spans="1:119">
      <c r="A71" s="12"/>
      <c r="B71" s="44">
        <v>694</v>
      </c>
      <c r="C71" s="20" t="s">
        <v>85</v>
      </c>
      <c r="D71" s="46">
        <v>0</v>
      </c>
      <c r="E71" s="46">
        <v>91868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91868</v>
      </c>
      <c r="O71" s="47">
        <f t="shared" si="17"/>
        <v>1.2569161307976466</v>
      </c>
      <c r="P71" s="9"/>
    </row>
    <row r="72" spans="1:119">
      <c r="A72" s="12"/>
      <c r="B72" s="44">
        <v>698</v>
      </c>
      <c r="C72" s="20" t="s">
        <v>86</v>
      </c>
      <c r="D72" s="46">
        <v>0</v>
      </c>
      <c r="E72" s="46">
        <v>23158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23158</v>
      </c>
      <c r="O72" s="47">
        <f t="shared" si="17"/>
        <v>0.31684224928170751</v>
      </c>
      <c r="P72" s="9"/>
    </row>
    <row r="73" spans="1:119">
      <c r="A73" s="12"/>
      <c r="B73" s="44">
        <v>711</v>
      </c>
      <c r="C73" s="20" t="s">
        <v>87</v>
      </c>
      <c r="D73" s="46">
        <v>1260000</v>
      </c>
      <c r="E73" s="46">
        <v>250880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1510880</v>
      </c>
      <c r="O73" s="47">
        <f t="shared" si="17"/>
        <v>20.671500889314544</v>
      </c>
      <c r="P73" s="9"/>
    </row>
    <row r="74" spans="1:119">
      <c r="A74" s="12"/>
      <c r="B74" s="44">
        <v>712</v>
      </c>
      <c r="C74" s="20" t="s">
        <v>88</v>
      </c>
      <c r="D74" s="46">
        <v>0</v>
      </c>
      <c r="E74" s="46">
        <v>90446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90446</v>
      </c>
      <c r="O74" s="47">
        <f t="shared" si="17"/>
        <v>1.2374606649336435</v>
      </c>
      <c r="P74" s="9"/>
    </row>
    <row r="75" spans="1:119">
      <c r="A75" s="12"/>
      <c r="B75" s="44">
        <v>713</v>
      </c>
      <c r="C75" s="20" t="s">
        <v>89</v>
      </c>
      <c r="D75" s="46">
        <v>162190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162190</v>
      </c>
      <c r="O75" s="47">
        <f t="shared" si="17"/>
        <v>2.219045012997674</v>
      </c>
      <c r="P75" s="9"/>
    </row>
    <row r="76" spans="1:119">
      <c r="A76" s="12"/>
      <c r="B76" s="44">
        <v>714</v>
      </c>
      <c r="C76" s="20" t="s">
        <v>90</v>
      </c>
      <c r="D76" s="46">
        <v>50298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50298</v>
      </c>
      <c r="O76" s="47">
        <f t="shared" si="17"/>
        <v>0.68816527568750852</v>
      </c>
      <c r="P76" s="9"/>
    </row>
    <row r="77" spans="1:119">
      <c r="A77" s="12"/>
      <c r="B77" s="44">
        <v>724</v>
      </c>
      <c r="C77" s="20" t="s">
        <v>91</v>
      </c>
      <c r="D77" s="46">
        <v>0</v>
      </c>
      <c r="E77" s="46">
        <v>557182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557182</v>
      </c>
      <c r="O77" s="47">
        <f t="shared" si="17"/>
        <v>7.6232316322342317</v>
      </c>
      <c r="P77" s="9"/>
    </row>
    <row r="78" spans="1:119">
      <c r="A78" s="12"/>
      <c r="B78" s="44">
        <v>744</v>
      </c>
      <c r="C78" s="20" t="s">
        <v>93</v>
      </c>
      <c r="D78" s="46">
        <v>0</v>
      </c>
      <c r="E78" s="46">
        <v>220293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220293</v>
      </c>
      <c r="O78" s="47">
        <f t="shared" si="17"/>
        <v>3.0139964427418251</v>
      </c>
      <c r="P78" s="9"/>
    </row>
    <row r="79" spans="1:119" ht="15.75" thickBot="1">
      <c r="A79" s="12"/>
      <c r="B79" s="44">
        <v>764</v>
      </c>
      <c r="C79" s="20" t="s">
        <v>94</v>
      </c>
      <c r="D79" s="46">
        <v>0</v>
      </c>
      <c r="E79" s="46">
        <v>610601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610601</v>
      </c>
      <c r="O79" s="47">
        <f t="shared" si="17"/>
        <v>8.3540976877821862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18">SUM(D5,D14,D23,D27,D33,D39,D44,D49,D52)</f>
        <v>80369400</v>
      </c>
      <c r="E80" s="15">
        <f t="shared" si="18"/>
        <v>143049395</v>
      </c>
      <c r="F80" s="15">
        <f t="shared" si="18"/>
        <v>27910245</v>
      </c>
      <c r="G80" s="15">
        <f t="shared" si="18"/>
        <v>20161692</v>
      </c>
      <c r="H80" s="15">
        <f t="shared" si="18"/>
        <v>0</v>
      </c>
      <c r="I80" s="15">
        <f t="shared" si="18"/>
        <v>29393427</v>
      </c>
      <c r="J80" s="15">
        <f t="shared" si="18"/>
        <v>22695198</v>
      </c>
      <c r="K80" s="15">
        <f t="shared" si="18"/>
        <v>28298</v>
      </c>
      <c r="L80" s="15">
        <f t="shared" si="18"/>
        <v>0</v>
      </c>
      <c r="M80" s="15">
        <f t="shared" si="18"/>
        <v>0</v>
      </c>
      <c r="N80" s="15">
        <f>SUM(D80:M80)</f>
        <v>323607655</v>
      </c>
      <c r="O80" s="37">
        <f t="shared" si="17"/>
        <v>4427.5229853605142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118" t="s">
        <v>98</v>
      </c>
      <c r="M82" s="118"/>
      <c r="N82" s="118"/>
      <c r="O82" s="41">
        <v>73090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thickBot="1">
      <c r="A84" s="120" t="s">
        <v>99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A84:O84"/>
    <mergeCell ref="L82:N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24693334</v>
      </c>
      <c r="E5" s="26">
        <f t="shared" ref="E5:M5" si="0">SUM(E6:E13)</f>
        <v>5346002</v>
      </c>
      <c r="F5" s="26">
        <f t="shared" si="0"/>
        <v>7036249</v>
      </c>
      <c r="G5" s="26">
        <f t="shared" si="0"/>
        <v>2077690</v>
      </c>
      <c r="H5" s="26">
        <f t="shared" si="0"/>
        <v>0</v>
      </c>
      <c r="I5" s="26">
        <f t="shared" si="0"/>
        <v>334690</v>
      </c>
      <c r="J5" s="26">
        <f t="shared" si="0"/>
        <v>2568976</v>
      </c>
      <c r="K5" s="26">
        <f t="shared" si="0"/>
        <v>18750</v>
      </c>
      <c r="L5" s="26">
        <f t="shared" si="0"/>
        <v>0</v>
      </c>
      <c r="M5" s="26">
        <f t="shared" si="0"/>
        <v>0</v>
      </c>
      <c r="N5" s="27">
        <f>SUM(D5:M5)</f>
        <v>42075691</v>
      </c>
      <c r="O5" s="32">
        <f t="shared" ref="O5:O36" si="1">(N5/O$83)</f>
        <v>539.95111966634579</v>
      </c>
      <c r="P5" s="6"/>
    </row>
    <row r="6" spans="1:133">
      <c r="A6" s="12"/>
      <c r="B6" s="44">
        <v>511</v>
      </c>
      <c r="C6" s="20" t="s">
        <v>20</v>
      </c>
      <c r="D6" s="46">
        <v>1456900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1456900</v>
      </c>
      <c r="O6" s="47">
        <f t="shared" si="1"/>
        <v>18.69618222649984</v>
      </c>
      <c r="P6" s="9"/>
    </row>
    <row r="7" spans="1:133">
      <c r="A7" s="12"/>
      <c r="B7" s="44">
        <v>512</v>
      </c>
      <c r="C7" s="20" t="s">
        <v>21</v>
      </c>
      <c r="D7" s="46">
        <v>557067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557067</v>
      </c>
      <c r="O7" s="47">
        <f t="shared" si="1"/>
        <v>7.1487584215591919</v>
      </c>
      <c r="P7" s="9"/>
    </row>
    <row r="8" spans="1:133">
      <c r="A8" s="12"/>
      <c r="B8" s="44">
        <v>513</v>
      </c>
      <c r="C8" s="20" t="s">
        <v>22</v>
      </c>
      <c r="D8" s="46">
        <v>15230506</v>
      </c>
      <c r="E8" s="46">
        <v>696399</v>
      </c>
      <c r="F8" s="46">
        <v>0</v>
      </c>
      <c r="G8" s="46">
        <v>1476635</v>
      </c>
      <c r="H8" s="46">
        <v>0</v>
      </c>
      <c r="I8" s="46">
        <v>0</v>
      </c>
      <c r="J8" s="46">
        <v>0</v>
      </c>
      <c r="K8" s="46">
        <v>4350</v>
      </c>
      <c r="L8" s="46">
        <v>0</v>
      </c>
      <c r="M8" s="46">
        <v>0</v>
      </c>
      <c r="N8" s="46">
        <f t="shared" si="2"/>
        <v>17407890</v>
      </c>
      <c r="O8" s="47">
        <f t="shared" si="1"/>
        <v>223.39287776708375</v>
      </c>
      <c r="P8" s="9"/>
    </row>
    <row r="9" spans="1:133">
      <c r="A9" s="12"/>
      <c r="B9" s="44">
        <v>514</v>
      </c>
      <c r="C9" s="20" t="s">
        <v>23</v>
      </c>
      <c r="D9" s="46">
        <v>1033440</v>
      </c>
      <c r="E9" s="46">
        <v>1630666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2664106</v>
      </c>
      <c r="O9" s="47">
        <f t="shared" si="1"/>
        <v>34.188078280397818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2500882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2500882</v>
      </c>
      <c r="O10" s="47">
        <f t="shared" si="1"/>
        <v>32.093448829002249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7036249</v>
      </c>
      <c r="G11" s="46">
        <v>0</v>
      </c>
      <c r="H11" s="46">
        <v>0</v>
      </c>
      <c r="I11" s="46">
        <v>334690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7370939</v>
      </c>
      <c r="O11" s="47">
        <f t="shared" si="1"/>
        <v>94.590170035290342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14400</v>
      </c>
      <c r="L12" s="46">
        <v>0</v>
      </c>
      <c r="M12" s="46">
        <v>0</v>
      </c>
      <c r="N12" s="46">
        <f t="shared" si="2"/>
        <v>14400</v>
      </c>
      <c r="O12" s="47">
        <f t="shared" si="1"/>
        <v>0.18479307025986524</v>
      </c>
      <c r="P12" s="9"/>
    </row>
    <row r="13" spans="1:133">
      <c r="A13" s="12"/>
      <c r="B13" s="44">
        <v>519</v>
      </c>
      <c r="C13" s="20" t="s">
        <v>27</v>
      </c>
      <c r="D13" s="46">
        <v>6415421</v>
      </c>
      <c r="E13" s="46">
        <v>518055</v>
      </c>
      <c r="F13" s="46">
        <v>0</v>
      </c>
      <c r="G13" s="46">
        <v>601055</v>
      </c>
      <c r="H13" s="46">
        <v>0</v>
      </c>
      <c r="I13" s="46">
        <v>0</v>
      </c>
      <c r="J13" s="46">
        <v>2568976</v>
      </c>
      <c r="K13" s="46">
        <v>0</v>
      </c>
      <c r="L13" s="46">
        <v>0</v>
      </c>
      <c r="M13" s="46">
        <v>0</v>
      </c>
      <c r="N13" s="46">
        <f t="shared" si="2"/>
        <v>10103507</v>
      </c>
      <c r="O13" s="47">
        <f t="shared" si="1"/>
        <v>129.6568110362528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39963715</v>
      </c>
      <c r="E14" s="31">
        <f t="shared" si="3"/>
        <v>50032536</v>
      </c>
      <c r="F14" s="31">
        <f t="shared" si="3"/>
        <v>0</v>
      </c>
      <c r="G14" s="31">
        <f t="shared" si="3"/>
        <v>3133525</v>
      </c>
      <c r="H14" s="31">
        <f t="shared" si="3"/>
        <v>0</v>
      </c>
      <c r="I14" s="31">
        <f t="shared" si="3"/>
        <v>69218</v>
      </c>
      <c r="J14" s="31">
        <f t="shared" si="3"/>
        <v>1696562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94895556</v>
      </c>
      <c r="O14" s="43">
        <f t="shared" si="1"/>
        <v>1217.7806352261791</v>
      </c>
      <c r="P14" s="10"/>
    </row>
    <row r="15" spans="1:133">
      <c r="A15" s="12"/>
      <c r="B15" s="44">
        <v>521</v>
      </c>
      <c r="C15" s="20" t="s">
        <v>29</v>
      </c>
      <c r="D15" s="46">
        <v>39027968</v>
      </c>
      <c r="E15" s="46">
        <v>3191017</v>
      </c>
      <c r="F15" s="46">
        <v>0</v>
      </c>
      <c r="G15" s="46">
        <v>0</v>
      </c>
      <c r="H15" s="46">
        <v>0</v>
      </c>
      <c r="I15" s="46">
        <v>61230</v>
      </c>
      <c r="J15" s="46">
        <v>58187</v>
      </c>
      <c r="K15" s="46">
        <v>0</v>
      </c>
      <c r="L15" s="46">
        <v>0</v>
      </c>
      <c r="M15" s="46">
        <v>0</v>
      </c>
      <c r="N15" s="46">
        <f>SUM(D15:M15)</f>
        <v>42338402</v>
      </c>
      <c r="O15" s="47">
        <f t="shared" si="1"/>
        <v>543.32245107475137</v>
      </c>
      <c r="P15" s="9"/>
    </row>
    <row r="16" spans="1:133">
      <c r="A16" s="12"/>
      <c r="B16" s="44">
        <v>522</v>
      </c>
      <c r="C16" s="20" t="s">
        <v>30</v>
      </c>
      <c r="D16" s="46">
        <v>139272</v>
      </c>
      <c r="E16" s="46">
        <v>3851386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3990658</v>
      </c>
      <c r="O16" s="47">
        <f t="shared" si="1"/>
        <v>51.211523901187036</v>
      </c>
      <c r="P16" s="9"/>
    </row>
    <row r="17" spans="1:16">
      <c r="A17" s="12"/>
      <c r="B17" s="44">
        <v>523</v>
      </c>
      <c r="C17" s="20" t="s">
        <v>31</v>
      </c>
      <c r="D17" s="46">
        <v>0</v>
      </c>
      <c r="E17" s="46">
        <v>3869113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3869113</v>
      </c>
      <c r="O17" s="47">
        <f t="shared" si="1"/>
        <v>49.651754892524863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3312271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3312271</v>
      </c>
      <c r="O18" s="47">
        <f t="shared" si="1"/>
        <v>42.505883862688485</v>
      </c>
      <c r="P18" s="9"/>
    </row>
    <row r="19" spans="1:16">
      <c r="A19" s="12"/>
      <c r="B19" s="44">
        <v>525</v>
      </c>
      <c r="C19" s="20" t="s">
        <v>33</v>
      </c>
      <c r="D19" s="46">
        <v>210033</v>
      </c>
      <c r="E19" s="46">
        <v>390407</v>
      </c>
      <c r="F19" s="46">
        <v>0</v>
      </c>
      <c r="G19" s="46">
        <v>0</v>
      </c>
      <c r="H19" s="46">
        <v>0</v>
      </c>
      <c r="I19" s="46">
        <v>7988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608428</v>
      </c>
      <c r="O19" s="47">
        <f t="shared" si="1"/>
        <v>7.8078665383381454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5453875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5453875</v>
      </c>
      <c r="O20" s="47">
        <f t="shared" si="1"/>
        <v>69.98877125441129</v>
      </c>
      <c r="P20" s="9"/>
    </row>
    <row r="21" spans="1:16">
      <c r="A21" s="12"/>
      <c r="B21" s="44">
        <v>527</v>
      </c>
      <c r="C21" s="20" t="s">
        <v>35</v>
      </c>
      <c r="D21" s="46">
        <v>581442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581442</v>
      </c>
      <c r="O21" s="47">
        <f t="shared" si="1"/>
        <v>7.4615591915303172</v>
      </c>
      <c r="P21" s="9"/>
    </row>
    <row r="22" spans="1:16">
      <c r="A22" s="12"/>
      <c r="B22" s="44">
        <v>529</v>
      </c>
      <c r="C22" s="20" t="s">
        <v>36</v>
      </c>
      <c r="D22" s="46">
        <v>5000</v>
      </c>
      <c r="E22" s="46">
        <v>29964467</v>
      </c>
      <c r="F22" s="46">
        <v>0</v>
      </c>
      <c r="G22" s="46">
        <v>3133525</v>
      </c>
      <c r="H22" s="46">
        <v>0</v>
      </c>
      <c r="I22" s="46">
        <v>0</v>
      </c>
      <c r="J22" s="46">
        <v>1638375</v>
      </c>
      <c r="K22" s="46">
        <v>0</v>
      </c>
      <c r="L22" s="46">
        <v>0</v>
      </c>
      <c r="M22" s="46">
        <v>0</v>
      </c>
      <c r="N22" s="46">
        <f t="shared" si="4"/>
        <v>34741367</v>
      </c>
      <c r="O22" s="47">
        <f t="shared" si="1"/>
        <v>445.8308245107475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207141</v>
      </c>
      <c r="E23" s="31">
        <f t="shared" si="5"/>
        <v>2009321</v>
      </c>
      <c r="F23" s="31">
        <f t="shared" si="5"/>
        <v>0</v>
      </c>
      <c r="G23" s="31">
        <f t="shared" si="5"/>
        <v>19781939</v>
      </c>
      <c r="H23" s="31">
        <f t="shared" si="5"/>
        <v>0</v>
      </c>
      <c r="I23" s="31">
        <f t="shared" si="5"/>
        <v>15291647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37290048</v>
      </c>
      <c r="O23" s="43">
        <f t="shared" si="1"/>
        <v>478.53767083734363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15291647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15291647</v>
      </c>
      <c r="O24" s="47">
        <f t="shared" si="1"/>
        <v>196.23544433750402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951648</v>
      </c>
      <c r="F25" s="46">
        <v>0</v>
      </c>
      <c r="G25" s="46">
        <v>19781939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20733587</v>
      </c>
      <c r="O25" s="47">
        <f t="shared" si="1"/>
        <v>266.07105550208536</v>
      </c>
      <c r="P25" s="9"/>
    </row>
    <row r="26" spans="1:16">
      <c r="A26" s="12"/>
      <c r="B26" s="44">
        <v>537</v>
      </c>
      <c r="C26" s="20" t="s">
        <v>40</v>
      </c>
      <c r="D26" s="46">
        <v>207141</v>
      </c>
      <c r="E26" s="46">
        <v>1046913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1254054</v>
      </c>
      <c r="O26" s="47">
        <f t="shared" si="1"/>
        <v>16.093089509143407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10760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10760</v>
      </c>
      <c r="O27" s="47">
        <f t="shared" si="1"/>
        <v>0.13808148861084377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SUM(D29:D32)</f>
        <v>190841</v>
      </c>
      <c r="E28" s="31">
        <f t="shared" si="6"/>
        <v>4515161</v>
      </c>
      <c r="F28" s="31">
        <f t="shared" si="6"/>
        <v>0</v>
      </c>
      <c r="G28" s="31">
        <f t="shared" si="6"/>
        <v>451169</v>
      </c>
      <c r="H28" s="31">
        <f t="shared" si="6"/>
        <v>0</v>
      </c>
      <c r="I28" s="31">
        <f t="shared" si="6"/>
        <v>12902757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9" si="7">SUM(D28:M28)</f>
        <v>18059928</v>
      </c>
      <c r="O28" s="43">
        <f t="shared" si="1"/>
        <v>231.76038498556304</v>
      </c>
      <c r="P28" s="10"/>
    </row>
    <row r="29" spans="1:16">
      <c r="A29" s="12"/>
      <c r="B29" s="44">
        <v>541</v>
      </c>
      <c r="C29" s="20" t="s">
        <v>43</v>
      </c>
      <c r="D29" s="46">
        <v>190841</v>
      </c>
      <c r="E29" s="46">
        <v>4058998</v>
      </c>
      <c r="F29" s="46">
        <v>0</v>
      </c>
      <c r="G29" s="46">
        <v>451169</v>
      </c>
      <c r="H29" s="46">
        <v>0</v>
      </c>
      <c r="I29" s="46">
        <v>1369598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6070606</v>
      </c>
      <c r="O29" s="47">
        <f t="shared" si="1"/>
        <v>77.903188963747198</v>
      </c>
      <c r="P29" s="9"/>
    </row>
    <row r="30" spans="1:16">
      <c r="A30" s="12"/>
      <c r="B30" s="44">
        <v>542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11533159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11533159</v>
      </c>
      <c r="O30" s="47">
        <f t="shared" si="1"/>
        <v>148.00332370869427</v>
      </c>
      <c r="P30" s="9"/>
    </row>
    <row r="31" spans="1:16">
      <c r="A31" s="12"/>
      <c r="B31" s="44">
        <v>543</v>
      </c>
      <c r="C31" s="20" t="s">
        <v>45</v>
      </c>
      <c r="D31" s="46">
        <v>0</v>
      </c>
      <c r="E31" s="46">
        <v>283391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283391</v>
      </c>
      <c r="O31" s="47">
        <f t="shared" si="1"/>
        <v>3.6367147898620469</v>
      </c>
      <c r="P31" s="9"/>
    </row>
    <row r="32" spans="1:16">
      <c r="A32" s="12"/>
      <c r="B32" s="44">
        <v>549</v>
      </c>
      <c r="C32" s="20" t="s">
        <v>46</v>
      </c>
      <c r="D32" s="46">
        <v>0</v>
      </c>
      <c r="E32" s="46">
        <v>172772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172772</v>
      </c>
      <c r="O32" s="47">
        <f t="shared" si="1"/>
        <v>2.2171575232595444</v>
      </c>
      <c r="P32" s="9"/>
    </row>
    <row r="33" spans="1:16" ht="15.75">
      <c r="A33" s="28" t="s">
        <v>47</v>
      </c>
      <c r="B33" s="29"/>
      <c r="C33" s="30"/>
      <c r="D33" s="31">
        <f>SUM(D34:D38)</f>
        <v>591467</v>
      </c>
      <c r="E33" s="31">
        <f t="shared" ref="E33:M33" si="8">SUM(E34:E38)</f>
        <v>18393021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7"/>
        <v>18984488</v>
      </c>
      <c r="O33" s="43">
        <f t="shared" si="1"/>
        <v>243.62512672441451</v>
      </c>
      <c r="P33" s="10"/>
    </row>
    <row r="34" spans="1:16">
      <c r="A34" s="13"/>
      <c r="B34" s="45">
        <v>551</v>
      </c>
      <c r="C34" s="21" t="s">
        <v>48</v>
      </c>
      <c r="D34" s="46">
        <v>4000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4000</v>
      </c>
      <c r="O34" s="47">
        <f t="shared" si="1"/>
        <v>5.1331408405518128E-2</v>
      </c>
      <c r="P34" s="9"/>
    </row>
    <row r="35" spans="1:16">
      <c r="A35" s="13"/>
      <c r="B35" s="45">
        <v>552</v>
      </c>
      <c r="C35" s="21" t="s">
        <v>49</v>
      </c>
      <c r="D35" s="46">
        <v>0</v>
      </c>
      <c r="E35" s="46">
        <v>17359055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17359055</v>
      </c>
      <c r="O35" s="47">
        <f t="shared" si="1"/>
        <v>222.76618543471287</v>
      </c>
      <c r="P35" s="9"/>
    </row>
    <row r="36" spans="1:16">
      <c r="A36" s="13"/>
      <c r="B36" s="45">
        <v>553</v>
      </c>
      <c r="C36" s="21" t="s">
        <v>50</v>
      </c>
      <c r="D36" s="46">
        <v>587467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587467</v>
      </c>
      <c r="O36" s="47">
        <f t="shared" si="1"/>
        <v>7.5388771254411289</v>
      </c>
      <c r="P36" s="9"/>
    </row>
    <row r="37" spans="1:16">
      <c r="A37" s="13"/>
      <c r="B37" s="45">
        <v>554</v>
      </c>
      <c r="C37" s="21" t="s">
        <v>51</v>
      </c>
      <c r="D37" s="46">
        <v>0</v>
      </c>
      <c r="E37" s="46">
        <v>908628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908628</v>
      </c>
      <c r="O37" s="47">
        <f t="shared" ref="O37:O68" si="9">(N37/O$83)</f>
        <v>11.66028873917228</v>
      </c>
      <c r="P37" s="9"/>
    </row>
    <row r="38" spans="1:16">
      <c r="A38" s="13"/>
      <c r="B38" s="45">
        <v>559</v>
      </c>
      <c r="C38" s="21" t="s">
        <v>52</v>
      </c>
      <c r="D38" s="46">
        <v>0</v>
      </c>
      <c r="E38" s="46">
        <v>125338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125338</v>
      </c>
      <c r="O38" s="47">
        <f t="shared" si="9"/>
        <v>1.6084440166827076</v>
      </c>
      <c r="P38" s="9"/>
    </row>
    <row r="39" spans="1:16" ht="15.75">
      <c r="A39" s="28" t="s">
        <v>53</v>
      </c>
      <c r="B39" s="29"/>
      <c r="C39" s="30"/>
      <c r="D39" s="31">
        <f t="shared" ref="D39:M39" si="10">SUM(D40:D43)</f>
        <v>5351472</v>
      </c>
      <c r="E39" s="31">
        <f t="shared" si="10"/>
        <v>2128382</v>
      </c>
      <c r="F39" s="31">
        <f t="shared" si="10"/>
        <v>0</v>
      </c>
      <c r="G39" s="31">
        <f t="shared" si="10"/>
        <v>768243</v>
      </c>
      <c r="H39" s="31">
        <f t="shared" si="10"/>
        <v>0</v>
      </c>
      <c r="I39" s="31">
        <f t="shared" si="10"/>
        <v>0</v>
      </c>
      <c r="J39" s="31">
        <f t="shared" si="10"/>
        <v>18873460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7"/>
        <v>27121557</v>
      </c>
      <c r="O39" s="43">
        <f t="shared" si="9"/>
        <v>348.04692974013477</v>
      </c>
      <c r="P39" s="10"/>
    </row>
    <row r="40" spans="1:16">
      <c r="A40" s="12"/>
      <c r="B40" s="44">
        <v>562</v>
      </c>
      <c r="C40" s="20" t="s">
        <v>54</v>
      </c>
      <c r="D40" s="46">
        <v>1826247</v>
      </c>
      <c r="E40" s="46">
        <v>138725</v>
      </c>
      <c r="F40" s="46">
        <v>0</v>
      </c>
      <c r="G40" s="46">
        <v>0</v>
      </c>
      <c r="H40" s="46">
        <v>0</v>
      </c>
      <c r="I40" s="46">
        <v>0</v>
      </c>
      <c r="J40" s="46">
        <v>18873460</v>
      </c>
      <c r="K40" s="46">
        <v>0</v>
      </c>
      <c r="L40" s="46">
        <v>0</v>
      </c>
      <c r="M40" s="46">
        <v>0</v>
      </c>
      <c r="N40" s="46">
        <f t="shared" ref="N40:N48" si="11">SUM(D40:M40)</f>
        <v>20838432</v>
      </c>
      <c r="O40" s="47">
        <f t="shared" si="9"/>
        <v>267.41651588065446</v>
      </c>
      <c r="P40" s="9"/>
    </row>
    <row r="41" spans="1:16">
      <c r="A41" s="12"/>
      <c r="B41" s="44">
        <v>563</v>
      </c>
      <c r="C41" s="20" t="s">
        <v>55</v>
      </c>
      <c r="D41" s="46">
        <v>1190829</v>
      </c>
      <c r="E41" s="46">
        <v>66667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1257496</v>
      </c>
      <c r="O41" s="47">
        <f t="shared" si="9"/>
        <v>16.137260186076354</v>
      </c>
      <c r="P41" s="9"/>
    </row>
    <row r="42" spans="1:16">
      <c r="A42" s="12"/>
      <c r="B42" s="44">
        <v>564</v>
      </c>
      <c r="C42" s="20" t="s">
        <v>56</v>
      </c>
      <c r="D42" s="46">
        <v>661774</v>
      </c>
      <c r="E42" s="46">
        <v>1421534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2083308</v>
      </c>
      <c r="O42" s="47">
        <f t="shared" si="9"/>
        <v>26.734783445620788</v>
      </c>
      <c r="P42" s="9"/>
    </row>
    <row r="43" spans="1:16">
      <c r="A43" s="12"/>
      <c r="B43" s="44">
        <v>569</v>
      </c>
      <c r="C43" s="20" t="s">
        <v>57</v>
      </c>
      <c r="D43" s="46">
        <v>1672622</v>
      </c>
      <c r="E43" s="46">
        <v>501456</v>
      </c>
      <c r="F43" s="46">
        <v>0</v>
      </c>
      <c r="G43" s="46">
        <v>768243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2942321</v>
      </c>
      <c r="O43" s="47">
        <f t="shared" si="9"/>
        <v>37.758370227783125</v>
      </c>
      <c r="P43" s="9"/>
    </row>
    <row r="44" spans="1:16" ht="15.75">
      <c r="A44" s="28" t="s">
        <v>58</v>
      </c>
      <c r="B44" s="29"/>
      <c r="C44" s="30"/>
      <c r="D44" s="31">
        <f t="shared" ref="D44:M44" si="12">SUM(D45:D48)</f>
        <v>2623921</v>
      </c>
      <c r="E44" s="31">
        <f t="shared" si="12"/>
        <v>1800137</v>
      </c>
      <c r="F44" s="31">
        <f t="shared" si="12"/>
        <v>0</v>
      </c>
      <c r="G44" s="31">
        <f t="shared" si="12"/>
        <v>2020325</v>
      </c>
      <c r="H44" s="31">
        <f t="shared" si="12"/>
        <v>0</v>
      </c>
      <c r="I44" s="31">
        <f t="shared" si="12"/>
        <v>0</v>
      </c>
      <c r="J44" s="31">
        <f t="shared" si="12"/>
        <v>0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>SUM(D44:M44)</f>
        <v>6444383</v>
      </c>
      <c r="O44" s="43">
        <f t="shared" si="9"/>
        <v>82.699813923644527</v>
      </c>
      <c r="P44" s="9"/>
    </row>
    <row r="45" spans="1:16">
      <c r="A45" s="12"/>
      <c r="B45" s="44">
        <v>571</v>
      </c>
      <c r="C45" s="20" t="s">
        <v>59</v>
      </c>
      <c r="D45" s="46">
        <v>2305817</v>
      </c>
      <c r="E45" s="46">
        <v>62933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2368750</v>
      </c>
      <c r="O45" s="47">
        <f t="shared" si="9"/>
        <v>30.397818415142766</v>
      </c>
      <c r="P45" s="9"/>
    </row>
    <row r="46" spans="1:16">
      <c r="A46" s="12"/>
      <c r="B46" s="44">
        <v>572</v>
      </c>
      <c r="C46" s="20" t="s">
        <v>60</v>
      </c>
      <c r="D46" s="46">
        <v>115937</v>
      </c>
      <c r="E46" s="46">
        <v>1737204</v>
      </c>
      <c r="F46" s="46">
        <v>0</v>
      </c>
      <c r="G46" s="46">
        <v>2020325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3873466</v>
      </c>
      <c r="O46" s="47">
        <f t="shared" si="9"/>
        <v>49.707616297722168</v>
      </c>
      <c r="P46" s="9"/>
    </row>
    <row r="47" spans="1:16">
      <c r="A47" s="12"/>
      <c r="B47" s="44">
        <v>575</v>
      </c>
      <c r="C47" s="20" t="s">
        <v>61</v>
      </c>
      <c r="D47" s="46">
        <v>6592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6592</v>
      </c>
      <c r="O47" s="47">
        <f t="shared" si="9"/>
        <v>8.4594161052293879E-2</v>
      </c>
      <c r="P47" s="9"/>
    </row>
    <row r="48" spans="1:16">
      <c r="A48" s="12"/>
      <c r="B48" s="44">
        <v>579</v>
      </c>
      <c r="C48" s="20" t="s">
        <v>62</v>
      </c>
      <c r="D48" s="46">
        <v>195575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195575</v>
      </c>
      <c r="O48" s="47">
        <f t="shared" si="9"/>
        <v>2.5097850497273018</v>
      </c>
      <c r="P48" s="9"/>
    </row>
    <row r="49" spans="1:16" ht="15.75">
      <c r="A49" s="28" t="s">
        <v>92</v>
      </c>
      <c r="B49" s="29"/>
      <c r="C49" s="30"/>
      <c r="D49" s="31">
        <f t="shared" ref="D49:M49" si="13">SUM(D50:D52)</f>
        <v>1415763</v>
      </c>
      <c r="E49" s="31">
        <f t="shared" si="13"/>
        <v>55093596</v>
      </c>
      <c r="F49" s="31">
        <f t="shared" si="13"/>
        <v>0</v>
      </c>
      <c r="G49" s="31">
        <f t="shared" si="13"/>
        <v>11907544</v>
      </c>
      <c r="H49" s="31">
        <f t="shared" si="13"/>
        <v>0</v>
      </c>
      <c r="I49" s="31">
        <f t="shared" si="13"/>
        <v>467051</v>
      </c>
      <c r="J49" s="31">
        <f t="shared" si="13"/>
        <v>679114</v>
      </c>
      <c r="K49" s="31">
        <f t="shared" si="13"/>
        <v>0</v>
      </c>
      <c r="L49" s="31">
        <f t="shared" si="13"/>
        <v>0</v>
      </c>
      <c r="M49" s="31">
        <f t="shared" si="13"/>
        <v>0</v>
      </c>
      <c r="N49" s="31">
        <f t="shared" ref="N49:N59" si="14">SUM(D49:M49)</f>
        <v>69563068</v>
      </c>
      <c r="O49" s="43">
        <f t="shared" si="9"/>
        <v>892.69256336220724</v>
      </c>
      <c r="P49" s="9"/>
    </row>
    <row r="50" spans="1:16">
      <c r="A50" s="12"/>
      <c r="B50" s="44">
        <v>581</v>
      </c>
      <c r="C50" s="20" t="s">
        <v>63</v>
      </c>
      <c r="D50" s="46">
        <v>901962</v>
      </c>
      <c r="E50" s="46">
        <v>55093596</v>
      </c>
      <c r="F50" s="46">
        <v>0</v>
      </c>
      <c r="G50" s="46">
        <v>11907544</v>
      </c>
      <c r="H50" s="46">
        <v>0</v>
      </c>
      <c r="I50" s="46">
        <v>451025</v>
      </c>
      <c r="J50" s="46">
        <v>667482</v>
      </c>
      <c r="K50" s="46">
        <v>0</v>
      </c>
      <c r="L50" s="46">
        <v>0</v>
      </c>
      <c r="M50" s="46">
        <v>0</v>
      </c>
      <c r="N50" s="46">
        <f t="shared" si="14"/>
        <v>69021609</v>
      </c>
      <c r="O50" s="47">
        <f t="shared" si="9"/>
        <v>885.74410009624637</v>
      </c>
      <c r="P50" s="9"/>
    </row>
    <row r="51" spans="1:16">
      <c r="A51" s="12"/>
      <c r="B51" s="44">
        <v>586</v>
      </c>
      <c r="C51" s="20" t="s">
        <v>64</v>
      </c>
      <c r="D51" s="46">
        <v>513801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513801</v>
      </c>
      <c r="O51" s="47">
        <f t="shared" si="9"/>
        <v>6.5935322425409044</v>
      </c>
      <c r="P51" s="9"/>
    </row>
    <row r="52" spans="1:16">
      <c r="A52" s="12"/>
      <c r="B52" s="44">
        <v>592</v>
      </c>
      <c r="C52" s="20" t="s">
        <v>65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16026</v>
      </c>
      <c r="J52" s="46">
        <v>11632</v>
      </c>
      <c r="K52" s="46">
        <v>0</v>
      </c>
      <c r="L52" s="46">
        <v>0</v>
      </c>
      <c r="M52" s="46">
        <v>0</v>
      </c>
      <c r="N52" s="46">
        <f t="shared" si="14"/>
        <v>27658</v>
      </c>
      <c r="O52" s="47">
        <f t="shared" si="9"/>
        <v>0.35493102341995508</v>
      </c>
      <c r="P52" s="9"/>
    </row>
    <row r="53" spans="1:16" ht="15.75">
      <c r="A53" s="28" t="s">
        <v>66</v>
      </c>
      <c r="B53" s="29"/>
      <c r="C53" s="30"/>
      <c r="D53" s="31">
        <f t="shared" ref="D53:M53" si="15">SUM(D54:D80)</f>
        <v>3853022</v>
      </c>
      <c r="E53" s="31">
        <f t="shared" si="15"/>
        <v>4528948</v>
      </c>
      <c r="F53" s="31">
        <f t="shared" si="15"/>
        <v>0</v>
      </c>
      <c r="G53" s="31">
        <f t="shared" si="15"/>
        <v>0</v>
      </c>
      <c r="H53" s="31">
        <f t="shared" si="15"/>
        <v>0</v>
      </c>
      <c r="I53" s="31">
        <f t="shared" si="15"/>
        <v>0</v>
      </c>
      <c r="J53" s="31">
        <f t="shared" si="15"/>
        <v>0</v>
      </c>
      <c r="K53" s="31">
        <f t="shared" si="15"/>
        <v>0</v>
      </c>
      <c r="L53" s="31">
        <f t="shared" si="15"/>
        <v>0</v>
      </c>
      <c r="M53" s="31">
        <f t="shared" si="15"/>
        <v>0</v>
      </c>
      <c r="N53" s="31">
        <f t="shared" si="14"/>
        <v>8381970</v>
      </c>
      <c r="O53" s="43">
        <f t="shared" si="9"/>
        <v>107.56458132820019</v>
      </c>
      <c r="P53" s="9"/>
    </row>
    <row r="54" spans="1:16">
      <c r="A54" s="12"/>
      <c r="B54" s="44">
        <v>601</v>
      </c>
      <c r="C54" s="20" t="s">
        <v>67</v>
      </c>
      <c r="D54" s="46">
        <v>5599</v>
      </c>
      <c r="E54" s="46">
        <v>210980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216579</v>
      </c>
      <c r="O54" s="47">
        <f t="shared" si="9"/>
        <v>2.7793262752646775</v>
      </c>
      <c r="P54" s="9"/>
    </row>
    <row r="55" spans="1:16">
      <c r="A55" s="12"/>
      <c r="B55" s="44">
        <v>602</v>
      </c>
      <c r="C55" s="20" t="s">
        <v>68</v>
      </c>
      <c r="D55" s="46">
        <v>304691</v>
      </c>
      <c r="E55" s="46">
        <v>43949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348640</v>
      </c>
      <c r="O55" s="47">
        <f t="shared" si="9"/>
        <v>4.4740455566249597</v>
      </c>
      <c r="P55" s="9"/>
    </row>
    <row r="56" spans="1:16">
      <c r="A56" s="12"/>
      <c r="B56" s="44">
        <v>603</v>
      </c>
      <c r="C56" s="20" t="s">
        <v>69</v>
      </c>
      <c r="D56" s="46">
        <v>498023</v>
      </c>
      <c r="E56" s="46">
        <v>90447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588470</v>
      </c>
      <c r="O56" s="47">
        <f t="shared" si="9"/>
        <v>7.5517484760988127</v>
      </c>
      <c r="P56" s="9"/>
    </row>
    <row r="57" spans="1:16">
      <c r="A57" s="12"/>
      <c r="B57" s="44">
        <v>604</v>
      </c>
      <c r="C57" s="20" t="s">
        <v>70</v>
      </c>
      <c r="D57" s="46">
        <v>0</v>
      </c>
      <c r="E57" s="46">
        <v>830479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830479</v>
      </c>
      <c r="O57" s="47">
        <f t="shared" si="9"/>
        <v>10.657414180301572</v>
      </c>
      <c r="P57" s="9"/>
    </row>
    <row r="58" spans="1:16">
      <c r="A58" s="12"/>
      <c r="B58" s="44">
        <v>605</v>
      </c>
      <c r="C58" s="20" t="s">
        <v>71</v>
      </c>
      <c r="D58" s="46">
        <v>144595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144595</v>
      </c>
      <c r="O58" s="47">
        <f t="shared" si="9"/>
        <v>1.8555662495989733</v>
      </c>
      <c r="P58" s="9"/>
    </row>
    <row r="59" spans="1:16">
      <c r="A59" s="12"/>
      <c r="B59" s="44">
        <v>608</v>
      </c>
      <c r="C59" s="20" t="s">
        <v>72</v>
      </c>
      <c r="D59" s="46">
        <v>0</v>
      </c>
      <c r="E59" s="46">
        <v>155537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155537</v>
      </c>
      <c r="O59" s="47">
        <f t="shared" si="9"/>
        <v>1.9959833172922683</v>
      </c>
      <c r="P59" s="9"/>
    </row>
    <row r="60" spans="1:16">
      <c r="A60" s="12"/>
      <c r="B60" s="44">
        <v>614</v>
      </c>
      <c r="C60" s="20" t="s">
        <v>73</v>
      </c>
      <c r="D60" s="46">
        <v>0</v>
      </c>
      <c r="E60" s="46">
        <v>795646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73" si="16">SUM(D60:M60)</f>
        <v>795646</v>
      </c>
      <c r="O60" s="47">
        <f t="shared" si="9"/>
        <v>10.210407443054219</v>
      </c>
      <c r="P60" s="9"/>
    </row>
    <row r="61" spans="1:16">
      <c r="A61" s="12"/>
      <c r="B61" s="44">
        <v>615</v>
      </c>
      <c r="C61" s="20" t="s">
        <v>74</v>
      </c>
      <c r="D61" s="46">
        <v>1600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1600</v>
      </c>
      <c r="O61" s="47">
        <f t="shared" si="9"/>
        <v>2.0532563362207251E-2</v>
      </c>
      <c r="P61" s="9"/>
    </row>
    <row r="62" spans="1:16">
      <c r="A62" s="12"/>
      <c r="B62" s="44">
        <v>622</v>
      </c>
      <c r="C62" s="20" t="s">
        <v>75</v>
      </c>
      <c r="D62" s="46">
        <v>403884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403884</v>
      </c>
      <c r="O62" s="47">
        <f t="shared" si="9"/>
        <v>5.182983638113571</v>
      </c>
      <c r="P62" s="9"/>
    </row>
    <row r="63" spans="1:16">
      <c r="A63" s="12"/>
      <c r="B63" s="44">
        <v>623</v>
      </c>
      <c r="C63" s="20" t="s">
        <v>76</v>
      </c>
      <c r="D63" s="46">
        <v>602008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602008</v>
      </c>
      <c r="O63" s="47">
        <f t="shared" si="9"/>
        <v>7.7254796278472888</v>
      </c>
      <c r="P63" s="9"/>
    </row>
    <row r="64" spans="1:16">
      <c r="A64" s="12"/>
      <c r="B64" s="44">
        <v>634</v>
      </c>
      <c r="C64" s="20" t="s">
        <v>77</v>
      </c>
      <c r="D64" s="46">
        <v>0</v>
      </c>
      <c r="E64" s="46">
        <v>397552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397552</v>
      </c>
      <c r="O64" s="47">
        <f t="shared" si="9"/>
        <v>5.1017260186076356</v>
      </c>
      <c r="P64" s="9"/>
    </row>
    <row r="65" spans="1:16">
      <c r="A65" s="12"/>
      <c r="B65" s="44">
        <v>651</v>
      </c>
      <c r="C65" s="20" t="s">
        <v>78</v>
      </c>
      <c r="D65" s="46">
        <v>168730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168730</v>
      </c>
      <c r="O65" s="47">
        <f t="shared" si="9"/>
        <v>2.1652871350657685</v>
      </c>
      <c r="P65" s="9"/>
    </row>
    <row r="66" spans="1:16">
      <c r="A66" s="12"/>
      <c r="B66" s="44">
        <v>654</v>
      </c>
      <c r="C66" s="20" t="s">
        <v>79</v>
      </c>
      <c r="D66" s="46">
        <v>0</v>
      </c>
      <c r="E66" s="46">
        <v>124653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124653</v>
      </c>
      <c r="O66" s="47">
        <f t="shared" si="9"/>
        <v>1.5996535129932627</v>
      </c>
      <c r="P66" s="9"/>
    </row>
    <row r="67" spans="1:16">
      <c r="A67" s="12"/>
      <c r="B67" s="44">
        <v>662</v>
      </c>
      <c r="C67" s="20" t="s">
        <v>80</v>
      </c>
      <c r="D67" s="46">
        <v>0</v>
      </c>
      <c r="E67" s="46">
        <v>6388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6388</v>
      </c>
      <c r="O67" s="47">
        <f t="shared" si="9"/>
        <v>8.1976259223612444E-2</v>
      </c>
      <c r="P67" s="9"/>
    </row>
    <row r="68" spans="1:16">
      <c r="A68" s="12"/>
      <c r="B68" s="44">
        <v>674</v>
      </c>
      <c r="C68" s="20" t="s">
        <v>81</v>
      </c>
      <c r="D68" s="46">
        <v>0</v>
      </c>
      <c r="E68" s="46">
        <v>124482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124482</v>
      </c>
      <c r="O68" s="47">
        <f t="shared" si="9"/>
        <v>1.5974590952839269</v>
      </c>
      <c r="P68" s="9"/>
    </row>
    <row r="69" spans="1:16">
      <c r="A69" s="12"/>
      <c r="B69" s="44">
        <v>684</v>
      </c>
      <c r="C69" s="20" t="s">
        <v>82</v>
      </c>
      <c r="D69" s="46">
        <v>0</v>
      </c>
      <c r="E69" s="46">
        <v>17655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17655</v>
      </c>
      <c r="O69" s="47">
        <f t="shared" ref="O69:O81" si="17">(N69/O$83)</f>
        <v>0.22656400384985564</v>
      </c>
      <c r="P69" s="9"/>
    </row>
    <row r="70" spans="1:16">
      <c r="A70" s="12"/>
      <c r="B70" s="44">
        <v>685</v>
      </c>
      <c r="C70" s="20" t="s">
        <v>83</v>
      </c>
      <c r="D70" s="46">
        <v>158710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158710</v>
      </c>
      <c r="O70" s="47">
        <f t="shared" si="17"/>
        <v>2.0367019570099454</v>
      </c>
      <c r="P70" s="9"/>
    </row>
    <row r="71" spans="1:16">
      <c r="A71" s="12"/>
      <c r="B71" s="44">
        <v>689</v>
      </c>
      <c r="C71" s="20" t="s">
        <v>84</v>
      </c>
      <c r="D71" s="46">
        <v>47371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47371</v>
      </c>
      <c r="O71" s="47">
        <f t="shared" si="17"/>
        <v>0.60790503689444975</v>
      </c>
      <c r="P71" s="9"/>
    </row>
    <row r="72" spans="1:16">
      <c r="A72" s="12"/>
      <c r="B72" s="44">
        <v>694</v>
      </c>
      <c r="C72" s="20" t="s">
        <v>85</v>
      </c>
      <c r="D72" s="46">
        <v>0</v>
      </c>
      <c r="E72" s="46">
        <v>92914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92914</v>
      </c>
      <c r="O72" s="47">
        <f t="shared" si="17"/>
        <v>1.1923516201475779</v>
      </c>
      <c r="P72" s="9"/>
    </row>
    <row r="73" spans="1:16">
      <c r="A73" s="12"/>
      <c r="B73" s="44">
        <v>698</v>
      </c>
      <c r="C73" s="20" t="s">
        <v>86</v>
      </c>
      <c r="D73" s="46">
        <v>0</v>
      </c>
      <c r="E73" s="46">
        <v>40736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40736</v>
      </c>
      <c r="O73" s="47">
        <f t="shared" si="17"/>
        <v>0.52275906320179655</v>
      </c>
      <c r="P73" s="9"/>
    </row>
    <row r="74" spans="1:16">
      <c r="A74" s="12"/>
      <c r="B74" s="44">
        <v>711</v>
      </c>
      <c r="C74" s="20" t="s">
        <v>87</v>
      </c>
      <c r="D74" s="46">
        <v>1273080</v>
      </c>
      <c r="E74" s="46">
        <v>73827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79" si="18">SUM(D74:M74)</f>
        <v>1346907</v>
      </c>
      <c r="O74" s="47">
        <f t="shared" si="17"/>
        <v>17.284658325312801</v>
      </c>
      <c r="P74" s="9"/>
    </row>
    <row r="75" spans="1:16">
      <c r="A75" s="12"/>
      <c r="B75" s="44">
        <v>712</v>
      </c>
      <c r="C75" s="20" t="s">
        <v>88</v>
      </c>
      <c r="D75" s="46">
        <v>0</v>
      </c>
      <c r="E75" s="46">
        <v>66407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66407</v>
      </c>
      <c r="O75" s="47">
        <f t="shared" si="17"/>
        <v>0.85219120949631055</v>
      </c>
      <c r="P75" s="9"/>
    </row>
    <row r="76" spans="1:16">
      <c r="A76" s="12"/>
      <c r="B76" s="44">
        <v>713</v>
      </c>
      <c r="C76" s="20" t="s">
        <v>89</v>
      </c>
      <c r="D76" s="46">
        <v>190950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190950</v>
      </c>
      <c r="O76" s="47">
        <f t="shared" si="17"/>
        <v>2.4504331087584217</v>
      </c>
      <c r="P76" s="9"/>
    </row>
    <row r="77" spans="1:16">
      <c r="A77" s="12"/>
      <c r="B77" s="44">
        <v>714</v>
      </c>
      <c r="C77" s="20" t="s">
        <v>90</v>
      </c>
      <c r="D77" s="46">
        <v>53781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53781</v>
      </c>
      <c r="O77" s="47">
        <f t="shared" si="17"/>
        <v>0.69016361886429256</v>
      </c>
      <c r="P77" s="9"/>
    </row>
    <row r="78" spans="1:16">
      <c r="A78" s="12"/>
      <c r="B78" s="44">
        <v>724</v>
      </c>
      <c r="C78" s="20" t="s">
        <v>91</v>
      </c>
      <c r="D78" s="46">
        <v>0</v>
      </c>
      <c r="E78" s="46">
        <v>584166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584166</v>
      </c>
      <c r="O78" s="47">
        <f t="shared" si="17"/>
        <v>7.4965158806544752</v>
      </c>
      <c r="P78" s="9"/>
    </row>
    <row r="79" spans="1:16">
      <c r="A79" s="12"/>
      <c r="B79" s="44">
        <v>744</v>
      </c>
      <c r="C79" s="20" t="s">
        <v>93</v>
      </c>
      <c r="D79" s="46">
        <v>0</v>
      </c>
      <c r="E79" s="46">
        <v>187407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187407</v>
      </c>
      <c r="O79" s="47">
        <f t="shared" si="17"/>
        <v>2.404966313763234</v>
      </c>
      <c r="P79" s="9"/>
    </row>
    <row r="80" spans="1:16" ht="15.75" thickBot="1">
      <c r="A80" s="12"/>
      <c r="B80" s="44">
        <v>764</v>
      </c>
      <c r="C80" s="20" t="s">
        <v>94</v>
      </c>
      <c r="D80" s="46">
        <v>0</v>
      </c>
      <c r="E80" s="46">
        <v>685723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685723</v>
      </c>
      <c r="O80" s="47">
        <f t="shared" si="17"/>
        <v>8.7997818415142763</v>
      </c>
      <c r="P80" s="9"/>
    </row>
    <row r="81" spans="1:119" ht="16.5" thickBot="1">
      <c r="A81" s="14" t="s">
        <v>10</v>
      </c>
      <c r="B81" s="23"/>
      <c r="C81" s="22"/>
      <c r="D81" s="15">
        <f t="shared" ref="D81:M81" si="19">SUM(D5,D14,D23,D28,D33,D39,D44,D49,D53)</f>
        <v>78890676</v>
      </c>
      <c r="E81" s="15">
        <f t="shared" si="19"/>
        <v>143847104</v>
      </c>
      <c r="F81" s="15">
        <f t="shared" si="19"/>
        <v>7036249</v>
      </c>
      <c r="G81" s="15">
        <f t="shared" si="19"/>
        <v>40140435</v>
      </c>
      <c r="H81" s="15">
        <f t="shared" si="19"/>
        <v>0</v>
      </c>
      <c r="I81" s="15">
        <f t="shared" si="19"/>
        <v>29065363</v>
      </c>
      <c r="J81" s="15">
        <f t="shared" si="19"/>
        <v>23818112</v>
      </c>
      <c r="K81" s="15">
        <f t="shared" si="19"/>
        <v>18750</v>
      </c>
      <c r="L81" s="15">
        <f t="shared" si="19"/>
        <v>0</v>
      </c>
      <c r="M81" s="15">
        <f t="shared" si="19"/>
        <v>0</v>
      </c>
      <c r="N81" s="15">
        <f>SUM(D81:M81)</f>
        <v>322816689</v>
      </c>
      <c r="O81" s="37">
        <f t="shared" si="17"/>
        <v>4142.658825794033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38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118" t="s">
        <v>18</v>
      </c>
      <c r="M83" s="118"/>
      <c r="N83" s="118"/>
      <c r="O83" s="41">
        <v>77925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thickBot="1">
      <c r="A85" s="120" t="s">
        <v>99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A85:O85"/>
    <mergeCell ref="A1:O1"/>
    <mergeCell ref="D3:H3"/>
    <mergeCell ref="I3:J3"/>
    <mergeCell ref="K3:L3"/>
    <mergeCell ref="O3:O4"/>
    <mergeCell ref="A2:O2"/>
    <mergeCell ref="A3:C4"/>
    <mergeCell ref="A84:O84"/>
    <mergeCell ref="L83:N83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25549900</v>
      </c>
      <c r="E5" s="26">
        <f t="shared" ref="E5:M5" si="0">SUM(E6:E13)</f>
        <v>5952789</v>
      </c>
      <c r="F5" s="26">
        <f t="shared" si="0"/>
        <v>4368550</v>
      </c>
      <c r="G5" s="26">
        <f t="shared" si="0"/>
        <v>10783907</v>
      </c>
      <c r="H5" s="26">
        <f t="shared" si="0"/>
        <v>0</v>
      </c>
      <c r="I5" s="26">
        <f t="shared" si="0"/>
        <v>404972</v>
      </c>
      <c r="J5" s="26">
        <f t="shared" si="0"/>
        <v>3342921</v>
      </c>
      <c r="K5" s="26">
        <f t="shared" si="0"/>
        <v>21583</v>
      </c>
      <c r="L5" s="26">
        <f t="shared" si="0"/>
        <v>0</v>
      </c>
      <c r="M5" s="26">
        <f t="shared" si="0"/>
        <v>0</v>
      </c>
      <c r="N5" s="27">
        <f>SUM(D5:M5)</f>
        <v>50424622</v>
      </c>
      <c r="O5" s="32">
        <f t="shared" ref="O5:O36" si="1">(N5/O$81)</f>
        <v>662.77548928116084</v>
      </c>
      <c r="P5" s="6"/>
    </row>
    <row r="6" spans="1:133">
      <c r="A6" s="12"/>
      <c r="B6" s="44">
        <v>511</v>
      </c>
      <c r="C6" s="20" t="s">
        <v>20</v>
      </c>
      <c r="D6" s="46">
        <v>1683960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1683960</v>
      </c>
      <c r="O6" s="47">
        <f t="shared" si="1"/>
        <v>22.133778472943309</v>
      </c>
      <c r="P6" s="9"/>
    </row>
    <row r="7" spans="1:133">
      <c r="A7" s="12"/>
      <c r="B7" s="44">
        <v>512</v>
      </c>
      <c r="C7" s="20" t="s">
        <v>21</v>
      </c>
      <c r="D7" s="46">
        <v>846091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846091</v>
      </c>
      <c r="O7" s="47">
        <f t="shared" si="1"/>
        <v>11.12092375231661</v>
      </c>
      <c r="P7" s="9"/>
    </row>
    <row r="8" spans="1:133">
      <c r="A8" s="12"/>
      <c r="B8" s="44">
        <v>513</v>
      </c>
      <c r="C8" s="20" t="s">
        <v>22</v>
      </c>
      <c r="D8" s="46">
        <v>15635519</v>
      </c>
      <c r="E8" s="46">
        <v>648099</v>
      </c>
      <c r="F8" s="46">
        <v>0</v>
      </c>
      <c r="G8" s="46">
        <v>10402239</v>
      </c>
      <c r="H8" s="46">
        <v>0</v>
      </c>
      <c r="I8" s="46">
        <v>0</v>
      </c>
      <c r="J8" s="46">
        <v>0</v>
      </c>
      <c r="K8" s="46">
        <v>4933</v>
      </c>
      <c r="L8" s="46">
        <v>0</v>
      </c>
      <c r="M8" s="46">
        <v>0</v>
      </c>
      <c r="N8" s="46">
        <f t="shared" si="2"/>
        <v>26690790</v>
      </c>
      <c r="O8" s="47">
        <f t="shared" si="1"/>
        <v>350.82070424941838</v>
      </c>
      <c r="P8" s="9"/>
    </row>
    <row r="9" spans="1:133">
      <c r="A9" s="12"/>
      <c r="B9" s="44">
        <v>514</v>
      </c>
      <c r="C9" s="20" t="s">
        <v>23</v>
      </c>
      <c r="D9" s="46">
        <v>1337929</v>
      </c>
      <c r="E9" s="46">
        <v>239852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1577781</v>
      </c>
      <c r="O9" s="47">
        <f t="shared" si="1"/>
        <v>20.738173788462298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4521762</v>
      </c>
      <c r="F10" s="46">
        <v>0</v>
      </c>
      <c r="G10" s="46">
        <v>3039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4524801</v>
      </c>
      <c r="O10" s="47">
        <f t="shared" si="1"/>
        <v>59.473469065864016</v>
      </c>
      <c r="P10" s="9"/>
    </row>
    <row r="11" spans="1:133">
      <c r="A11" s="12"/>
      <c r="B11" s="44">
        <v>517</v>
      </c>
      <c r="C11" s="20" t="s">
        <v>25</v>
      </c>
      <c r="D11" s="46">
        <v>29500</v>
      </c>
      <c r="E11" s="46">
        <v>0</v>
      </c>
      <c r="F11" s="46">
        <v>4368550</v>
      </c>
      <c r="G11" s="46">
        <v>0</v>
      </c>
      <c r="H11" s="46">
        <v>0</v>
      </c>
      <c r="I11" s="46">
        <v>404972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4803022</v>
      </c>
      <c r="O11" s="47">
        <f t="shared" si="1"/>
        <v>63.130374206437878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16650</v>
      </c>
      <c r="L12" s="46">
        <v>0</v>
      </c>
      <c r="M12" s="46">
        <v>0</v>
      </c>
      <c r="N12" s="46">
        <f t="shared" si="2"/>
        <v>16650</v>
      </c>
      <c r="O12" s="47">
        <f t="shared" si="1"/>
        <v>0.21884570392082123</v>
      </c>
      <c r="P12" s="9"/>
    </row>
    <row r="13" spans="1:133">
      <c r="A13" s="12"/>
      <c r="B13" s="44">
        <v>519</v>
      </c>
      <c r="C13" s="20" t="s">
        <v>27</v>
      </c>
      <c r="D13" s="46">
        <v>6016901</v>
      </c>
      <c r="E13" s="46">
        <v>543076</v>
      </c>
      <c r="F13" s="46">
        <v>0</v>
      </c>
      <c r="G13" s="46">
        <v>378629</v>
      </c>
      <c r="H13" s="46">
        <v>0</v>
      </c>
      <c r="I13" s="46">
        <v>0</v>
      </c>
      <c r="J13" s="46">
        <v>3342921</v>
      </c>
      <c r="K13" s="46">
        <v>0</v>
      </c>
      <c r="L13" s="46">
        <v>0</v>
      </c>
      <c r="M13" s="46">
        <v>0</v>
      </c>
      <c r="N13" s="46">
        <f t="shared" si="2"/>
        <v>10281527</v>
      </c>
      <c r="O13" s="47">
        <f t="shared" si="1"/>
        <v>135.13922004179756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40095704</v>
      </c>
      <c r="E14" s="31">
        <f t="shared" si="3"/>
        <v>51081452</v>
      </c>
      <c r="F14" s="31">
        <f t="shared" si="3"/>
        <v>0</v>
      </c>
      <c r="G14" s="31">
        <f t="shared" si="3"/>
        <v>2665130</v>
      </c>
      <c r="H14" s="31">
        <f t="shared" si="3"/>
        <v>0</v>
      </c>
      <c r="I14" s="31">
        <f t="shared" si="3"/>
        <v>126883</v>
      </c>
      <c r="J14" s="31">
        <f t="shared" si="3"/>
        <v>2334629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96303798</v>
      </c>
      <c r="O14" s="43">
        <f t="shared" si="1"/>
        <v>1265.806153967482</v>
      </c>
      <c r="P14" s="10"/>
    </row>
    <row r="15" spans="1:133">
      <c r="A15" s="12"/>
      <c r="B15" s="44">
        <v>521</v>
      </c>
      <c r="C15" s="20" t="s">
        <v>29</v>
      </c>
      <c r="D15" s="46">
        <v>38917442</v>
      </c>
      <c r="E15" s="46">
        <v>3198039</v>
      </c>
      <c r="F15" s="46">
        <v>0</v>
      </c>
      <c r="G15" s="46">
        <v>0</v>
      </c>
      <c r="H15" s="46">
        <v>0</v>
      </c>
      <c r="I15" s="46">
        <v>61232</v>
      </c>
      <c r="J15" s="46">
        <v>137280</v>
      </c>
      <c r="K15" s="46">
        <v>0</v>
      </c>
      <c r="L15" s="46">
        <v>0</v>
      </c>
      <c r="M15" s="46">
        <v>0</v>
      </c>
      <c r="N15" s="46">
        <f>SUM(D15:M15)</f>
        <v>42313993</v>
      </c>
      <c r="O15" s="47">
        <f t="shared" si="1"/>
        <v>556.17030533247464</v>
      </c>
      <c r="P15" s="9"/>
    </row>
    <row r="16" spans="1:133">
      <c r="A16" s="12"/>
      <c r="B16" s="44">
        <v>522</v>
      </c>
      <c r="C16" s="20" t="s">
        <v>30</v>
      </c>
      <c r="D16" s="46">
        <v>155106</v>
      </c>
      <c r="E16" s="46">
        <v>3342873</v>
      </c>
      <c r="F16" s="46">
        <v>0</v>
      </c>
      <c r="G16" s="46">
        <v>11109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3509088</v>
      </c>
      <c r="O16" s="47">
        <f t="shared" si="1"/>
        <v>46.123053061868269</v>
      </c>
      <c r="P16" s="9"/>
    </row>
    <row r="17" spans="1:16">
      <c r="A17" s="12"/>
      <c r="B17" s="44">
        <v>523</v>
      </c>
      <c r="C17" s="20" t="s">
        <v>31</v>
      </c>
      <c r="D17" s="46">
        <v>0</v>
      </c>
      <c r="E17" s="46">
        <v>3453983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3453983</v>
      </c>
      <c r="O17" s="47">
        <f t="shared" si="1"/>
        <v>45.398759217150143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3244699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3244699</v>
      </c>
      <c r="O18" s="47">
        <f t="shared" si="1"/>
        <v>42.647954154125209</v>
      </c>
      <c r="P18" s="9"/>
    </row>
    <row r="19" spans="1:16">
      <c r="A19" s="12"/>
      <c r="B19" s="44">
        <v>525</v>
      </c>
      <c r="C19" s="20" t="s">
        <v>33</v>
      </c>
      <c r="D19" s="46">
        <v>364324</v>
      </c>
      <c r="E19" s="46">
        <v>1645506</v>
      </c>
      <c r="F19" s="46">
        <v>0</v>
      </c>
      <c r="G19" s="46">
        <v>0</v>
      </c>
      <c r="H19" s="46">
        <v>0</v>
      </c>
      <c r="I19" s="46">
        <v>65651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2075481</v>
      </c>
      <c r="O19" s="47">
        <f t="shared" si="1"/>
        <v>27.279885911068465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7183624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7183624</v>
      </c>
      <c r="O20" s="47">
        <f t="shared" si="1"/>
        <v>94.42073579474507</v>
      </c>
      <c r="P20" s="9"/>
    </row>
    <row r="21" spans="1:16">
      <c r="A21" s="12"/>
      <c r="B21" s="44">
        <v>527</v>
      </c>
      <c r="C21" s="20" t="s">
        <v>35</v>
      </c>
      <c r="D21" s="46">
        <v>630450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630450</v>
      </c>
      <c r="O21" s="47">
        <f t="shared" si="1"/>
        <v>8.2865630052181221</v>
      </c>
      <c r="P21" s="9"/>
    </row>
    <row r="22" spans="1:16">
      <c r="A22" s="12"/>
      <c r="B22" s="44">
        <v>529</v>
      </c>
      <c r="C22" s="20" t="s">
        <v>36</v>
      </c>
      <c r="D22" s="46">
        <v>28382</v>
      </c>
      <c r="E22" s="46">
        <v>29012728</v>
      </c>
      <c r="F22" s="46">
        <v>0</v>
      </c>
      <c r="G22" s="46">
        <v>2654021</v>
      </c>
      <c r="H22" s="46">
        <v>0</v>
      </c>
      <c r="I22" s="46">
        <v>0</v>
      </c>
      <c r="J22" s="46">
        <v>2197349</v>
      </c>
      <c r="K22" s="46">
        <v>0</v>
      </c>
      <c r="L22" s="46">
        <v>0</v>
      </c>
      <c r="M22" s="46">
        <v>0</v>
      </c>
      <c r="N22" s="46">
        <f t="shared" si="4"/>
        <v>33892480</v>
      </c>
      <c r="O22" s="47">
        <f t="shared" si="1"/>
        <v>445.47889749083214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245460</v>
      </c>
      <c r="E23" s="31">
        <f t="shared" si="5"/>
        <v>2520186</v>
      </c>
      <c r="F23" s="31">
        <f t="shared" si="5"/>
        <v>0</v>
      </c>
      <c r="G23" s="31">
        <f t="shared" si="5"/>
        <v>16400902</v>
      </c>
      <c r="H23" s="31">
        <f t="shared" si="5"/>
        <v>0</v>
      </c>
      <c r="I23" s="31">
        <f t="shared" si="5"/>
        <v>15560508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34727056</v>
      </c>
      <c r="O23" s="43">
        <f t="shared" si="1"/>
        <v>456.44846939446114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15560508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15560508</v>
      </c>
      <c r="O24" s="47">
        <f t="shared" si="1"/>
        <v>204.52554514267689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1332151</v>
      </c>
      <c r="F25" s="46">
        <v>0</v>
      </c>
      <c r="G25" s="46">
        <v>16400902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17733053</v>
      </c>
      <c r="O25" s="47">
        <f t="shared" si="1"/>
        <v>233.08122921623007</v>
      </c>
      <c r="P25" s="9"/>
    </row>
    <row r="26" spans="1:16">
      <c r="A26" s="12"/>
      <c r="B26" s="44">
        <v>537</v>
      </c>
      <c r="C26" s="20" t="s">
        <v>40</v>
      </c>
      <c r="D26" s="46">
        <v>245460</v>
      </c>
      <c r="E26" s="46">
        <v>1155124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1400584</v>
      </c>
      <c r="O26" s="47">
        <f t="shared" si="1"/>
        <v>18.409116599413782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4950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4950</v>
      </c>
      <c r="O27" s="47">
        <f t="shared" si="1"/>
        <v>6.5062236300784684E-2</v>
      </c>
      <c r="P27" s="9"/>
    </row>
    <row r="28" spans="1:16">
      <c r="A28" s="12"/>
      <c r="B28" s="44">
        <v>539</v>
      </c>
      <c r="C28" s="20" t="s">
        <v>105</v>
      </c>
      <c r="D28" s="46">
        <v>0</v>
      </c>
      <c r="E28" s="46">
        <v>27961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27961</v>
      </c>
      <c r="O28" s="47">
        <f t="shared" si="1"/>
        <v>0.36751619983964456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SUM(D30:D33)</f>
        <v>31222</v>
      </c>
      <c r="E29" s="31">
        <f t="shared" si="7"/>
        <v>6000172</v>
      </c>
      <c r="F29" s="31">
        <f t="shared" si="7"/>
        <v>0</v>
      </c>
      <c r="G29" s="31">
        <f t="shared" si="7"/>
        <v>424517</v>
      </c>
      <c r="H29" s="31">
        <f t="shared" si="7"/>
        <v>0</v>
      </c>
      <c r="I29" s="31">
        <f t="shared" si="7"/>
        <v>10425133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16881044</v>
      </c>
      <c r="O29" s="43">
        <f t="shared" si="1"/>
        <v>221.88251994584718</v>
      </c>
      <c r="P29" s="10"/>
    </row>
    <row r="30" spans="1:16">
      <c r="A30" s="12"/>
      <c r="B30" s="44">
        <v>541</v>
      </c>
      <c r="C30" s="20" t="s">
        <v>43</v>
      </c>
      <c r="D30" s="46">
        <v>31222</v>
      </c>
      <c r="E30" s="46">
        <v>5669872</v>
      </c>
      <c r="F30" s="46">
        <v>0</v>
      </c>
      <c r="G30" s="46">
        <v>424517</v>
      </c>
      <c r="H30" s="46">
        <v>0</v>
      </c>
      <c r="I30" s="46">
        <v>1312888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7438499</v>
      </c>
      <c r="O30" s="47">
        <f t="shared" si="1"/>
        <v>97.770783769929423</v>
      </c>
      <c r="P30" s="9"/>
    </row>
    <row r="31" spans="1:16">
      <c r="A31" s="12"/>
      <c r="B31" s="44">
        <v>542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9112245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9112245</v>
      </c>
      <c r="O31" s="47">
        <f t="shared" si="1"/>
        <v>119.77031059002904</v>
      </c>
      <c r="P31" s="9"/>
    </row>
    <row r="32" spans="1:16">
      <c r="A32" s="12"/>
      <c r="B32" s="44">
        <v>543</v>
      </c>
      <c r="C32" s="20" t="s">
        <v>45</v>
      </c>
      <c r="D32" s="46">
        <v>0</v>
      </c>
      <c r="E32" s="46">
        <v>227864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227864</v>
      </c>
      <c r="O32" s="47">
        <f t="shared" si="1"/>
        <v>2.9950184671600004</v>
      </c>
      <c r="P32" s="9"/>
    </row>
    <row r="33" spans="1:16">
      <c r="A33" s="12"/>
      <c r="B33" s="44">
        <v>549</v>
      </c>
      <c r="C33" s="20" t="s">
        <v>46</v>
      </c>
      <c r="D33" s="46">
        <v>0</v>
      </c>
      <c r="E33" s="46">
        <v>102436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102436</v>
      </c>
      <c r="O33" s="47">
        <f t="shared" si="1"/>
        <v>1.3464071187287234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996741</v>
      </c>
      <c r="E34" s="31">
        <f t="shared" si="9"/>
        <v>17162520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18159261</v>
      </c>
      <c r="O34" s="43">
        <f t="shared" si="1"/>
        <v>238.6832586322472</v>
      </c>
      <c r="P34" s="10"/>
    </row>
    <row r="35" spans="1:16">
      <c r="A35" s="13"/>
      <c r="B35" s="45">
        <v>551</v>
      </c>
      <c r="C35" s="21" t="s">
        <v>48</v>
      </c>
      <c r="D35" s="46">
        <v>27989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27989</v>
      </c>
      <c r="O35" s="47">
        <f t="shared" si="1"/>
        <v>0.36788422865104298</v>
      </c>
      <c r="P35" s="9"/>
    </row>
    <row r="36" spans="1:16">
      <c r="A36" s="13"/>
      <c r="B36" s="45">
        <v>552</v>
      </c>
      <c r="C36" s="21" t="s">
        <v>49</v>
      </c>
      <c r="D36" s="46">
        <v>0</v>
      </c>
      <c r="E36" s="46">
        <v>14352535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14352535</v>
      </c>
      <c r="O36" s="47">
        <f t="shared" si="1"/>
        <v>188.64808559298643</v>
      </c>
      <c r="P36" s="9"/>
    </row>
    <row r="37" spans="1:16">
      <c r="A37" s="13"/>
      <c r="B37" s="45">
        <v>553</v>
      </c>
      <c r="C37" s="21" t="s">
        <v>50</v>
      </c>
      <c r="D37" s="46">
        <v>687353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687353</v>
      </c>
      <c r="O37" s="47">
        <f t="shared" ref="O37:O68" si="10">(N37/O$81)</f>
        <v>9.0344895571824768</v>
      </c>
      <c r="P37" s="9"/>
    </row>
    <row r="38" spans="1:16">
      <c r="A38" s="13"/>
      <c r="B38" s="45">
        <v>554</v>
      </c>
      <c r="C38" s="21" t="s">
        <v>51</v>
      </c>
      <c r="D38" s="46">
        <v>281399</v>
      </c>
      <c r="E38" s="46">
        <v>2809985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3091384</v>
      </c>
      <c r="O38" s="47">
        <f t="shared" si="10"/>
        <v>40.632799253427265</v>
      </c>
      <c r="P38" s="9"/>
    </row>
    <row r="39" spans="1:16" ht="15.75">
      <c r="A39" s="28" t="s">
        <v>53</v>
      </c>
      <c r="B39" s="29"/>
      <c r="C39" s="30"/>
      <c r="D39" s="31">
        <f t="shared" ref="D39:M39" si="11">SUM(D40:D43)</f>
        <v>6505861</v>
      </c>
      <c r="E39" s="31">
        <f t="shared" si="11"/>
        <v>2437524</v>
      </c>
      <c r="F39" s="31">
        <f t="shared" si="11"/>
        <v>0</v>
      </c>
      <c r="G39" s="31">
        <f t="shared" si="11"/>
        <v>2436571</v>
      </c>
      <c r="H39" s="31">
        <f t="shared" si="11"/>
        <v>0</v>
      </c>
      <c r="I39" s="31">
        <f t="shared" si="11"/>
        <v>0</v>
      </c>
      <c r="J39" s="31">
        <f t="shared" si="11"/>
        <v>15700790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27080746</v>
      </c>
      <c r="O39" s="43">
        <f t="shared" si="10"/>
        <v>355.94624150576357</v>
      </c>
      <c r="P39" s="10"/>
    </row>
    <row r="40" spans="1:16">
      <c r="A40" s="12"/>
      <c r="B40" s="44">
        <v>562</v>
      </c>
      <c r="C40" s="20" t="s">
        <v>54</v>
      </c>
      <c r="D40" s="46">
        <v>1817086</v>
      </c>
      <c r="E40" s="46">
        <v>264350</v>
      </c>
      <c r="F40" s="46">
        <v>0</v>
      </c>
      <c r="G40" s="46">
        <v>0</v>
      </c>
      <c r="H40" s="46">
        <v>0</v>
      </c>
      <c r="I40" s="46">
        <v>0</v>
      </c>
      <c r="J40" s="46">
        <v>15700790</v>
      </c>
      <c r="K40" s="46">
        <v>0</v>
      </c>
      <c r="L40" s="46">
        <v>0</v>
      </c>
      <c r="M40" s="46">
        <v>0</v>
      </c>
      <c r="N40" s="46">
        <f t="shared" ref="N40:N48" si="12">SUM(D40:M40)</f>
        <v>17782226</v>
      </c>
      <c r="O40" s="47">
        <f t="shared" si="10"/>
        <v>233.72755352847622</v>
      </c>
      <c r="P40" s="9"/>
    </row>
    <row r="41" spans="1:16">
      <c r="A41" s="12"/>
      <c r="B41" s="44">
        <v>563</v>
      </c>
      <c r="C41" s="20" t="s">
        <v>55</v>
      </c>
      <c r="D41" s="46">
        <v>1359408</v>
      </c>
      <c r="E41" s="46">
        <v>66667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1426075</v>
      </c>
      <c r="O41" s="47">
        <f t="shared" si="10"/>
        <v>18.744167400533641</v>
      </c>
      <c r="P41" s="9"/>
    </row>
    <row r="42" spans="1:16">
      <c r="A42" s="12"/>
      <c r="B42" s="44">
        <v>564</v>
      </c>
      <c r="C42" s="20" t="s">
        <v>56</v>
      </c>
      <c r="D42" s="46">
        <v>854558</v>
      </c>
      <c r="E42" s="46">
        <v>1680998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2535556</v>
      </c>
      <c r="O42" s="47">
        <f t="shared" si="10"/>
        <v>33.327059318358067</v>
      </c>
      <c r="P42" s="9"/>
    </row>
    <row r="43" spans="1:16">
      <c r="A43" s="12"/>
      <c r="B43" s="44">
        <v>569</v>
      </c>
      <c r="C43" s="20" t="s">
        <v>57</v>
      </c>
      <c r="D43" s="46">
        <v>2474809</v>
      </c>
      <c r="E43" s="46">
        <v>425509</v>
      </c>
      <c r="F43" s="46">
        <v>0</v>
      </c>
      <c r="G43" s="46">
        <v>2436571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5336889</v>
      </c>
      <c r="O43" s="47">
        <f t="shared" si="10"/>
        <v>70.147461258395651</v>
      </c>
      <c r="P43" s="9"/>
    </row>
    <row r="44" spans="1:16" ht="15.75">
      <c r="A44" s="28" t="s">
        <v>58</v>
      </c>
      <c r="B44" s="29"/>
      <c r="C44" s="30"/>
      <c r="D44" s="31">
        <f t="shared" ref="D44:M44" si="13">SUM(D45:D48)</f>
        <v>2787363</v>
      </c>
      <c r="E44" s="31">
        <f t="shared" si="13"/>
        <v>1502065</v>
      </c>
      <c r="F44" s="31">
        <f t="shared" si="13"/>
        <v>0</v>
      </c>
      <c r="G44" s="31">
        <f t="shared" si="13"/>
        <v>4480977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8770405</v>
      </c>
      <c r="O44" s="43">
        <f t="shared" si="10"/>
        <v>115.2772045582997</v>
      </c>
      <c r="P44" s="9"/>
    </row>
    <row r="45" spans="1:16">
      <c r="A45" s="12"/>
      <c r="B45" s="44">
        <v>571</v>
      </c>
      <c r="C45" s="20" t="s">
        <v>59</v>
      </c>
      <c r="D45" s="46">
        <v>2490759</v>
      </c>
      <c r="E45" s="46">
        <v>81398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2572157</v>
      </c>
      <c r="O45" s="47">
        <f t="shared" si="10"/>
        <v>33.808138694286356</v>
      </c>
      <c r="P45" s="9"/>
    </row>
    <row r="46" spans="1:16">
      <c r="A46" s="12"/>
      <c r="B46" s="44">
        <v>572</v>
      </c>
      <c r="C46" s="20" t="s">
        <v>60</v>
      </c>
      <c r="D46" s="46">
        <v>127890</v>
      </c>
      <c r="E46" s="46">
        <v>1371020</v>
      </c>
      <c r="F46" s="46">
        <v>0</v>
      </c>
      <c r="G46" s="46">
        <v>4480977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5979887</v>
      </c>
      <c r="O46" s="47">
        <f t="shared" si="10"/>
        <v>78.598953746664733</v>
      </c>
      <c r="P46" s="9"/>
    </row>
    <row r="47" spans="1:16">
      <c r="A47" s="12"/>
      <c r="B47" s="44">
        <v>575</v>
      </c>
      <c r="C47" s="20" t="s">
        <v>61</v>
      </c>
      <c r="D47" s="46">
        <v>12206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12206</v>
      </c>
      <c r="O47" s="47">
        <f t="shared" si="10"/>
        <v>0.16043427399745008</v>
      </c>
      <c r="P47" s="9"/>
    </row>
    <row r="48" spans="1:16">
      <c r="A48" s="12"/>
      <c r="B48" s="44">
        <v>579</v>
      </c>
      <c r="C48" s="20" t="s">
        <v>62</v>
      </c>
      <c r="D48" s="46">
        <v>156508</v>
      </c>
      <c r="E48" s="46">
        <v>49647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206155</v>
      </c>
      <c r="O48" s="47">
        <f t="shared" si="10"/>
        <v>2.709677843351165</v>
      </c>
      <c r="P48" s="9"/>
    </row>
    <row r="49" spans="1:16" ht="15.75">
      <c r="A49" s="28" t="s">
        <v>92</v>
      </c>
      <c r="B49" s="29"/>
      <c r="C49" s="30"/>
      <c r="D49" s="31">
        <f t="shared" ref="D49:M49" si="14">SUM(D50:D51)</f>
        <v>2811888</v>
      </c>
      <c r="E49" s="31">
        <f t="shared" si="14"/>
        <v>55062750</v>
      </c>
      <c r="F49" s="31">
        <f t="shared" si="14"/>
        <v>0</v>
      </c>
      <c r="G49" s="31">
        <f t="shared" si="14"/>
        <v>13701643</v>
      </c>
      <c r="H49" s="31">
        <f t="shared" si="14"/>
        <v>0</v>
      </c>
      <c r="I49" s="31">
        <f t="shared" si="14"/>
        <v>595385</v>
      </c>
      <c r="J49" s="31">
        <f t="shared" si="14"/>
        <v>3407936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75579602</v>
      </c>
      <c r="O49" s="43">
        <f t="shared" si="10"/>
        <v>993.40968178651701</v>
      </c>
      <c r="P49" s="9"/>
    </row>
    <row r="50" spans="1:16">
      <c r="A50" s="12"/>
      <c r="B50" s="44">
        <v>581</v>
      </c>
      <c r="C50" s="20" t="s">
        <v>63</v>
      </c>
      <c r="D50" s="46">
        <v>2811888</v>
      </c>
      <c r="E50" s="46">
        <v>55062750</v>
      </c>
      <c r="F50" s="46">
        <v>0</v>
      </c>
      <c r="G50" s="46">
        <v>13701643</v>
      </c>
      <c r="H50" s="46">
        <v>0</v>
      </c>
      <c r="I50" s="46">
        <v>581391</v>
      </c>
      <c r="J50" s="46">
        <v>3403204</v>
      </c>
      <c r="K50" s="46">
        <v>0</v>
      </c>
      <c r="L50" s="46">
        <v>0</v>
      </c>
      <c r="M50" s="46">
        <v>0</v>
      </c>
      <c r="N50" s="46">
        <f>SUM(D50:M50)</f>
        <v>75560876</v>
      </c>
      <c r="O50" s="47">
        <f t="shared" si="10"/>
        <v>993.16354937500819</v>
      </c>
      <c r="P50" s="9"/>
    </row>
    <row r="51" spans="1:16">
      <c r="A51" s="12"/>
      <c r="B51" s="44">
        <v>592</v>
      </c>
      <c r="C51" s="20" t="s">
        <v>65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13994</v>
      </c>
      <c r="J51" s="46">
        <v>4732</v>
      </c>
      <c r="K51" s="46">
        <v>0</v>
      </c>
      <c r="L51" s="46">
        <v>0</v>
      </c>
      <c r="M51" s="46">
        <v>0</v>
      </c>
      <c r="N51" s="46">
        <f t="shared" ref="N51:N66" si="15">SUM(D51:M51)</f>
        <v>18726</v>
      </c>
      <c r="O51" s="47">
        <f t="shared" si="10"/>
        <v>0.24613241150878667</v>
      </c>
      <c r="P51" s="9"/>
    </row>
    <row r="52" spans="1:16" ht="15.75">
      <c r="A52" s="28" t="s">
        <v>66</v>
      </c>
      <c r="B52" s="29"/>
      <c r="C52" s="30"/>
      <c r="D52" s="31">
        <f t="shared" ref="D52:M52" si="16">SUM(D53:D78)</f>
        <v>3909773</v>
      </c>
      <c r="E52" s="31">
        <f t="shared" si="16"/>
        <v>5133372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9043145</v>
      </c>
      <c r="O52" s="43">
        <f t="shared" si="10"/>
        <v>118.86206805904234</v>
      </c>
      <c r="P52" s="9"/>
    </row>
    <row r="53" spans="1:16">
      <c r="A53" s="12"/>
      <c r="B53" s="44">
        <v>601</v>
      </c>
      <c r="C53" s="20" t="s">
        <v>67</v>
      </c>
      <c r="D53" s="46">
        <v>5799</v>
      </c>
      <c r="E53" s="46">
        <v>206222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212021</v>
      </c>
      <c r="O53" s="47">
        <f t="shared" si="10"/>
        <v>2.7867798793391252</v>
      </c>
      <c r="P53" s="9"/>
    </row>
    <row r="54" spans="1:16">
      <c r="A54" s="12"/>
      <c r="B54" s="44">
        <v>602</v>
      </c>
      <c r="C54" s="20" t="s">
        <v>68</v>
      </c>
      <c r="D54" s="46">
        <v>267316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267316</v>
      </c>
      <c r="O54" s="47">
        <f t="shared" si="10"/>
        <v>3.5135710624203154</v>
      </c>
      <c r="P54" s="9"/>
    </row>
    <row r="55" spans="1:16">
      <c r="A55" s="12"/>
      <c r="B55" s="44">
        <v>603</v>
      </c>
      <c r="C55" s="20" t="s">
        <v>69</v>
      </c>
      <c r="D55" s="46">
        <v>480672</v>
      </c>
      <c r="E55" s="46">
        <v>65868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546540</v>
      </c>
      <c r="O55" s="47">
        <f t="shared" si="10"/>
        <v>7.1836595207739125</v>
      </c>
      <c r="P55" s="9"/>
    </row>
    <row r="56" spans="1:16">
      <c r="A56" s="12"/>
      <c r="B56" s="44">
        <v>604</v>
      </c>
      <c r="C56" s="20" t="s">
        <v>70</v>
      </c>
      <c r="D56" s="46">
        <v>0</v>
      </c>
      <c r="E56" s="46">
        <v>304030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304030</v>
      </c>
      <c r="O56" s="47">
        <f t="shared" si="10"/>
        <v>3.9961356974803168</v>
      </c>
      <c r="P56" s="9"/>
    </row>
    <row r="57" spans="1:16">
      <c r="A57" s="12"/>
      <c r="B57" s="44">
        <v>605</v>
      </c>
      <c r="C57" s="20" t="s">
        <v>71</v>
      </c>
      <c r="D57" s="46">
        <v>121555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121555</v>
      </c>
      <c r="O57" s="47">
        <f t="shared" si="10"/>
        <v>1.5977050774832087</v>
      </c>
      <c r="P57" s="9"/>
    </row>
    <row r="58" spans="1:16">
      <c r="A58" s="12"/>
      <c r="B58" s="44">
        <v>608</v>
      </c>
      <c r="C58" s="20" t="s">
        <v>72</v>
      </c>
      <c r="D58" s="46">
        <v>0</v>
      </c>
      <c r="E58" s="46">
        <v>113101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113101</v>
      </c>
      <c r="O58" s="47">
        <f t="shared" si="10"/>
        <v>1.4865866642131413</v>
      </c>
      <c r="P58" s="9"/>
    </row>
    <row r="59" spans="1:16">
      <c r="A59" s="12"/>
      <c r="B59" s="44">
        <v>614</v>
      </c>
      <c r="C59" s="20" t="s">
        <v>73</v>
      </c>
      <c r="D59" s="46">
        <v>0</v>
      </c>
      <c r="E59" s="46">
        <v>825460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825460</v>
      </c>
      <c r="O59" s="47">
        <f t="shared" si="10"/>
        <v>10.849752237746612</v>
      </c>
      <c r="P59" s="9"/>
    </row>
    <row r="60" spans="1:16">
      <c r="A60" s="12"/>
      <c r="B60" s="44">
        <v>615</v>
      </c>
      <c r="C60" s="20" t="s">
        <v>74</v>
      </c>
      <c r="D60" s="46">
        <v>2137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2137</v>
      </c>
      <c r="O60" s="47">
        <f t="shared" si="10"/>
        <v>2.8088484641369066E-2</v>
      </c>
      <c r="P60" s="9"/>
    </row>
    <row r="61" spans="1:16">
      <c r="A61" s="12"/>
      <c r="B61" s="44">
        <v>622</v>
      </c>
      <c r="C61" s="20" t="s">
        <v>75</v>
      </c>
      <c r="D61" s="46">
        <v>429106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429106</v>
      </c>
      <c r="O61" s="47">
        <f t="shared" si="10"/>
        <v>5.6401203979968715</v>
      </c>
      <c r="P61" s="9"/>
    </row>
    <row r="62" spans="1:16">
      <c r="A62" s="12"/>
      <c r="B62" s="44">
        <v>623</v>
      </c>
      <c r="C62" s="20" t="s">
        <v>76</v>
      </c>
      <c r="D62" s="46">
        <v>688419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688419</v>
      </c>
      <c r="O62" s="47">
        <f t="shared" si="10"/>
        <v>9.0485009397878571</v>
      </c>
      <c r="P62" s="9"/>
    </row>
    <row r="63" spans="1:16">
      <c r="A63" s="12"/>
      <c r="B63" s="44">
        <v>634</v>
      </c>
      <c r="C63" s="20" t="s">
        <v>77</v>
      </c>
      <c r="D63" s="46">
        <v>0</v>
      </c>
      <c r="E63" s="46">
        <v>381292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381292</v>
      </c>
      <c r="O63" s="47">
        <f t="shared" si="10"/>
        <v>5.0116586269896555</v>
      </c>
      <c r="P63" s="9"/>
    </row>
    <row r="64" spans="1:16">
      <c r="A64" s="12"/>
      <c r="B64" s="44">
        <v>651</v>
      </c>
      <c r="C64" s="20" t="s">
        <v>78</v>
      </c>
      <c r="D64" s="46">
        <v>97804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97804</v>
      </c>
      <c r="O64" s="47">
        <f t="shared" si="10"/>
        <v>1.2855246382145344</v>
      </c>
      <c r="P64" s="9"/>
    </row>
    <row r="65" spans="1:119">
      <c r="A65" s="12"/>
      <c r="B65" s="44">
        <v>654</v>
      </c>
      <c r="C65" s="20" t="s">
        <v>79</v>
      </c>
      <c r="D65" s="46">
        <v>0</v>
      </c>
      <c r="E65" s="46">
        <v>123440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123440</v>
      </c>
      <c r="O65" s="47">
        <f t="shared" si="10"/>
        <v>1.6224813028219924</v>
      </c>
      <c r="P65" s="9"/>
    </row>
    <row r="66" spans="1:119">
      <c r="A66" s="12"/>
      <c r="B66" s="44">
        <v>662</v>
      </c>
      <c r="C66" s="20" t="s">
        <v>80</v>
      </c>
      <c r="D66" s="46">
        <v>0</v>
      </c>
      <c r="E66" s="46">
        <v>12869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12869</v>
      </c>
      <c r="O66" s="47">
        <f t="shared" si="10"/>
        <v>0.16914867049591883</v>
      </c>
      <c r="P66" s="9"/>
    </row>
    <row r="67" spans="1:119">
      <c r="A67" s="12"/>
      <c r="B67" s="44">
        <v>674</v>
      </c>
      <c r="C67" s="20" t="s">
        <v>81</v>
      </c>
      <c r="D67" s="46">
        <v>0</v>
      </c>
      <c r="E67" s="46">
        <v>125718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8" si="17">SUM(D67:M67)</f>
        <v>125718</v>
      </c>
      <c r="O67" s="47">
        <f t="shared" si="10"/>
        <v>1.6524230754064746</v>
      </c>
      <c r="P67" s="9"/>
    </row>
    <row r="68" spans="1:119">
      <c r="A68" s="12"/>
      <c r="B68" s="44">
        <v>685</v>
      </c>
      <c r="C68" s="20" t="s">
        <v>83</v>
      </c>
      <c r="D68" s="46">
        <v>187432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187432</v>
      </c>
      <c r="O68" s="47">
        <f t="shared" si="10"/>
        <v>2.4635848635007425</v>
      </c>
      <c r="P68" s="9"/>
    </row>
    <row r="69" spans="1:119">
      <c r="A69" s="12"/>
      <c r="B69" s="44">
        <v>689</v>
      </c>
      <c r="C69" s="20" t="s">
        <v>84</v>
      </c>
      <c r="D69" s="46">
        <v>64704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64704</v>
      </c>
      <c r="O69" s="47">
        <f t="shared" ref="O69:O79" si="18">(N69/O$81)</f>
        <v>0.85046200759716617</v>
      </c>
      <c r="P69" s="9"/>
    </row>
    <row r="70" spans="1:119">
      <c r="A70" s="12"/>
      <c r="B70" s="44">
        <v>694</v>
      </c>
      <c r="C70" s="20" t="s">
        <v>85</v>
      </c>
      <c r="D70" s="46">
        <v>0</v>
      </c>
      <c r="E70" s="46">
        <v>88919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88919</v>
      </c>
      <c r="O70" s="47">
        <f t="shared" si="18"/>
        <v>1.1687412100261563</v>
      </c>
      <c r="P70" s="9"/>
    </row>
    <row r="71" spans="1:119">
      <c r="A71" s="12"/>
      <c r="B71" s="44">
        <v>698</v>
      </c>
      <c r="C71" s="20" t="s">
        <v>86</v>
      </c>
      <c r="D71" s="46">
        <v>0</v>
      </c>
      <c r="E71" s="46">
        <v>50839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50839</v>
      </c>
      <c r="O71" s="47">
        <f t="shared" si="18"/>
        <v>0.66822202652436224</v>
      </c>
      <c r="P71" s="9"/>
    </row>
    <row r="72" spans="1:119">
      <c r="A72" s="12"/>
      <c r="B72" s="44">
        <v>711</v>
      </c>
      <c r="C72" s="20" t="s">
        <v>87</v>
      </c>
      <c r="D72" s="46">
        <v>1285171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1285171</v>
      </c>
      <c r="O72" s="47">
        <f t="shared" si="18"/>
        <v>16.892141270488032</v>
      </c>
      <c r="P72" s="9"/>
    </row>
    <row r="73" spans="1:119">
      <c r="A73" s="12"/>
      <c r="B73" s="44">
        <v>712</v>
      </c>
      <c r="C73" s="20" t="s">
        <v>88</v>
      </c>
      <c r="D73" s="46">
        <v>0</v>
      </c>
      <c r="E73" s="46">
        <v>271670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271670</v>
      </c>
      <c r="O73" s="47">
        <f t="shared" si="18"/>
        <v>3.5707995425927628</v>
      </c>
      <c r="P73" s="9"/>
    </row>
    <row r="74" spans="1:119">
      <c r="A74" s="12"/>
      <c r="B74" s="44">
        <v>713</v>
      </c>
      <c r="C74" s="20" t="s">
        <v>89</v>
      </c>
      <c r="D74" s="46">
        <v>198250</v>
      </c>
      <c r="E74" s="46">
        <v>936350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1134600</v>
      </c>
      <c r="O74" s="47">
        <f t="shared" si="18"/>
        <v>14.913053193307134</v>
      </c>
      <c r="P74" s="9"/>
    </row>
    <row r="75" spans="1:119">
      <c r="A75" s="12"/>
      <c r="B75" s="44">
        <v>714</v>
      </c>
      <c r="C75" s="20" t="s">
        <v>90</v>
      </c>
      <c r="D75" s="46">
        <v>81408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81408</v>
      </c>
      <c r="O75" s="47">
        <f t="shared" si="18"/>
        <v>1.0700174813685415</v>
      </c>
      <c r="P75" s="9"/>
    </row>
    <row r="76" spans="1:119">
      <c r="A76" s="12"/>
      <c r="B76" s="44">
        <v>724</v>
      </c>
      <c r="C76" s="20" t="s">
        <v>91</v>
      </c>
      <c r="D76" s="46">
        <v>0</v>
      </c>
      <c r="E76" s="46">
        <v>616867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616867</v>
      </c>
      <c r="O76" s="47">
        <f t="shared" si="18"/>
        <v>8.1080296000315446</v>
      </c>
      <c r="P76" s="9"/>
    </row>
    <row r="77" spans="1:119">
      <c r="A77" s="12"/>
      <c r="B77" s="44">
        <v>744</v>
      </c>
      <c r="C77" s="20" t="s">
        <v>93</v>
      </c>
      <c r="D77" s="46">
        <v>0</v>
      </c>
      <c r="E77" s="46">
        <v>196989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196989</v>
      </c>
      <c r="O77" s="47">
        <f t="shared" si="18"/>
        <v>2.5892009831626819</v>
      </c>
      <c r="P77" s="9"/>
    </row>
    <row r="78" spans="1:119" ht="15.75" thickBot="1">
      <c r="A78" s="12"/>
      <c r="B78" s="44">
        <v>764</v>
      </c>
      <c r="C78" s="20" t="s">
        <v>94</v>
      </c>
      <c r="D78" s="46">
        <v>0</v>
      </c>
      <c r="E78" s="46">
        <v>813738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813738</v>
      </c>
      <c r="O78" s="47">
        <f t="shared" si="18"/>
        <v>10.695679604631906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19">SUM(D5,D14,D23,D29,D34,D39,D44,D49,D52)</f>
        <v>82933912</v>
      </c>
      <c r="E79" s="15">
        <f t="shared" si="19"/>
        <v>146852830</v>
      </c>
      <c r="F79" s="15">
        <f t="shared" si="19"/>
        <v>4368550</v>
      </c>
      <c r="G79" s="15">
        <f t="shared" si="19"/>
        <v>50893647</v>
      </c>
      <c r="H79" s="15">
        <f t="shared" si="19"/>
        <v>0</v>
      </c>
      <c r="I79" s="15">
        <f t="shared" si="19"/>
        <v>27112881</v>
      </c>
      <c r="J79" s="15">
        <f t="shared" si="19"/>
        <v>24786276</v>
      </c>
      <c r="K79" s="15">
        <f t="shared" si="19"/>
        <v>21583</v>
      </c>
      <c r="L79" s="15">
        <f t="shared" si="19"/>
        <v>0</v>
      </c>
      <c r="M79" s="15">
        <f t="shared" si="19"/>
        <v>0</v>
      </c>
      <c r="N79" s="15">
        <f>SUM(D79:M79)</f>
        <v>336969679</v>
      </c>
      <c r="O79" s="37">
        <f t="shared" si="18"/>
        <v>4429.0910871308215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118" t="s">
        <v>106</v>
      </c>
      <c r="M81" s="118"/>
      <c r="N81" s="118"/>
      <c r="O81" s="41">
        <v>76081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99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26946074</v>
      </c>
      <c r="E5" s="26">
        <f t="shared" ref="E5:M5" si="0">SUM(E6:E13)</f>
        <v>9189194</v>
      </c>
      <c r="F5" s="26">
        <f t="shared" si="0"/>
        <v>2530833</v>
      </c>
      <c r="G5" s="26">
        <f t="shared" si="0"/>
        <v>8026137</v>
      </c>
      <c r="H5" s="26">
        <f t="shared" si="0"/>
        <v>0</v>
      </c>
      <c r="I5" s="26">
        <f t="shared" si="0"/>
        <v>716340</v>
      </c>
      <c r="J5" s="26">
        <f t="shared" si="0"/>
        <v>2997484</v>
      </c>
      <c r="K5" s="26">
        <f t="shared" si="0"/>
        <v>6120</v>
      </c>
      <c r="L5" s="26">
        <f t="shared" si="0"/>
        <v>0</v>
      </c>
      <c r="M5" s="26">
        <f t="shared" si="0"/>
        <v>3250</v>
      </c>
      <c r="N5" s="27">
        <f>SUM(D5:M5)</f>
        <v>50415432</v>
      </c>
      <c r="O5" s="32">
        <f t="shared" ref="O5:O36" si="1">(N5/O$87)</f>
        <v>638.2750579209237</v>
      </c>
      <c r="P5" s="6"/>
    </row>
    <row r="6" spans="1:133">
      <c r="A6" s="12"/>
      <c r="B6" s="44">
        <v>511</v>
      </c>
      <c r="C6" s="20" t="s">
        <v>20</v>
      </c>
      <c r="D6" s="46">
        <v>1649116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1649116</v>
      </c>
      <c r="O6" s="47">
        <f t="shared" si="1"/>
        <v>20.878321749148594</v>
      </c>
      <c r="P6" s="9"/>
    </row>
    <row r="7" spans="1:133">
      <c r="A7" s="12"/>
      <c r="B7" s="44">
        <v>512</v>
      </c>
      <c r="C7" s="20" t="s">
        <v>21</v>
      </c>
      <c r="D7" s="46">
        <v>825132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825132</v>
      </c>
      <c r="O7" s="47">
        <f t="shared" si="1"/>
        <v>10.446427893197615</v>
      </c>
      <c r="P7" s="9"/>
    </row>
    <row r="8" spans="1:133">
      <c r="A8" s="12"/>
      <c r="B8" s="44">
        <v>513</v>
      </c>
      <c r="C8" s="20" t="s">
        <v>22</v>
      </c>
      <c r="D8" s="46">
        <v>16700459</v>
      </c>
      <c r="E8" s="46">
        <v>2248319</v>
      </c>
      <c r="F8" s="46">
        <v>0</v>
      </c>
      <c r="G8" s="46">
        <v>7372254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26321032</v>
      </c>
      <c r="O8" s="47">
        <f t="shared" si="1"/>
        <v>333.23245597376786</v>
      </c>
      <c r="P8" s="9"/>
    </row>
    <row r="9" spans="1:133">
      <c r="A9" s="12"/>
      <c r="B9" s="44">
        <v>514</v>
      </c>
      <c r="C9" s="20" t="s">
        <v>23</v>
      </c>
      <c r="D9" s="46">
        <v>1247711</v>
      </c>
      <c r="E9" s="46">
        <v>178881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1426592</v>
      </c>
      <c r="O9" s="47">
        <f t="shared" si="1"/>
        <v>18.061098661805108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6037802</v>
      </c>
      <c r="F10" s="46">
        <v>0</v>
      </c>
      <c r="G10" s="46">
        <v>24070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6061872</v>
      </c>
      <c r="O10" s="47">
        <f t="shared" si="1"/>
        <v>76.745185916669826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111612</v>
      </c>
      <c r="F11" s="46">
        <v>2530833</v>
      </c>
      <c r="G11" s="46">
        <v>0</v>
      </c>
      <c r="H11" s="46">
        <v>0</v>
      </c>
      <c r="I11" s="46">
        <v>716340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3358785</v>
      </c>
      <c r="O11" s="47">
        <f t="shared" si="1"/>
        <v>42.52326332181245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6120</v>
      </c>
      <c r="L12" s="46">
        <v>0</v>
      </c>
      <c r="M12" s="46">
        <v>0</v>
      </c>
      <c r="N12" s="46">
        <f t="shared" si="2"/>
        <v>6120</v>
      </c>
      <c r="O12" s="47">
        <f t="shared" si="1"/>
        <v>7.7481104485548249E-2</v>
      </c>
      <c r="P12" s="9"/>
    </row>
    <row r="13" spans="1:133">
      <c r="A13" s="12"/>
      <c r="B13" s="44">
        <v>519</v>
      </c>
      <c r="C13" s="20" t="s">
        <v>27</v>
      </c>
      <c r="D13" s="46">
        <v>6523656</v>
      </c>
      <c r="E13" s="46">
        <v>612580</v>
      </c>
      <c r="F13" s="46">
        <v>0</v>
      </c>
      <c r="G13" s="46">
        <v>629813</v>
      </c>
      <c r="H13" s="46">
        <v>0</v>
      </c>
      <c r="I13" s="46">
        <v>0</v>
      </c>
      <c r="J13" s="46">
        <v>2997484</v>
      </c>
      <c r="K13" s="46">
        <v>0</v>
      </c>
      <c r="L13" s="46">
        <v>0</v>
      </c>
      <c r="M13" s="46">
        <v>3250</v>
      </c>
      <c r="N13" s="46">
        <f t="shared" si="2"/>
        <v>10766783</v>
      </c>
      <c r="O13" s="47">
        <f t="shared" si="1"/>
        <v>136.3108233000367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48002868</v>
      </c>
      <c r="E14" s="31">
        <f t="shared" si="3"/>
        <v>52847889</v>
      </c>
      <c r="F14" s="31">
        <f t="shared" si="3"/>
        <v>0</v>
      </c>
      <c r="G14" s="31">
        <f t="shared" si="3"/>
        <v>2175638</v>
      </c>
      <c r="H14" s="31">
        <f t="shared" si="3"/>
        <v>0</v>
      </c>
      <c r="I14" s="31">
        <f t="shared" si="3"/>
        <v>0</v>
      </c>
      <c r="J14" s="31">
        <f t="shared" si="3"/>
        <v>2085828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105112223</v>
      </c>
      <c r="O14" s="43">
        <f t="shared" si="1"/>
        <v>1330.7534530998771</v>
      </c>
      <c r="P14" s="10"/>
    </row>
    <row r="15" spans="1:133">
      <c r="A15" s="12"/>
      <c r="B15" s="44">
        <v>521</v>
      </c>
      <c r="C15" s="20" t="s">
        <v>29</v>
      </c>
      <c r="D15" s="46">
        <v>46711893</v>
      </c>
      <c r="E15" s="46">
        <v>7723388</v>
      </c>
      <c r="F15" s="46">
        <v>0</v>
      </c>
      <c r="G15" s="46">
        <v>0</v>
      </c>
      <c r="H15" s="46">
        <v>0</v>
      </c>
      <c r="I15" s="46">
        <v>0</v>
      </c>
      <c r="J15" s="46">
        <v>99101</v>
      </c>
      <c r="K15" s="46">
        <v>0</v>
      </c>
      <c r="L15" s="46">
        <v>0</v>
      </c>
      <c r="M15" s="46">
        <v>0</v>
      </c>
      <c r="N15" s="46">
        <f>SUM(D15:M15)</f>
        <v>54534382</v>
      </c>
      <c r="O15" s="47">
        <f t="shared" si="1"/>
        <v>690.42224669882387</v>
      </c>
      <c r="P15" s="9"/>
    </row>
    <row r="16" spans="1:133">
      <c r="A16" s="12"/>
      <c r="B16" s="44">
        <v>522</v>
      </c>
      <c r="C16" s="20" t="s">
        <v>30</v>
      </c>
      <c r="D16" s="46">
        <v>163556</v>
      </c>
      <c r="E16" s="46">
        <v>3587550</v>
      </c>
      <c r="F16" s="46">
        <v>0</v>
      </c>
      <c r="G16" s="46">
        <v>975020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4726126</v>
      </c>
      <c r="O16" s="47">
        <f t="shared" si="1"/>
        <v>59.834225885272261</v>
      </c>
      <c r="P16" s="9"/>
    </row>
    <row r="17" spans="1:16">
      <c r="A17" s="12"/>
      <c r="B17" s="44">
        <v>523</v>
      </c>
      <c r="C17" s="20" t="s">
        <v>31</v>
      </c>
      <c r="D17" s="46">
        <v>0</v>
      </c>
      <c r="E17" s="46">
        <v>2171090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2171090</v>
      </c>
      <c r="O17" s="47">
        <f t="shared" si="1"/>
        <v>27.486675022472053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3332468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3332468</v>
      </c>
      <c r="O18" s="47">
        <f t="shared" si="1"/>
        <v>42.190081912213401</v>
      </c>
      <c r="P18" s="9"/>
    </row>
    <row r="19" spans="1:16">
      <c r="A19" s="12"/>
      <c r="B19" s="44">
        <v>525</v>
      </c>
      <c r="C19" s="20" t="s">
        <v>33</v>
      </c>
      <c r="D19" s="46">
        <v>552176</v>
      </c>
      <c r="E19" s="46">
        <v>2922471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3474647</v>
      </c>
      <c r="O19" s="47">
        <f t="shared" si="1"/>
        <v>43.990112296960262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6271341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6271341</v>
      </c>
      <c r="O20" s="47">
        <f t="shared" si="1"/>
        <v>79.397128641422</v>
      </c>
      <c r="P20" s="9"/>
    </row>
    <row r="21" spans="1:16">
      <c r="A21" s="12"/>
      <c r="B21" s="44">
        <v>527</v>
      </c>
      <c r="C21" s="20" t="s">
        <v>35</v>
      </c>
      <c r="D21" s="46">
        <v>545243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545243</v>
      </c>
      <c r="O21" s="47">
        <f t="shared" si="1"/>
        <v>6.9029460544140173</v>
      </c>
      <c r="P21" s="9"/>
    </row>
    <row r="22" spans="1:16">
      <c r="A22" s="12"/>
      <c r="B22" s="44">
        <v>529</v>
      </c>
      <c r="C22" s="20" t="s">
        <v>36</v>
      </c>
      <c r="D22" s="46">
        <v>30000</v>
      </c>
      <c r="E22" s="46">
        <v>26839581</v>
      </c>
      <c r="F22" s="46">
        <v>0</v>
      </c>
      <c r="G22" s="46">
        <v>1200618</v>
      </c>
      <c r="H22" s="46">
        <v>0</v>
      </c>
      <c r="I22" s="46">
        <v>0</v>
      </c>
      <c r="J22" s="46">
        <v>1986727</v>
      </c>
      <c r="K22" s="46">
        <v>0</v>
      </c>
      <c r="L22" s="46">
        <v>0</v>
      </c>
      <c r="M22" s="46">
        <v>0</v>
      </c>
      <c r="N22" s="46">
        <f t="shared" si="4"/>
        <v>30056926</v>
      </c>
      <c r="O22" s="47">
        <f t="shared" si="1"/>
        <v>380.53003658829937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642903</v>
      </c>
      <c r="E23" s="31">
        <f t="shared" si="5"/>
        <v>5197521</v>
      </c>
      <c r="F23" s="31">
        <f t="shared" si="5"/>
        <v>0</v>
      </c>
      <c r="G23" s="31">
        <f t="shared" si="5"/>
        <v>11752952</v>
      </c>
      <c r="H23" s="31">
        <f t="shared" si="5"/>
        <v>0</v>
      </c>
      <c r="I23" s="31">
        <f t="shared" si="5"/>
        <v>15331477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32924853</v>
      </c>
      <c r="O23" s="43">
        <f t="shared" si="1"/>
        <v>416.83888487979033</v>
      </c>
      <c r="P23" s="10"/>
    </row>
    <row r="24" spans="1:16">
      <c r="A24" s="12"/>
      <c r="B24" s="44">
        <v>534</v>
      </c>
      <c r="C24" s="20" t="s">
        <v>38</v>
      </c>
      <c r="D24" s="46">
        <v>248813</v>
      </c>
      <c r="E24" s="46">
        <v>46893</v>
      </c>
      <c r="F24" s="46">
        <v>0</v>
      </c>
      <c r="G24" s="46">
        <v>0</v>
      </c>
      <c r="H24" s="46">
        <v>0</v>
      </c>
      <c r="I24" s="46">
        <v>15331477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15627183</v>
      </c>
      <c r="O24" s="47">
        <f t="shared" si="1"/>
        <v>197.84499981009535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3565129</v>
      </c>
      <c r="F25" s="46">
        <v>0</v>
      </c>
      <c r="G25" s="46">
        <v>11752952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15318081</v>
      </c>
      <c r="O25" s="47">
        <f t="shared" si="1"/>
        <v>193.93167230050514</v>
      </c>
      <c r="P25" s="9"/>
    </row>
    <row r="26" spans="1:16">
      <c r="A26" s="12"/>
      <c r="B26" s="44">
        <v>537</v>
      </c>
      <c r="C26" s="20" t="s">
        <v>40</v>
      </c>
      <c r="D26" s="46">
        <v>394090</v>
      </c>
      <c r="E26" s="46">
        <v>1484968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1879058</v>
      </c>
      <c r="O26" s="47">
        <f t="shared" si="1"/>
        <v>23.789459024902833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36873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36873</v>
      </c>
      <c r="O27" s="47">
        <f t="shared" si="1"/>
        <v>0.46682365452542823</v>
      </c>
      <c r="P27" s="9"/>
    </row>
    <row r="28" spans="1:16">
      <c r="A28" s="12"/>
      <c r="B28" s="44">
        <v>539</v>
      </c>
      <c r="C28" s="20" t="s">
        <v>105</v>
      </c>
      <c r="D28" s="46">
        <v>0</v>
      </c>
      <c r="E28" s="46">
        <v>63658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63658</v>
      </c>
      <c r="O28" s="47">
        <f t="shared" si="1"/>
        <v>0.80593008976160629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SUM(D30:D32)</f>
        <v>56873</v>
      </c>
      <c r="E29" s="31">
        <f t="shared" si="7"/>
        <v>6370504</v>
      </c>
      <c r="F29" s="31">
        <f t="shared" si="7"/>
        <v>0</v>
      </c>
      <c r="G29" s="31">
        <f t="shared" si="7"/>
        <v>460210</v>
      </c>
      <c r="H29" s="31">
        <f t="shared" si="7"/>
        <v>0</v>
      </c>
      <c r="I29" s="31">
        <f t="shared" si="7"/>
        <v>13946429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20834016</v>
      </c>
      <c r="O29" s="43">
        <f t="shared" si="1"/>
        <v>263.76512590679476</v>
      </c>
      <c r="P29" s="10"/>
    </row>
    <row r="30" spans="1:16">
      <c r="A30" s="12"/>
      <c r="B30" s="44">
        <v>541</v>
      </c>
      <c r="C30" s="20" t="s">
        <v>43</v>
      </c>
      <c r="D30" s="46">
        <v>56873</v>
      </c>
      <c r="E30" s="46">
        <v>6344392</v>
      </c>
      <c r="F30" s="46">
        <v>0</v>
      </c>
      <c r="G30" s="46">
        <v>460210</v>
      </c>
      <c r="H30" s="46">
        <v>0</v>
      </c>
      <c r="I30" s="46">
        <v>1070802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7932277</v>
      </c>
      <c r="O30" s="47">
        <f t="shared" si="1"/>
        <v>100.4250952688417</v>
      </c>
      <c r="P30" s="9"/>
    </row>
    <row r="31" spans="1:16">
      <c r="A31" s="12"/>
      <c r="B31" s="44">
        <v>542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12875627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12875627</v>
      </c>
      <c r="O31" s="47">
        <f t="shared" si="1"/>
        <v>163.00944459214807</v>
      </c>
      <c r="P31" s="9"/>
    </row>
    <row r="32" spans="1:16">
      <c r="A32" s="12"/>
      <c r="B32" s="44">
        <v>549</v>
      </c>
      <c r="C32" s="20" t="s">
        <v>46</v>
      </c>
      <c r="D32" s="46">
        <v>0</v>
      </c>
      <c r="E32" s="46">
        <v>26112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26112</v>
      </c>
      <c r="O32" s="47">
        <f t="shared" si="1"/>
        <v>0.33058604580500589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1116381</v>
      </c>
      <c r="E33" s="31">
        <f t="shared" si="9"/>
        <v>16996888</v>
      </c>
      <c r="F33" s="31">
        <f t="shared" si="9"/>
        <v>0</v>
      </c>
      <c r="G33" s="31">
        <f t="shared" si="9"/>
        <v>4524800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22638069</v>
      </c>
      <c r="O33" s="43">
        <f t="shared" si="1"/>
        <v>286.60499829085796</v>
      </c>
      <c r="P33" s="10"/>
    </row>
    <row r="34" spans="1:16">
      <c r="A34" s="13"/>
      <c r="B34" s="45">
        <v>551</v>
      </c>
      <c r="C34" s="21" t="s">
        <v>48</v>
      </c>
      <c r="D34" s="46">
        <v>3765</v>
      </c>
      <c r="E34" s="46">
        <v>339169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342934</v>
      </c>
      <c r="O34" s="47">
        <f t="shared" si="1"/>
        <v>4.3416511577854582</v>
      </c>
      <c r="P34" s="9"/>
    </row>
    <row r="35" spans="1:16">
      <c r="A35" s="13"/>
      <c r="B35" s="45">
        <v>552</v>
      </c>
      <c r="C35" s="21" t="s">
        <v>49</v>
      </c>
      <c r="D35" s="46">
        <v>0</v>
      </c>
      <c r="E35" s="46">
        <v>15003413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15003413</v>
      </c>
      <c r="O35" s="47">
        <f t="shared" si="1"/>
        <v>189.94787749882892</v>
      </c>
      <c r="P35" s="9"/>
    </row>
    <row r="36" spans="1:16">
      <c r="A36" s="13"/>
      <c r="B36" s="45">
        <v>553</v>
      </c>
      <c r="C36" s="21" t="s">
        <v>50</v>
      </c>
      <c r="D36" s="46">
        <v>646959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646959</v>
      </c>
      <c r="O36" s="47">
        <f t="shared" si="1"/>
        <v>8.1907022674617345</v>
      </c>
      <c r="P36" s="9"/>
    </row>
    <row r="37" spans="1:16">
      <c r="A37" s="13"/>
      <c r="B37" s="45">
        <v>554</v>
      </c>
      <c r="C37" s="21" t="s">
        <v>51</v>
      </c>
      <c r="D37" s="46">
        <v>465657</v>
      </c>
      <c r="E37" s="46">
        <v>1654306</v>
      </c>
      <c r="F37" s="46">
        <v>0</v>
      </c>
      <c r="G37" s="46">
        <v>4524800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6644763</v>
      </c>
      <c r="O37" s="47">
        <f t="shared" ref="O37:O68" si="10">(N37/O$87)</f>
        <v>84.124767366781882</v>
      </c>
      <c r="P37" s="9"/>
    </row>
    <row r="38" spans="1:16" ht="15.75">
      <c r="A38" s="28" t="s">
        <v>53</v>
      </c>
      <c r="B38" s="29"/>
      <c r="C38" s="30"/>
      <c r="D38" s="31">
        <f t="shared" ref="D38:M38" si="11">SUM(D39:D43)</f>
        <v>7175550</v>
      </c>
      <c r="E38" s="31">
        <f t="shared" si="11"/>
        <v>2362907</v>
      </c>
      <c r="F38" s="31">
        <f t="shared" si="11"/>
        <v>0</v>
      </c>
      <c r="G38" s="31">
        <f t="shared" si="11"/>
        <v>1805344</v>
      </c>
      <c r="H38" s="31">
        <f t="shared" si="11"/>
        <v>0</v>
      </c>
      <c r="I38" s="31">
        <f t="shared" si="11"/>
        <v>0</v>
      </c>
      <c r="J38" s="31">
        <f t="shared" si="11"/>
        <v>15218673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26562474</v>
      </c>
      <c r="O38" s="43">
        <f t="shared" si="10"/>
        <v>336.28918682821222</v>
      </c>
      <c r="P38" s="10"/>
    </row>
    <row r="39" spans="1:16">
      <c r="A39" s="12"/>
      <c r="B39" s="44">
        <v>561</v>
      </c>
      <c r="C39" s="20" t="s">
        <v>108</v>
      </c>
      <c r="D39" s="46">
        <v>3942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3942</v>
      </c>
      <c r="O39" s="47">
        <f t="shared" si="10"/>
        <v>4.99069467127502E-2</v>
      </c>
      <c r="P39" s="9"/>
    </row>
    <row r="40" spans="1:16">
      <c r="A40" s="12"/>
      <c r="B40" s="44">
        <v>562</v>
      </c>
      <c r="C40" s="20" t="s">
        <v>54</v>
      </c>
      <c r="D40" s="46">
        <v>1775696</v>
      </c>
      <c r="E40" s="46">
        <v>220006</v>
      </c>
      <c r="F40" s="46">
        <v>0</v>
      </c>
      <c r="G40" s="46">
        <v>0</v>
      </c>
      <c r="H40" s="46">
        <v>0</v>
      </c>
      <c r="I40" s="46">
        <v>0</v>
      </c>
      <c r="J40" s="46">
        <v>15218673</v>
      </c>
      <c r="K40" s="46">
        <v>0</v>
      </c>
      <c r="L40" s="46">
        <v>0</v>
      </c>
      <c r="M40" s="46">
        <v>0</v>
      </c>
      <c r="N40" s="46">
        <f t="shared" ref="N40:N48" si="12">SUM(D40:M40)</f>
        <v>17214375</v>
      </c>
      <c r="O40" s="47">
        <f t="shared" si="10"/>
        <v>217.93934444908655</v>
      </c>
      <c r="P40" s="9"/>
    </row>
    <row r="41" spans="1:16">
      <c r="A41" s="12"/>
      <c r="B41" s="44">
        <v>563</v>
      </c>
      <c r="C41" s="20" t="s">
        <v>55</v>
      </c>
      <c r="D41" s="46">
        <v>1400169</v>
      </c>
      <c r="E41" s="46">
        <v>66667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1466836</v>
      </c>
      <c r="O41" s="47">
        <f t="shared" si="10"/>
        <v>18.570600225353541</v>
      </c>
      <c r="P41" s="9"/>
    </row>
    <row r="42" spans="1:16">
      <c r="A42" s="12"/>
      <c r="B42" s="44">
        <v>564</v>
      </c>
      <c r="C42" s="20" t="s">
        <v>56</v>
      </c>
      <c r="D42" s="46">
        <v>1302309</v>
      </c>
      <c r="E42" s="46">
        <v>1704163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3006472</v>
      </c>
      <c r="O42" s="47">
        <f t="shared" si="10"/>
        <v>38.062871105371769</v>
      </c>
      <c r="P42" s="9"/>
    </row>
    <row r="43" spans="1:16">
      <c r="A43" s="12"/>
      <c r="B43" s="44">
        <v>569</v>
      </c>
      <c r="C43" s="20" t="s">
        <v>57</v>
      </c>
      <c r="D43" s="46">
        <v>2693434</v>
      </c>
      <c r="E43" s="46">
        <v>372071</v>
      </c>
      <c r="F43" s="46">
        <v>0</v>
      </c>
      <c r="G43" s="46">
        <v>1805344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4870849</v>
      </c>
      <c r="O43" s="47">
        <f t="shared" si="10"/>
        <v>61.666464101687616</v>
      </c>
      <c r="P43" s="9"/>
    </row>
    <row r="44" spans="1:16" ht="15.75">
      <c r="A44" s="28" t="s">
        <v>58</v>
      </c>
      <c r="B44" s="29"/>
      <c r="C44" s="30"/>
      <c r="D44" s="31">
        <f t="shared" ref="D44:M44" si="13">SUM(D45:D48)</f>
        <v>2967612</v>
      </c>
      <c r="E44" s="31">
        <f t="shared" si="13"/>
        <v>2135847</v>
      </c>
      <c r="F44" s="31">
        <f t="shared" si="13"/>
        <v>0</v>
      </c>
      <c r="G44" s="31">
        <f t="shared" si="13"/>
        <v>7098213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12201672</v>
      </c>
      <c r="O44" s="43">
        <f t="shared" si="10"/>
        <v>154.47696456378898</v>
      </c>
      <c r="P44" s="9"/>
    </row>
    <row r="45" spans="1:16">
      <c r="A45" s="12"/>
      <c r="B45" s="44">
        <v>571</v>
      </c>
      <c r="C45" s="20" t="s">
        <v>59</v>
      </c>
      <c r="D45" s="46">
        <v>2661728</v>
      </c>
      <c r="E45" s="46">
        <v>133305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2795033</v>
      </c>
      <c r="O45" s="47">
        <f t="shared" si="10"/>
        <v>35.385987567574411</v>
      </c>
      <c r="P45" s="9"/>
    </row>
    <row r="46" spans="1:16">
      <c r="A46" s="12"/>
      <c r="B46" s="44">
        <v>572</v>
      </c>
      <c r="C46" s="20" t="s">
        <v>60</v>
      </c>
      <c r="D46" s="46">
        <v>132979</v>
      </c>
      <c r="E46" s="46">
        <v>2002542</v>
      </c>
      <c r="F46" s="46">
        <v>0</v>
      </c>
      <c r="G46" s="46">
        <v>7098213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9233734</v>
      </c>
      <c r="O46" s="47">
        <f t="shared" si="10"/>
        <v>116.90194588982997</v>
      </c>
      <c r="P46" s="9"/>
    </row>
    <row r="47" spans="1:16">
      <c r="A47" s="12"/>
      <c r="B47" s="44">
        <v>575</v>
      </c>
      <c r="C47" s="20" t="s">
        <v>61</v>
      </c>
      <c r="D47" s="46">
        <v>12691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12691</v>
      </c>
      <c r="O47" s="47">
        <f t="shared" si="10"/>
        <v>0.16067200931798903</v>
      </c>
      <c r="P47" s="9"/>
    </row>
    <row r="48" spans="1:16">
      <c r="A48" s="12"/>
      <c r="B48" s="44">
        <v>579</v>
      </c>
      <c r="C48" s="20" t="s">
        <v>62</v>
      </c>
      <c r="D48" s="46">
        <v>160214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160214</v>
      </c>
      <c r="O48" s="47">
        <f t="shared" si="10"/>
        <v>2.0283590970666059</v>
      </c>
      <c r="P48" s="9"/>
    </row>
    <row r="49" spans="1:16" ht="15.75">
      <c r="A49" s="28" t="s">
        <v>92</v>
      </c>
      <c r="B49" s="29"/>
      <c r="C49" s="30"/>
      <c r="D49" s="31">
        <f t="shared" ref="D49:M49" si="14">SUM(D50:D51)</f>
        <v>320593</v>
      </c>
      <c r="E49" s="31">
        <f t="shared" si="14"/>
        <v>47553934</v>
      </c>
      <c r="F49" s="31">
        <f t="shared" si="14"/>
        <v>0</v>
      </c>
      <c r="G49" s="31">
        <f t="shared" si="14"/>
        <v>9167163</v>
      </c>
      <c r="H49" s="31">
        <f t="shared" si="14"/>
        <v>0</v>
      </c>
      <c r="I49" s="31">
        <f t="shared" si="14"/>
        <v>705616</v>
      </c>
      <c r="J49" s="31">
        <f t="shared" si="14"/>
        <v>2908714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60656020</v>
      </c>
      <c r="O49" s="43">
        <f t="shared" si="10"/>
        <v>767.92408877410207</v>
      </c>
      <c r="P49" s="9"/>
    </row>
    <row r="50" spans="1:16">
      <c r="A50" s="12"/>
      <c r="B50" s="44">
        <v>581</v>
      </c>
      <c r="C50" s="20" t="s">
        <v>63</v>
      </c>
      <c r="D50" s="46">
        <v>320593</v>
      </c>
      <c r="E50" s="46">
        <v>47553934</v>
      </c>
      <c r="F50" s="46">
        <v>0</v>
      </c>
      <c r="G50" s="46">
        <v>9167163</v>
      </c>
      <c r="H50" s="46">
        <v>0</v>
      </c>
      <c r="I50" s="46">
        <v>697766</v>
      </c>
      <c r="J50" s="46">
        <v>2904454</v>
      </c>
      <c r="K50" s="46">
        <v>0</v>
      </c>
      <c r="L50" s="46">
        <v>0</v>
      </c>
      <c r="M50" s="46">
        <v>0</v>
      </c>
      <c r="N50" s="46">
        <f>SUM(D50:M50)</f>
        <v>60643910</v>
      </c>
      <c r="O50" s="47">
        <f t="shared" si="10"/>
        <v>767.77077240558572</v>
      </c>
      <c r="P50" s="9"/>
    </row>
    <row r="51" spans="1:16">
      <c r="A51" s="12"/>
      <c r="B51" s="44">
        <v>592</v>
      </c>
      <c r="C51" s="20" t="s">
        <v>65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7850</v>
      </c>
      <c r="J51" s="46">
        <v>4260</v>
      </c>
      <c r="K51" s="46">
        <v>0</v>
      </c>
      <c r="L51" s="46">
        <v>0</v>
      </c>
      <c r="M51" s="46">
        <v>0</v>
      </c>
      <c r="N51" s="46">
        <f t="shared" ref="N51:N68" si="15">SUM(D51:M51)</f>
        <v>12110</v>
      </c>
      <c r="O51" s="47">
        <f t="shared" si="10"/>
        <v>0.15331636851633812</v>
      </c>
      <c r="P51" s="9"/>
    </row>
    <row r="52" spans="1:16" ht="15.75">
      <c r="A52" s="28" t="s">
        <v>66</v>
      </c>
      <c r="B52" s="29"/>
      <c r="C52" s="30"/>
      <c r="D52" s="31">
        <f t="shared" ref="D52:M52" si="16">SUM(D53:D84)</f>
        <v>4864139</v>
      </c>
      <c r="E52" s="31">
        <f t="shared" si="16"/>
        <v>5487654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10351793</v>
      </c>
      <c r="O52" s="43">
        <f t="shared" si="10"/>
        <v>131.05692075911224</v>
      </c>
      <c r="P52" s="9"/>
    </row>
    <row r="53" spans="1:16">
      <c r="A53" s="12"/>
      <c r="B53" s="44">
        <v>601</v>
      </c>
      <c r="C53" s="20" t="s">
        <v>67</v>
      </c>
      <c r="D53" s="46">
        <v>19348</v>
      </c>
      <c r="E53" s="46">
        <v>115986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135334</v>
      </c>
      <c r="O53" s="47">
        <f t="shared" si="10"/>
        <v>1.7133705546482332</v>
      </c>
      <c r="P53" s="9"/>
    </row>
    <row r="54" spans="1:16">
      <c r="A54" s="12"/>
      <c r="B54" s="44">
        <v>602</v>
      </c>
      <c r="C54" s="20" t="s">
        <v>68</v>
      </c>
      <c r="D54" s="46">
        <v>291759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291759</v>
      </c>
      <c r="O54" s="47">
        <f t="shared" si="10"/>
        <v>3.6937597326142275</v>
      </c>
      <c r="P54" s="9"/>
    </row>
    <row r="55" spans="1:16">
      <c r="A55" s="12"/>
      <c r="B55" s="44">
        <v>603</v>
      </c>
      <c r="C55" s="20" t="s">
        <v>69</v>
      </c>
      <c r="D55" s="46">
        <v>484979</v>
      </c>
      <c r="E55" s="46">
        <v>37907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522886</v>
      </c>
      <c r="O55" s="47">
        <f t="shared" si="10"/>
        <v>6.6198994771291479</v>
      </c>
      <c r="P55" s="9"/>
    </row>
    <row r="56" spans="1:16">
      <c r="A56" s="12"/>
      <c r="B56" s="44">
        <v>604</v>
      </c>
      <c r="C56" s="20" t="s">
        <v>70</v>
      </c>
      <c r="D56" s="46">
        <v>25320</v>
      </c>
      <c r="E56" s="46">
        <v>627998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653318</v>
      </c>
      <c r="O56" s="47">
        <f t="shared" si="10"/>
        <v>8.2712091863217996</v>
      </c>
      <c r="P56" s="9"/>
    </row>
    <row r="57" spans="1:16">
      <c r="A57" s="12"/>
      <c r="B57" s="44">
        <v>605</v>
      </c>
      <c r="C57" s="20" t="s">
        <v>71</v>
      </c>
      <c r="D57" s="46">
        <v>181669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181669</v>
      </c>
      <c r="O57" s="47">
        <f t="shared" si="10"/>
        <v>2.2999860736576907</v>
      </c>
      <c r="P57" s="9"/>
    </row>
    <row r="58" spans="1:16">
      <c r="A58" s="12"/>
      <c r="B58" s="44">
        <v>606</v>
      </c>
      <c r="C58" s="20" t="s">
        <v>109</v>
      </c>
      <c r="D58" s="46">
        <v>3710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3710</v>
      </c>
      <c r="O58" s="47">
        <f t="shared" si="10"/>
        <v>4.6969754516566015E-2</v>
      </c>
      <c r="P58" s="9"/>
    </row>
    <row r="59" spans="1:16">
      <c r="A59" s="12"/>
      <c r="B59" s="44">
        <v>608</v>
      </c>
      <c r="C59" s="20" t="s">
        <v>72</v>
      </c>
      <c r="D59" s="46">
        <v>18743</v>
      </c>
      <c r="E59" s="46">
        <v>104517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123260</v>
      </c>
      <c r="O59" s="47">
        <f t="shared" si="10"/>
        <v>1.5605099573347514</v>
      </c>
      <c r="P59" s="9"/>
    </row>
    <row r="60" spans="1:16">
      <c r="A60" s="12"/>
      <c r="B60" s="44">
        <v>612</v>
      </c>
      <c r="C60" s="20" t="s">
        <v>110</v>
      </c>
      <c r="D60" s="46">
        <v>0</v>
      </c>
      <c r="E60" s="46">
        <v>26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26</v>
      </c>
      <c r="O60" s="47">
        <f t="shared" si="10"/>
        <v>3.2916809095167557E-4</v>
      </c>
      <c r="P60" s="9"/>
    </row>
    <row r="61" spans="1:16">
      <c r="A61" s="12"/>
      <c r="B61" s="44">
        <v>614</v>
      </c>
      <c r="C61" s="20" t="s">
        <v>73</v>
      </c>
      <c r="D61" s="46">
        <v>154280</v>
      </c>
      <c r="E61" s="46">
        <v>803179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957459</v>
      </c>
      <c r="O61" s="47">
        <f t="shared" si="10"/>
        <v>12.121728892096169</v>
      </c>
      <c r="P61" s="9"/>
    </row>
    <row r="62" spans="1:16">
      <c r="A62" s="12"/>
      <c r="B62" s="44">
        <v>615</v>
      </c>
      <c r="C62" s="20" t="s">
        <v>74</v>
      </c>
      <c r="D62" s="46">
        <v>4619</v>
      </c>
      <c r="E62" s="46">
        <v>286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4905</v>
      </c>
      <c r="O62" s="47">
        <f t="shared" si="10"/>
        <v>6.2098826389152643E-2</v>
      </c>
      <c r="P62" s="9"/>
    </row>
    <row r="63" spans="1:16">
      <c r="A63" s="12"/>
      <c r="B63" s="44">
        <v>622</v>
      </c>
      <c r="C63" s="20" t="s">
        <v>75</v>
      </c>
      <c r="D63" s="46">
        <v>570884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570884</v>
      </c>
      <c r="O63" s="47">
        <f t="shared" si="10"/>
        <v>7.2275690936483219</v>
      </c>
      <c r="P63" s="9"/>
    </row>
    <row r="64" spans="1:16">
      <c r="A64" s="12"/>
      <c r="B64" s="44">
        <v>623</v>
      </c>
      <c r="C64" s="20" t="s">
        <v>76</v>
      </c>
      <c r="D64" s="46">
        <v>512101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512101</v>
      </c>
      <c r="O64" s="47">
        <f t="shared" si="10"/>
        <v>6.4833580209401545</v>
      </c>
      <c r="P64" s="9"/>
    </row>
    <row r="65" spans="1:16">
      <c r="A65" s="12"/>
      <c r="B65" s="44">
        <v>634</v>
      </c>
      <c r="C65" s="20" t="s">
        <v>77</v>
      </c>
      <c r="D65" s="46">
        <v>85360</v>
      </c>
      <c r="E65" s="46">
        <v>354716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440076</v>
      </c>
      <c r="O65" s="47">
        <f t="shared" si="10"/>
        <v>5.5714991074480613</v>
      </c>
      <c r="P65" s="9"/>
    </row>
    <row r="66" spans="1:16">
      <c r="A66" s="12"/>
      <c r="B66" s="44">
        <v>651</v>
      </c>
      <c r="C66" s="20" t="s">
        <v>78</v>
      </c>
      <c r="D66" s="46">
        <v>116832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116832</v>
      </c>
      <c r="O66" s="47">
        <f t="shared" si="10"/>
        <v>1.4791294770025447</v>
      </c>
      <c r="P66" s="9"/>
    </row>
    <row r="67" spans="1:16">
      <c r="A67" s="12"/>
      <c r="B67" s="44">
        <v>654</v>
      </c>
      <c r="C67" s="20" t="s">
        <v>79</v>
      </c>
      <c r="D67" s="46">
        <v>23479</v>
      </c>
      <c r="E67" s="46">
        <v>128895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152374</v>
      </c>
      <c r="O67" s="47">
        <f t="shared" si="10"/>
        <v>1.9291022573334853</v>
      </c>
      <c r="P67" s="9"/>
    </row>
    <row r="68" spans="1:16">
      <c r="A68" s="12"/>
      <c r="B68" s="44">
        <v>662</v>
      </c>
      <c r="C68" s="20" t="s">
        <v>80</v>
      </c>
      <c r="D68" s="46">
        <v>0</v>
      </c>
      <c r="E68" s="46">
        <v>13814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13814</v>
      </c>
      <c r="O68" s="47">
        <f t="shared" si="10"/>
        <v>0.17488953878486332</v>
      </c>
      <c r="P68" s="9"/>
    </row>
    <row r="69" spans="1:16">
      <c r="A69" s="12"/>
      <c r="B69" s="44">
        <v>674</v>
      </c>
      <c r="C69" s="20" t="s">
        <v>81</v>
      </c>
      <c r="D69" s="46">
        <v>29670</v>
      </c>
      <c r="E69" s="46">
        <v>151287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5" si="17">SUM(D69:M69)</f>
        <v>180957</v>
      </c>
      <c r="O69" s="47">
        <f t="shared" ref="O69:O85" si="18">(N69/O$87)</f>
        <v>2.2909719320900908</v>
      </c>
      <c r="P69" s="9"/>
    </row>
    <row r="70" spans="1:16">
      <c r="A70" s="12"/>
      <c r="B70" s="44">
        <v>684</v>
      </c>
      <c r="C70" s="20" t="s">
        <v>82</v>
      </c>
      <c r="D70" s="46">
        <v>0</v>
      </c>
      <c r="E70" s="46">
        <v>796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796</v>
      </c>
      <c r="O70" s="47">
        <f t="shared" si="18"/>
        <v>1.0077607707597453E-2</v>
      </c>
      <c r="P70" s="9"/>
    </row>
    <row r="71" spans="1:16">
      <c r="A71" s="12"/>
      <c r="B71" s="44">
        <v>685</v>
      </c>
      <c r="C71" s="20" t="s">
        <v>83</v>
      </c>
      <c r="D71" s="46">
        <v>164176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164176</v>
      </c>
      <c r="O71" s="47">
        <f t="shared" si="18"/>
        <v>2.0785192500031653</v>
      </c>
      <c r="P71" s="9"/>
    </row>
    <row r="72" spans="1:16">
      <c r="A72" s="12"/>
      <c r="B72" s="44">
        <v>689</v>
      </c>
      <c r="C72" s="20" t="s">
        <v>84</v>
      </c>
      <c r="D72" s="46">
        <v>70456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70456</v>
      </c>
      <c r="O72" s="47">
        <f t="shared" si="18"/>
        <v>0.89199488523427906</v>
      </c>
      <c r="P72" s="9"/>
    </row>
    <row r="73" spans="1:16">
      <c r="A73" s="12"/>
      <c r="B73" s="44">
        <v>694</v>
      </c>
      <c r="C73" s="20" t="s">
        <v>85</v>
      </c>
      <c r="D73" s="46">
        <v>16810</v>
      </c>
      <c r="E73" s="46">
        <v>99895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116705</v>
      </c>
      <c r="O73" s="47">
        <f t="shared" si="18"/>
        <v>1.4775216174813577</v>
      </c>
      <c r="P73" s="9"/>
    </row>
    <row r="74" spans="1:16">
      <c r="A74" s="12"/>
      <c r="B74" s="44">
        <v>696</v>
      </c>
      <c r="C74" s="20" t="s">
        <v>111</v>
      </c>
      <c r="D74" s="46">
        <v>0</v>
      </c>
      <c r="E74" s="46">
        <v>33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33</v>
      </c>
      <c r="O74" s="47">
        <f t="shared" si="18"/>
        <v>4.1779026928481902E-4</v>
      </c>
      <c r="P74" s="9"/>
    </row>
    <row r="75" spans="1:16">
      <c r="A75" s="12"/>
      <c r="B75" s="44">
        <v>698</v>
      </c>
      <c r="C75" s="20" t="s">
        <v>86</v>
      </c>
      <c r="D75" s="46">
        <v>0</v>
      </c>
      <c r="E75" s="46">
        <v>54977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54977</v>
      </c>
      <c r="O75" s="47">
        <f t="shared" si="18"/>
        <v>0.69602592831731802</v>
      </c>
      <c r="P75" s="9"/>
    </row>
    <row r="76" spans="1:16">
      <c r="A76" s="12"/>
      <c r="B76" s="44">
        <v>711</v>
      </c>
      <c r="C76" s="20" t="s">
        <v>87</v>
      </c>
      <c r="D76" s="46">
        <v>1408402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4" si="19">SUM(D76:M76)</f>
        <v>1408402</v>
      </c>
      <c r="O76" s="47">
        <f t="shared" si="18"/>
        <v>17.830807601250839</v>
      </c>
      <c r="P76" s="9"/>
    </row>
    <row r="77" spans="1:16">
      <c r="A77" s="12"/>
      <c r="B77" s="44">
        <v>712</v>
      </c>
      <c r="C77" s="20" t="s">
        <v>88</v>
      </c>
      <c r="D77" s="46">
        <v>0</v>
      </c>
      <c r="E77" s="46">
        <v>642476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642476</v>
      </c>
      <c r="O77" s="47">
        <f t="shared" si="18"/>
        <v>8.1339460923949503</v>
      </c>
      <c r="P77" s="9"/>
    </row>
    <row r="78" spans="1:16">
      <c r="A78" s="12"/>
      <c r="B78" s="44">
        <v>713</v>
      </c>
      <c r="C78" s="20" t="s">
        <v>89</v>
      </c>
      <c r="D78" s="46">
        <v>217837</v>
      </c>
      <c r="E78" s="46">
        <v>660977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878814</v>
      </c>
      <c r="O78" s="47">
        <f t="shared" si="18"/>
        <v>11.126058718523302</v>
      </c>
      <c r="P78" s="9"/>
    </row>
    <row r="79" spans="1:16">
      <c r="A79" s="12"/>
      <c r="B79" s="44">
        <v>714</v>
      </c>
      <c r="C79" s="20" t="s">
        <v>90</v>
      </c>
      <c r="D79" s="46">
        <v>78970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78970</v>
      </c>
      <c r="O79" s="47">
        <f t="shared" si="18"/>
        <v>0.99978477470976235</v>
      </c>
      <c r="P79" s="9"/>
    </row>
    <row r="80" spans="1:16">
      <c r="A80" s="12"/>
      <c r="B80" s="44">
        <v>719</v>
      </c>
      <c r="C80" s="20" t="s">
        <v>112</v>
      </c>
      <c r="D80" s="46">
        <v>40880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40880</v>
      </c>
      <c r="O80" s="47">
        <f t="shared" si="18"/>
        <v>0.51755352146555766</v>
      </c>
      <c r="P80" s="9"/>
    </row>
    <row r="81" spans="1:119">
      <c r="A81" s="12"/>
      <c r="B81" s="44">
        <v>724</v>
      </c>
      <c r="C81" s="20" t="s">
        <v>91</v>
      </c>
      <c r="D81" s="46">
        <v>128205</v>
      </c>
      <c r="E81" s="46">
        <v>664281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792486</v>
      </c>
      <c r="O81" s="47">
        <f t="shared" si="18"/>
        <v>10.033119374074214</v>
      </c>
      <c r="P81" s="9"/>
    </row>
    <row r="82" spans="1:119">
      <c r="A82" s="12"/>
      <c r="B82" s="44">
        <v>727</v>
      </c>
      <c r="C82" s="20" t="s">
        <v>113</v>
      </c>
      <c r="D82" s="46">
        <v>0</v>
      </c>
      <c r="E82" s="46">
        <v>264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264</v>
      </c>
      <c r="O82" s="47">
        <f t="shared" si="18"/>
        <v>3.3423221542785522E-3</v>
      </c>
      <c r="P82" s="9"/>
    </row>
    <row r="83" spans="1:119">
      <c r="A83" s="12"/>
      <c r="B83" s="44">
        <v>744</v>
      </c>
      <c r="C83" s="20" t="s">
        <v>93</v>
      </c>
      <c r="D83" s="46">
        <v>51130</v>
      </c>
      <c r="E83" s="46">
        <v>231847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282977</v>
      </c>
      <c r="O83" s="47">
        <f t="shared" si="18"/>
        <v>3.5825768797397042</v>
      </c>
      <c r="P83" s="9"/>
    </row>
    <row r="84" spans="1:119" ht="15.75" thickBot="1">
      <c r="A84" s="12"/>
      <c r="B84" s="44">
        <v>764</v>
      </c>
      <c r="C84" s="20" t="s">
        <v>94</v>
      </c>
      <c r="D84" s="46">
        <v>164520</v>
      </c>
      <c r="E84" s="46">
        <v>793497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958017</v>
      </c>
      <c r="O84" s="47">
        <f t="shared" si="18"/>
        <v>12.128793345740439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20">SUM(D5,D14,D23,D29,D33,D38,D44,D49,D52)</f>
        <v>92092993</v>
      </c>
      <c r="E85" s="15">
        <f t="shared" si="20"/>
        <v>148142338</v>
      </c>
      <c r="F85" s="15">
        <f t="shared" si="20"/>
        <v>2530833</v>
      </c>
      <c r="G85" s="15">
        <f t="shared" si="20"/>
        <v>45010457</v>
      </c>
      <c r="H85" s="15">
        <f t="shared" si="20"/>
        <v>0</v>
      </c>
      <c r="I85" s="15">
        <f t="shared" si="20"/>
        <v>30699862</v>
      </c>
      <c r="J85" s="15">
        <f t="shared" si="20"/>
        <v>23210699</v>
      </c>
      <c r="K85" s="15">
        <f t="shared" si="20"/>
        <v>6120</v>
      </c>
      <c r="L85" s="15">
        <f t="shared" si="20"/>
        <v>0</v>
      </c>
      <c r="M85" s="15">
        <f t="shared" si="20"/>
        <v>3250</v>
      </c>
      <c r="N85" s="15">
        <f>SUM(D85:M85)</f>
        <v>341696552</v>
      </c>
      <c r="O85" s="37">
        <f t="shared" si="18"/>
        <v>4325.9846810234594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118" t="s">
        <v>114</v>
      </c>
      <c r="M87" s="118"/>
      <c r="N87" s="118"/>
      <c r="O87" s="41">
        <v>78987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99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25931603</v>
      </c>
      <c r="E5" s="26">
        <f t="shared" ref="E5:M5" si="0">SUM(E6:E13)</f>
        <v>8345181</v>
      </c>
      <c r="F5" s="26">
        <f t="shared" si="0"/>
        <v>2425809</v>
      </c>
      <c r="G5" s="26">
        <f t="shared" si="0"/>
        <v>7116309</v>
      </c>
      <c r="H5" s="26">
        <f t="shared" si="0"/>
        <v>0</v>
      </c>
      <c r="I5" s="26">
        <f t="shared" si="0"/>
        <v>379100</v>
      </c>
      <c r="J5" s="26">
        <f t="shared" si="0"/>
        <v>2883927</v>
      </c>
      <c r="K5" s="26">
        <f t="shared" si="0"/>
        <v>13540</v>
      </c>
      <c r="L5" s="26">
        <f t="shared" si="0"/>
        <v>0</v>
      </c>
      <c r="M5" s="26">
        <f t="shared" si="0"/>
        <v>3100</v>
      </c>
      <c r="N5" s="27">
        <f>SUM(D5:M5)</f>
        <v>47098569</v>
      </c>
      <c r="O5" s="32">
        <f t="shared" ref="O5:O36" si="1">(N5/O$83)</f>
        <v>585.00272015898645</v>
      </c>
      <c r="P5" s="6"/>
    </row>
    <row r="6" spans="1:133">
      <c r="A6" s="12"/>
      <c r="B6" s="44">
        <v>511</v>
      </c>
      <c r="C6" s="20" t="s">
        <v>20</v>
      </c>
      <c r="D6" s="46">
        <v>1506382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1506382</v>
      </c>
      <c r="O6" s="47">
        <f t="shared" si="1"/>
        <v>18.710495590609863</v>
      </c>
      <c r="P6" s="9"/>
    </row>
    <row r="7" spans="1:133">
      <c r="A7" s="12"/>
      <c r="B7" s="44">
        <v>512</v>
      </c>
      <c r="C7" s="20" t="s">
        <v>21</v>
      </c>
      <c r="D7" s="46">
        <v>745672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745672</v>
      </c>
      <c r="O7" s="47">
        <f t="shared" si="1"/>
        <v>9.2618556701030936</v>
      </c>
      <c r="P7" s="9"/>
    </row>
    <row r="8" spans="1:133">
      <c r="A8" s="12"/>
      <c r="B8" s="44">
        <v>513</v>
      </c>
      <c r="C8" s="20" t="s">
        <v>22</v>
      </c>
      <c r="D8" s="46">
        <v>16004734</v>
      </c>
      <c r="E8" s="46">
        <v>2855746</v>
      </c>
      <c r="F8" s="46">
        <v>0</v>
      </c>
      <c r="G8" s="46">
        <v>6889603</v>
      </c>
      <c r="H8" s="46">
        <v>0</v>
      </c>
      <c r="I8" s="46">
        <v>0</v>
      </c>
      <c r="J8" s="46">
        <v>0</v>
      </c>
      <c r="K8" s="46">
        <v>4270</v>
      </c>
      <c r="L8" s="46">
        <v>0</v>
      </c>
      <c r="M8" s="46">
        <v>0</v>
      </c>
      <c r="N8" s="46">
        <f t="shared" si="2"/>
        <v>25754353</v>
      </c>
      <c r="O8" s="47">
        <f t="shared" si="1"/>
        <v>319.89011302943732</v>
      </c>
      <c r="P8" s="9"/>
    </row>
    <row r="9" spans="1:133">
      <c r="A9" s="12"/>
      <c r="B9" s="44">
        <v>514</v>
      </c>
      <c r="C9" s="20" t="s">
        <v>23</v>
      </c>
      <c r="D9" s="46">
        <v>1372439</v>
      </c>
      <c r="E9" s="46">
        <v>128103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1500542</v>
      </c>
      <c r="O9" s="47">
        <f t="shared" si="1"/>
        <v>18.637958017637562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4446911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4446911</v>
      </c>
      <c r="O10" s="47">
        <f t="shared" si="1"/>
        <v>55.234269034902496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223225</v>
      </c>
      <c r="F11" s="46">
        <v>2425809</v>
      </c>
      <c r="G11" s="46">
        <v>0</v>
      </c>
      <c r="H11" s="46">
        <v>0</v>
      </c>
      <c r="I11" s="46">
        <v>379100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3028134</v>
      </c>
      <c r="O11" s="47">
        <f t="shared" si="1"/>
        <v>37.611899142963608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9270</v>
      </c>
      <c r="L12" s="46">
        <v>0</v>
      </c>
      <c r="M12" s="46">
        <v>0</v>
      </c>
      <c r="N12" s="46">
        <f t="shared" si="2"/>
        <v>9270</v>
      </c>
      <c r="O12" s="47">
        <f t="shared" si="1"/>
        <v>0.11514097627623898</v>
      </c>
      <c r="P12" s="9"/>
    </row>
    <row r="13" spans="1:133">
      <c r="A13" s="12"/>
      <c r="B13" s="44">
        <v>519</v>
      </c>
      <c r="C13" s="20" t="s">
        <v>27</v>
      </c>
      <c r="D13" s="46">
        <v>6302376</v>
      </c>
      <c r="E13" s="46">
        <v>691196</v>
      </c>
      <c r="F13" s="46">
        <v>0</v>
      </c>
      <c r="G13" s="46">
        <v>226706</v>
      </c>
      <c r="H13" s="46">
        <v>0</v>
      </c>
      <c r="I13" s="46">
        <v>0</v>
      </c>
      <c r="J13" s="46">
        <v>2883927</v>
      </c>
      <c r="K13" s="46">
        <v>0</v>
      </c>
      <c r="L13" s="46">
        <v>0</v>
      </c>
      <c r="M13" s="46">
        <v>3100</v>
      </c>
      <c r="N13" s="46">
        <f t="shared" si="2"/>
        <v>10107305</v>
      </c>
      <c r="O13" s="47">
        <f t="shared" si="1"/>
        <v>125.54098869705626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47379911</v>
      </c>
      <c r="E14" s="31">
        <f t="shared" si="3"/>
        <v>78281437</v>
      </c>
      <c r="F14" s="31">
        <f t="shared" si="3"/>
        <v>0</v>
      </c>
      <c r="G14" s="31">
        <f t="shared" si="3"/>
        <v>1820414</v>
      </c>
      <c r="H14" s="31">
        <f t="shared" si="3"/>
        <v>0</v>
      </c>
      <c r="I14" s="31">
        <f t="shared" si="3"/>
        <v>0</v>
      </c>
      <c r="J14" s="31">
        <f t="shared" si="3"/>
        <v>2118742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129600504</v>
      </c>
      <c r="O14" s="43">
        <f t="shared" si="1"/>
        <v>1609.7441808470996</v>
      </c>
      <c r="P14" s="10"/>
    </row>
    <row r="15" spans="1:133">
      <c r="A15" s="12"/>
      <c r="B15" s="44">
        <v>521</v>
      </c>
      <c r="C15" s="20" t="s">
        <v>29</v>
      </c>
      <c r="D15" s="46">
        <v>45063635</v>
      </c>
      <c r="E15" s="46">
        <v>12713053</v>
      </c>
      <c r="F15" s="46">
        <v>0</v>
      </c>
      <c r="G15" s="46">
        <v>0</v>
      </c>
      <c r="H15" s="46">
        <v>0</v>
      </c>
      <c r="I15" s="46">
        <v>0</v>
      </c>
      <c r="J15" s="46">
        <v>92137</v>
      </c>
      <c r="K15" s="46">
        <v>0</v>
      </c>
      <c r="L15" s="46">
        <v>0</v>
      </c>
      <c r="M15" s="46">
        <v>0</v>
      </c>
      <c r="N15" s="46">
        <f>SUM(D15:M15)</f>
        <v>57868825</v>
      </c>
      <c r="O15" s="47">
        <f t="shared" si="1"/>
        <v>718.77810209911809</v>
      </c>
      <c r="P15" s="9"/>
    </row>
    <row r="16" spans="1:133">
      <c r="A16" s="12"/>
      <c r="B16" s="44">
        <v>522</v>
      </c>
      <c r="C16" s="20" t="s">
        <v>30</v>
      </c>
      <c r="D16" s="46">
        <v>225465</v>
      </c>
      <c r="E16" s="46">
        <v>3454765</v>
      </c>
      <c r="F16" s="46">
        <v>0</v>
      </c>
      <c r="G16" s="46">
        <v>1341943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5022173</v>
      </c>
      <c r="O16" s="47">
        <f t="shared" si="1"/>
        <v>62.379493230654575</v>
      </c>
      <c r="P16" s="9"/>
    </row>
    <row r="17" spans="1:16">
      <c r="A17" s="12"/>
      <c r="B17" s="44">
        <v>523</v>
      </c>
      <c r="C17" s="20" t="s">
        <v>31</v>
      </c>
      <c r="D17" s="46">
        <v>0</v>
      </c>
      <c r="E17" s="46">
        <v>1982170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1982170</v>
      </c>
      <c r="O17" s="47">
        <f t="shared" si="1"/>
        <v>24.620171407278598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2707270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2707270</v>
      </c>
      <c r="O18" s="47">
        <f t="shared" si="1"/>
        <v>33.626506024096386</v>
      </c>
      <c r="P18" s="9"/>
    </row>
    <row r="19" spans="1:16">
      <c r="A19" s="12"/>
      <c r="B19" s="44">
        <v>525</v>
      </c>
      <c r="C19" s="20" t="s">
        <v>33</v>
      </c>
      <c r="D19" s="46">
        <v>1505314</v>
      </c>
      <c r="E19" s="46">
        <v>25526671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27031985</v>
      </c>
      <c r="O19" s="47">
        <f t="shared" si="1"/>
        <v>335.75934666501058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4666261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4666261</v>
      </c>
      <c r="O20" s="47">
        <f t="shared" si="1"/>
        <v>57.95877530741523</v>
      </c>
      <c r="P20" s="9"/>
    </row>
    <row r="21" spans="1:16">
      <c r="A21" s="12"/>
      <c r="B21" s="44">
        <v>527</v>
      </c>
      <c r="C21" s="20" t="s">
        <v>35</v>
      </c>
      <c r="D21" s="46">
        <v>555497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555497</v>
      </c>
      <c r="O21" s="47">
        <f t="shared" si="1"/>
        <v>6.8997267420196247</v>
      </c>
      <c r="P21" s="9"/>
    </row>
    <row r="22" spans="1:16">
      <c r="A22" s="12"/>
      <c r="B22" s="44">
        <v>529</v>
      </c>
      <c r="C22" s="20" t="s">
        <v>36</v>
      </c>
      <c r="D22" s="46">
        <v>30000</v>
      </c>
      <c r="E22" s="46">
        <v>27231247</v>
      </c>
      <c r="F22" s="46">
        <v>0</v>
      </c>
      <c r="G22" s="46">
        <v>478471</v>
      </c>
      <c r="H22" s="46">
        <v>0</v>
      </c>
      <c r="I22" s="46">
        <v>0</v>
      </c>
      <c r="J22" s="46">
        <v>2026605</v>
      </c>
      <c r="K22" s="46">
        <v>0</v>
      </c>
      <c r="L22" s="46">
        <v>0</v>
      </c>
      <c r="M22" s="46">
        <v>0</v>
      </c>
      <c r="N22" s="46">
        <f t="shared" si="4"/>
        <v>29766323</v>
      </c>
      <c r="O22" s="47">
        <f t="shared" si="1"/>
        <v>369.72205937150665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659895</v>
      </c>
      <c r="E23" s="31">
        <f t="shared" si="5"/>
        <v>4310770</v>
      </c>
      <c r="F23" s="31">
        <f t="shared" si="5"/>
        <v>0</v>
      </c>
      <c r="G23" s="31">
        <f t="shared" si="5"/>
        <v>8530359</v>
      </c>
      <c r="H23" s="31">
        <f t="shared" si="5"/>
        <v>0</v>
      </c>
      <c r="I23" s="31">
        <f t="shared" si="5"/>
        <v>15504918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29005942</v>
      </c>
      <c r="O23" s="43">
        <f t="shared" si="1"/>
        <v>360.27750589988824</v>
      </c>
      <c r="P23" s="10"/>
    </row>
    <row r="24" spans="1:16">
      <c r="A24" s="12"/>
      <c r="B24" s="44">
        <v>534</v>
      </c>
      <c r="C24" s="20" t="s">
        <v>38</v>
      </c>
      <c r="D24" s="46">
        <v>277150</v>
      </c>
      <c r="E24" s="46">
        <v>43345</v>
      </c>
      <c r="F24" s="46">
        <v>0</v>
      </c>
      <c r="G24" s="46">
        <v>0</v>
      </c>
      <c r="H24" s="46">
        <v>0</v>
      </c>
      <c r="I24" s="46">
        <v>15504918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15825413</v>
      </c>
      <c r="O24" s="47">
        <f t="shared" si="1"/>
        <v>196.56456340827228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1938753</v>
      </c>
      <c r="F25" s="46">
        <v>0</v>
      </c>
      <c r="G25" s="46">
        <v>8530359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10469112</v>
      </c>
      <c r="O25" s="47">
        <f t="shared" si="1"/>
        <v>130.03492733821886</v>
      </c>
      <c r="P25" s="9"/>
    </row>
    <row r="26" spans="1:16">
      <c r="A26" s="12"/>
      <c r="B26" s="44">
        <v>537</v>
      </c>
      <c r="C26" s="20" t="s">
        <v>40</v>
      </c>
      <c r="D26" s="46">
        <v>382745</v>
      </c>
      <c r="E26" s="46">
        <v>1462241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1844986</v>
      </c>
      <c r="O26" s="47">
        <f t="shared" si="1"/>
        <v>22.91623400819774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35299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35299</v>
      </c>
      <c r="O27" s="47">
        <f t="shared" si="1"/>
        <v>0.43844242951186185</v>
      </c>
      <c r="P27" s="9"/>
    </row>
    <row r="28" spans="1:16">
      <c r="A28" s="12"/>
      <c r="B28" s="44">
        <v>539</v>
      </c>
      <c r="C28" s="20" t="s">
        <v>105</v>
      </c>
      <c r="D28" s="46">
        <v>0</v>
      </c>
      <c r="E28" s="46">
        <v>831132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831132</v>
      </c>
      <c r="O28" s="47">
        <f t="shared" si="1"/>
        <v>10.323338715687493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SUM(D30:D32)</f>
        <v>46284</v>
      </c>
      <c r="E29" s="31">
        <f t="shared" si="7"/>
        <v>10117529</v>
      </c>
      <c r="F29" s="31">
        <f t="shared" si="7"/>
        <v>0</v>
      </c>
      <c r="G29" s="31">
        <f t="shared" si="7"/>
        <v>325612</v>
      </c>
      <c r="H29" s="31">
        <f t="shared" si="7"/>
        <v>0</v>
      </c>
      <c r="I29" s="31">
        <f t="shared" si="7"/>
        <v>16280831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26770256</v>
      </c>
      <c r="O29" s="43">
        <f t="shared" si="1"/>
        <v>332.50845857657436</v>
      </c>
      <c r="P29" s="10"/>
    </row>
    <row r="30" spans="1:16">
      <c r="A30" s="12"/>
      <c r="B30" s="44">
        <v>541</v>
      </c>
      <c r="C30" s="20" t="s">
        <v>43</v>
      </c>
      <c r="D30" s="46">
        <v>46284</v>
      </c>
      <c r="E30" s="46">
        <v>9756586</v>
      </c>
      <c r="F30" s="46">
        <v>0</v>
      </c>
      <c r="G30" s="46">
        <v>325612</v>
      </c>
      <c r="H30" s="46">
        <v>0</v>
      </c>
      <c r="I30" s="46">
        <v>1338319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11466801</v>
      </c>
      <c r="O30" s="47">
        <f t="shared" si="1"/>
        <v>142.42704011923985</v>
      </c>
      <c r="P30" s="9"/>
    </row>
    <row r="31" spans="1:16">
      <c r="A31" s="12"/>
      <c r="B31" s="44">
        <v>542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14942512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14942512</v>
      </c>
      <c r="O31" s="47">
        <f t="shared" si="1"/>
        <v>185.59821140231028</v>
      </c>
      <c r="P31" s="9"/>
    </row>
    <row r="32" spans="1:16">
      <c r="A32" s="12"/>
      <c r="B32" s="44">
        <v>549</v>
      </c>
      <c r="C32" s="20" t="s">
        <v>46</v>
      </c>
      <c r="D32" s="46">
        <v>0</v>
      </c>
      <c r="E32" s="46">
        <v>360943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360943</v>
      </c>
      <c r="O32" s="47">
        <f t="shared" si="1"/>
        <v>4.4832070550242209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1068937</v>
      </c>
      <c r="E33" s="31">
        <f t="shared" si="9"/>
        <v>16732898</v>
      </c>
      <c r="F33" s="31">
        <f t="shared" si="9"/>
        <v>0</v>
      </c>
      <c r="G33" s="31">
        <f t="shared" si="9"/>
        <v>1709714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19511549</v>
      </c>
      <c r="O33" s="43">
        <f t="shared" si="1"/>
        <v>242.34938516954415</v>
      </c>
      <c r="P33" s="10"/>
    </row>
    <row r="34" spans="1:16">
      <c r="A34" s="13"/>
      <c r="B34" s="45">
        <v>551</v>
      </c>
      <c r="C34" s="21" t="s">
        <v>48</v>
      </c>
      <c r="D34" s="46">
        <v>12000</v>
      </c>
      <c r="E34" s="46">
        <v>168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12168</v>
      </c>
      <c r="O34" s="47">
        <f t="shared" si="1"/>
        <v>0.15113650478201465</v>
      </c>
      <c r="P34" s="9"/>
    </row>
    <row r="35" spans="1:16">
      <c r="A35" s="13"/>
      <c r="B35" s="45">
        <v>552</v>
      </c>
      <c r="C35" s="21" t="s">
        <v>49</v>
      </c>
      <c r="D35" s="46">
        <v>0</v>
      </c>
      <c r="E35" s="46">
        <v>15656493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15656493</v>
      </c>
      <c r="O35" s="47">
        <f t="shared" si="1"/>
        <v>194.46643895168302</v>
      </c>
      <c r="P35" s="9"/>
    </row>
    <row r="36" spans="1:16">
      <c r="A36" s="13"/>
      <c r="B36" s="45">
        <v>553</v>
      </c>
      <c r="C36" s="21" t="s">
        <v>50</v>
      </c>
      <c r="D36" s="46">
        <v>612233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612233</v>
      </c>
      <c r="O36" s="47">
        <f t="shared" si="1"/>
        <v>7.6044342317724505</v>
      </c>
      <c r="P36" s="9"/>
    </row>
    <row r="37" spans="1:16">
      <c r="A37" s="13"/>
      <c r="B37" s="45">
        <v>554</v>
      </c>
      <c r="C37" s="21" t="s">
        <v>51</v>
      </c>
      <c r="D37" s="46">
        <v>444704</v>
      </c>
      <c r="E37" s="46">
        <v>1076237</v>
      </c>
      <c r="F37" s="46">
        <v>0</v>
      </c>
      <c r="G37" s="46">
        <v>1709714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3230655</v>
      </c>
      <c r="O37" s="47">
        <f t="shared" ref="O37:O68" si="10">(N37/O$83)</f>
        <v>40.127375481306672</v>
      </c>
      <c r="P37" s="9"/>
    </row>
    <row r="38" spans="1:16" ht="15.75">
      <c r="A38" s="28" t="s">
        <v>53</v>
      </c>
      <c r="B38" s="29"/>
      <c r="C38" s="30"/>
      <c r="D38" s="31">
        <f t="shared" ref="D38:M38" si="11">SUM(D39:D42)</f>
        <v>6810877</v>
      </c>
      <c r="E38" s="31">
        <f t="shared" si="11"/>
        <v>2245623</v>
      </c>
      <c r="F38" s="31">
        <f t="shared" si="11"/>
        <v>0</v>
      </c>
      <c r="G38" s="31">
        <f t="shared" si="11"/>
        <v>290692</v>
      </c>
      <c r="H38" s="31">
        <f t="shared" si="11"/>
        <v>0</v>
      </c>
      <c r="I38" s="31">
        <f t="shared" si="11"/>
        <v>0</v>
      </c>
      <c r="J38" s="31">
        <f t="shared" si="11"/>
        <v>13609561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22956753</v>
      </c>
      <c r="O38" s="43">
        <f t="shared" si="10"/>
        <v>285.14163457955533</v>
      </c>
      <c r="P38" s="10"/>
    </row>
    <row r="39" spans="1:16">
      <c r="A39" s="12"/>
      <c r="B39" s="44">
        <v>562</v>
      </c>
      <c r="C39" s="20" t="s">
        <v>54</v>
      </c>
      <c r="D39" s="46">
        <v>1550950</v>
      </c>
      <c r="E39" s="46">
        <v>299901</v>
      </c>
      <c r="F39" s="46">
        <v>0</v>
      </c>
      <c r="G39" s="46">
        <v>0</v>
      </c>
      <c r="H39" s="46">
        <v>0</v>
      </c>
      <c r="I39" s="46">
        <v>0</v>
      </c>
      <c r="J39" s="46">
        <v>13609561</v>
      </c>
      <c r="K39" s="46">
        <v>0</v>
      </c>
      <c r="L39" s="46">
        <v>0</v>
      </c>
      <c r="M39" s="46">
        <v>0</v>
      </c>
      <c r="N39" s="46">
        <f t="shared" ref="N39:N47" si="12">SUM(D39:M39)</f>
        <v>15460412</v>
      </c>
      <c r="O39" s="47">
        <f t="shared" si="10"/>
        <v>192.03095267668613</v>
      </c>
      <c r="P39" s="9"/>
    </row>
    <row r="40" spans="1:16">
      <c r="A40" s="12"/>
      <c r="B40" s="44">
        <v>563</v>
      </c>
      <c r="C40" s="20" t="s">
        <v>55</v>
      </c>
      <c r="D40" s="46">
        <v>1302217</v>
      </c>
      <c r="E40" s="46">
        <v>106287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1408504</v>
      </c>
      <c r="O40" s="47">
        <f t="shared" si="10"/>
        <v>17.494770835921003</v>
      </c>
      <c r="P40" s="9"/>
    </row>
    <row r="41" spans="1:16">
      <c r="A41" s="12"/>
      <c r="B41" s="44">
        <v>564</v>
      </c>
      <c r="C41" s="20" t="s">
        <v>56</v>
      </c>
      <c r="D41" s="46">
        <v>1366399</v>
      </c>
      <c r="E41" s="46">
        <v>1457511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2823910</v>
      </c>
      <c r="O41" s="47">
        <f t="shared" si="10"/>
        <v>35.075270152776049</v>
      </c>
      <c r="P41" s="9"/>
    </row>
    <row r="42" spans="1:16">
      <c r="A42" s="12"/>
      <c r="B42" s="44">
        <v>569</v>
      </c>
      <c r="C42" s="20" t="s">
        <v>57</v>
      </c>
      <c r="D42" s="46">
        <v>2591311</v>
      </c>
      <c r="E42" s="46">
        <v>381924</v>
      </c>
      <c r="F42" s="46">
        <v>0</v>
      </c>
      <c r="G42" s="46">
        <v>290692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3263927</v>
      </c>
      <c r="O42" s="47">
        <f t="shared" si="10"/>
        <v>40.540640914172151</v>
      </c>
      <c r="P42" s="9"/>
    </row>
    <row r="43" spans="1:16" ht="15.75">
      <c r="A43" s="28" t="s">
        <v>58</v>
      </c>
      <c r="B43" s="29"/>
      <c r="C43" s="30"/>
      <c r="D43" s="31">
        <f t="shared" ref="D43:M43" si="13">SUM(D44:D47)</f>
        <v>3075295</v>
      </c>
      <c r="E43" s="31">
        <f t="shared" si="13"/>
        <v>1626169</v>
      </c>
      <c r="F43" s="31">
        <f t="shared" si="13"/>
        <v>0</v>
      </c>
      <c r="G43" s="31">
        <f t="shared" si="13"/>
        <v>278924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4980388</v>
      </c>
      <c r="O43" s="43">
        <f t="shared" si="10"/>
        <v>61.860489380201216</v>
      </c>
      <c r="P43" s="9"/>
    </row>
    <row r="44" spans="1:16">
      <c r="A44" s="12"/>
      <c r="B44" s="44">
        <v>571</v>
      </c>
      <c r="C44" s="20" t="s">
        <v>59</v>
      </c>
      <c r="D44" s="46">
        <v>2497594</v>
      </c>
      <c r="E44" s="46">
        <v>114637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2612231</v>
      </c>
      <c r="O44" s="47">
        <f t="shared" si="10"/>
        <v>32.446043969693207</v>
      </c>
      <c r="P44" s="9"/>
    </row>
    <row r="45" spans="1:16">
      <c r="A45" s="12"/>
      <c r="B45" s="44">
        <v>572</v>
      </c>
      <c r="C45" s="20" t="s">
        <v>60</v>
      </c>
      <c r="D45" s="46">
        <v>362949</v>
      </c>
      <c r="E45" s="46">
        <v>1511532</v>
      </c>
      <c r="F45" s="46">
        <v>0</v>
      </c>
      <c r="G45" s="46">
        <v>278924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2153405</v>
      </c>
      <c r="O45" s="47">
        <f t="shared" si="10"/>
        <v>26.747050055893677</v>
      </c>
      <c r="P45" s="9"/>
    </row>
    <row r="46" spans="1:16">
      <c r="A46" s="12"/>
      <c r="B46" s="44">
        <v>575</v>
      </c>
      <c r="C46" s="20" t="s">
        <v>61</v>
      </c>
      <c r="D46" s="46">
        <v>12463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12463</v>
      </c>
      <c r="O46" s="47">
        <f t="shared" si="10"/>
        <v>0.15480064588249906</v>
      </c>
      <c r="P46" s="9"/>
    </row>
    <row r="47" spans="1:16">
      <c r="A47" s="12"/>
      <c r="B47" s="44">
        <v>579</v>
      </c>
      <c r="C47" s="20" t="s">
        <v>62</v>
      </c>
      <c r="D47" s="46">
        <v>202289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202289</v>
      </c>
      <c r="O47" s="47">
        <f t="shared" si="10"/>
        <v>2.5125947087318345</v>
      </c>
      <c r="P47" s="9"/>
    </row>
    <row r="48" spans="1:16" ht="15.75">
      <c r="A48" s="28" t="s">
        <v>92</v>
      </c>
      <c r="B48" s="29"/>
      <c r="C48" s="30"/>
      <c r="D48" s="31">
        <f t="shared" ref="D48:M48" si="14">SUM(D49:D51)</f>
        <v>6051037</v>
      </c>
      <c r="E48" s="31">
        <f t="shared" si="14"/>
        <v>43989750</v>
      </c>
      <c r="F48" s="31">
        <f t="shared" si="14"/>
        <v>0</v>
      </c>
      <c r="G48" s="31">
        <f t="shared" si="14"/>
        <v>8248557</v>
      </c>
      <c r="H48" s="31">
        <f t="shared" si="14"/>
        <v>0</v>
      </c>
      <c r="I48" s="31">
        <f t="shared" si="14"/>
        <v>867663</v>
      </c>
      <c r="J48" s="31">
        <f t="shared" si="14"/>
        <v>420310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59577317</v>
      </c>
      <c r="O48" s="43">
        <f t="shared" si="10"/>
        <v>739.99896907216498</v>
      </c>
      <c r="P48" s="9"/>
    </row>
    <row r="49" spans="1:16">
      <c r="A49" s="12"/>
      <c r="B49" s="44">
        <v>581</v>
      </c>
      <c r="C49" s="20" t="s">
        <v>63</v>
      </c>
      <c r="D49" s="46">
        <v>6051037</v>
      </c>
      <c r="E49" s="46">
        <v>43681493</v>
      </c>
      <c r="F49" s="46">
        <v>0</v>
      </c>
      <c r="G49" s="46">
        <v>8248557</v>
      </c>
      <c r="H49" s="46">
        <v>0</v>
      </c>
      <c r="I49" s="46">
        <v>863648</v>
      </c>
      <c r="J49" s="46">
        <v>355686</v>
      </c>
      <c r="K49" s="46">
        <v>0</v>
      </c>
      <c r="L49" s="46">
        <v>0</v>
      </c>
      <c r="M49" s="46">
        <v>0</v>
      </c>
      <c r="N49" s="46">
        <f>SUM(D49:M49)</f>
        <v>59200421</v>
      </c>
      <c r="O49" s="47">
        <f t="shared" si="10"/>
        <v>735.31761271891685</v>
      </c>
      <c r="P49" s="9"/>
    </row>
    <row r="50" spans="1:16">
      <c r="A50" s="12"/>
      <c r="B50" s="44">
        <v>590</v>
      </c>
      <c r="C50" s="20" t="s">
        <v>119</v>
      </c>
      <c r="D50" s="46">
        <v>0</v>
      </c>
      <c r="E50" s="46">
        <v>308257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8" si="15">SUM(D50:M50)</f>
        <v>308257</v>
      </c>
      <c r="O50" s="47">
        <f t="shared" si="10"/>
        <v>3.8288038752949944</v>
      </c>
      <c r="P50" s="9"/>
    </row>
    <row r="51" spans="1:16">
      <c r="A51" s="12"/>
      <c r="B51" s="44">
        <v>592</v>
      </c>
      <c r="C51" s="20" t="s">
        <v>65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4015</v>
      </c>
      <c r="J51" s="46">
        <v>64624</v>
      </c>
      <c r="K51" s="46">
        <v>0</v>
      </c>
      <c r="L51" s="46">
        <v>0</v>
      </c>
      <c r="M51" s="46">
        <v>0</v>
      </c>
      <c r="N51" s="46">
        <f t="shared" si="15"/>
        <v>68639</v>
      </c>
      <c r="O51" s="47">
        <f t="shared" si="10"/>
        <v>0.85255247795304934</v>
      </c>
      <c r="P51" s="9"/>
    </row>
    <row r="52" spans="1:16" ht="15.75">
      <c r="A52" s="28" t="s">
        <v>66</v>
      </c>
      <c r="B52" s="29"/>
      <c r="C52" s="30"/>
      <c r="D52" s="31">
        <f t="shared" ref="D52:M52" si="16">SUM(D53:D80)</f>
        <v>2521497</v>
      </c>
      <c r="E52" s="31">
        <f t="shared" si="16"/>
        <v>4470702</v>
      </c>
      <c r="F52" s="31">
        <f t="shared" si="16"/>
        <v>0</v>
      </c>
      <c r="G52" s="31">
        <f t="shared" si="16"/>
        <v>2700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6994899</v>
      </c>
      <c r="O52" s="43">
        <f t="shared" si="10"/>
        <v>86.882362439448514</v>
      </c>
      <c r="P52" s="9"/>
    </row>
    <row r="53" spans="1:16">
      <c r="A53" s="12"/>
      <c r="B53" s="44">
        <v>601</v>
      </c>
      <c r="C53" s="20" t="s">
        <v>67</v>
      </c>
      <c r="D53" s="46">
        <v>25620</v>
      </c>
      <c r="E53" s="46">
        <v>11540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37160</v>
      </c>
      <c r="O53" s="47">
        <f t="shared" si="10"/>
        <v>0.46155757048813811</v>
      </c>
      <c r="P53" s="9"/>
    </row>
    <row r="54" spans="1:16">
      <c r="A54" s="12"/>
      <c r="B54" s="44">
        <v>602</v>
      </c>
      <c r="C54" s="20" t="s">
        <v>68</v>
      </c>
      <c r="D54" s="46">
        <v>220904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220904</v>
      </c>
      <c r="O54" s="47">
        <f t="shared" si="10"/>
        <v>2.7438082225810456</v>
      </c>
      <c r="P54" s="9"/>
    </row>
    <row r="55" spans="1:16">
      <c r="A55" s="12"/>
      <c r="B55" s="44">
        <v>603</v>
      </c>
      <c r="C55" s="20" t="s">
        <v>69</v>
      </c>
      <c r="D55" s="46">
        <v>506637</v>
      </c>
      <c r="E55" s="46">
        <v>71799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578436</v>
      </c>
      <c r="O55" s="47">
        <f t="shared" si="10"/>
        <v>7.1846478698298348</v>
      </c>
      <c r="P55" s="9"/>
    </row>
    <row r="56" spans="1:16">
      <c r="A56" s="12"/>
      <c r="B56" s="44">
        <v>604</v>
      </c>
      <c r="C56" s="20" t="s">
        <v>70</v>
      </c>
      <c r="D56" s="46">
        <v>0</v>
      </c>
      <c r="E56" s="46">
        <v>615360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615360</v>
      </c>
      <c r="O56" s="47">
        <f t="shared" si="10"/>
        <v>7.6432741274375857</v>
      </c>
      <c r="P56" s="9"/>
    </row>
    <row r="57" spans="1:16">
      <c r="A57" s="12"/>
      <c r="B57" s="44">
        <v>605</v>
      </c>
      <c r="C57" s="20" t="s">
        <v>71</v>
      </c>
      <c r="D57" s="46">
        <v>154692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154692</v>
      </c>
      <c r="O57" s="47">
        <f t="shared" si="10"/>
        <v>1.9214010681902869</v>
      </c>
      <c r="P57" s="9"/>
    </row>
    <row r="58" spans="1:16">
      <c r="A58" s="12"/>
      <c r="B58" s="44">
        <v>606</v>
      </c>
      <c r="C58" s="20" t="s">
        <v>109</v>
      </c>
      <c r="D58" s="46">
        <v>3416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3416</v>
      </c>
      <c r="O58" s="47">
        <f t="shared" si="10"/>
        <v>4.2429511861880514E-2</v>
      </c>
      <c r="P58" s="9"/>
    </row>
    <row r="59" spans="1:16">
      <c r="A59" s="12"/>
      <c r="B59" s="44">
        <v>608</v>
      </c>
      <c r="C59" s="20" t="s">
        <v>72</v>
      </c>
      <c r="D59" s="46">
        <v>0</v>
      </c>
      <c r="E59" s="46">
        <v>84835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84835</v>
      </c>
      <c r="O59" s="47">
        <f t="shared" si="10"/>
        <v>1.0537200347782885</v>
      </c>
      <c r="P59" s="9"/>
    </row>
    <row r="60" spans="1:16">
      <c r="A60" s="12"/>
      <c r="B60" s="44">
        <v>614</v>
      </c>
      <c r="C60" s="20" t="s">
        <v>73</v>
      </c>
      <c r="D60" s="46">
        <v>0</v>
      </c>
      <c r="E60" s="46">
        <v>758109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758109</v>
      </c>
      <c r="O60" s="47">
        <f t="shared" si="10"/>
        <v>9.4163333747360571</v>
      </c>
      <c r="P60" s="9"/>
    </row>
    <row r="61" spans="1:16">
      <c r="A61" s="12"/>
      <c r="B61" s="44">
        <v>615</v>
      </c>
      <c r="C61" s="20" t="s">
        <v>74</v>
      </c>
      <c r="D61" s="46">
        <v>4233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4233</v>
      </c>
      <c r="O61" s="47">
        <f t="shared" si="10"/>
        <v>5.2577319587628867E-2</v>
      </c>
      <c r="P61" s="9"/>
    </row>
    <row r="62" spans="1:16">
      <c r="A62" s="12"/>
      <c r="B62" s="44">
        <v>622</v>
      </c>
      <c r="C62" s="20" t="s">
        <v>75</v>
      </c>
      <c r="D62" s="46">
        <v>482014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482014</v>
      </c>
      <c r="O62" s="47">
        <f t="shared" si="10"/>
        <v>5.9870078251148922</v>
      </c>
      <c r="P62" s="9"/>
    </row>
    <row r="63" spans="1:16">
      <c r="A63" s="12"/>
      <c r="B63" s="44">
        <v>623</v>
      </c>
      <c r="C63" s="20" t="s">
        <v>76</v>
      </c>
      <c r="D63" s="46">
        <v>484281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484281</v>
      </c>
      <c r="O63" s="47">
        <f t="shared" si="10"/>
        <v>6.0151658179108187</v>
      </c>
      <c r="P63" s="9"/>
    </row>
    <row r="64" spans="1:16">
      <c r="A64" s="12"/>
      <c r="B64" s="44">
        <v>629</v>
      </c>
      <c r="C64" s="20" t="s">
        <v>120</v>
      </c>
      <c r="D64" s="46">
        <v>913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913</v>
      </c>
      <c r="O64" s="47">
        <f t="shared" si="10"/>
        <v>1.134020618556701E-2</v>
      </c>
      <c r="P64" s="9"/>
    </row>
    <row r="65" spans="1:16">
      <c r="A65" s="12"/>
      <c r="B65" s="44">
        <v>634</v>
      </c>
      <c r="C65" s="20" t="s">
        <v>77</v>
      </c>
      <c r="D65" s="46">
        <v>0</v>
      </c>
      <c r="E65" s="46">
        <v>361127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361127</v>
      </c>
      <c r="O65" s="47">
        <f t="shared" si="10"/>
        <v>4.4854924854055396</v>
      </c>
      <c r="P65" s="9"/>
    </row>
    <row r="66" spans="1:16">
      <c r="A66" s="12"/>
      <c r="B66" s="44">
        <v>651</v>
      </c>
      <c r="C66" s="20" t="s">
        <v>78</v>
      </c>
      <c r="D66" s="46">
        <v>123386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123386</v>
      </c>
      <c r="O66" s="47">
        <f t="shared" si="10"/>
        <v>1.5325549621165073</v>
      </c>
      <c r="P66" s="9"/>
    </row>
    <row r="67" spans="1:16">
      <c r="A67" s="12"/>
      <c r="B67" s="44">
        <v>654</v>
      </c>
      <c r="C67" s="20" t="s">
        <v>79</v>
      </c>
      <c r="D67" s="46">
        <v>0</v>
      </c>
      <c r="E67" s="46">
        <v>123745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123745</v>
      </c>
      <c r="O67" s="47">
        <f t="shared" si="10"/>
        <v>1.5370140355235375</v>
      </c>
      <c r="P67" s="9"/>
    </row>
    <row r="68" spans="1:16">
      <c r="A68" s="12"/>
      <c r="B68" s="44">
        <v>662</v>
      </c>
      <c r="C68" s="20" t="s">
        <v>80</v>
      </c>
      <c r="D68" s="46">
        <v>0</v>
      </c>
      <c r="E68" s="46">
        <v>7427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7427</v>
      </c>
      <c r="O68" s="47">
        <f t="shared" si="10"/>
        <v>9.2249410011178742E-2</v>
      </c>
      <c r="P68" s="9"/>
    </row>
    <row r="69" spans="1:16">
      <c r="A69" s="12"/>
      <c r="B69" s="44">
        <v>674</v>
      </c>
      <c r="C69" s="20" t="s">
        <v>81</v>
      </c>
      <c r="D69" s="46">
        <v>0</v>
      </c>
      <c r="E69" s="46">
        <v>162361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7">SUM(D69:M69)</f>
        <v>162361</v>
      </c>
      <c r="O69" s="47">
        <f t="shared" ref="O69:O81" si="18">(N69/O$83)</f>
        <v>2.0166563159855917</v>
      </c>
      <c r="P69" s="9"/>
    </row>
    <row r="70" spans="1:16">
      <c r="A70" s="12"/>
      <c r="B70" s="44">
        <v>684</v>
      </c>
      <c r="C70" s="20" t="s">
        <v>82</v>
      </c>
      <c r="D70" s="46">
        <v>0</v>
      </c>
      <c r="E70" s="46">
        <v>33270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33270</v>
      </c>
      <c r="O70" s="47">
        <f t="shared" si="18"/>
        <v>0.41324059123090301</v>
      </c>
      <c r="P70" s="9"/>
    </row>
    <row r="71" spans="1:16">
      <c r="A71" s="12"/>
      <c r="B71" s="44">
        <v>685</v>
      </c>
      <c r="C71" s="20" t="s">
        <v>83</v>
      </c>
      <c r="D71" s="46">
        <v>142675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142675</v>
      </c>
      <c r="O71" s="47">
        <f t="shared" si="18"/>
        <v>1.7721401068190288</v>
      </c>
      <c r="P71" s="9"/>
    </row>
    <row r="72" spans="1:16">
      <c r="A72" s="12"/>
      <c r="B72" s="44">
        <v>689</v>
      </c>
      <c r="C72" s="20" t="s">
        <v>84</v>
      </c>
      <c r="D72" s="46">
        <v>69358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69358</v>
      </c>
      <c r="O72" s="47">
        <f t="shared" si="18"/>
        <v>0.86148304558439948</v>
      </c>
      <c r="P72" s="9"/>
    </row>
    <row r="73" spans="1:16">
      <c r="A73" s="12"/>
      <c r="B73" s="44">
        <v>694</v>
      </c>
      <c r="C73" s="20" t="s">
        <v>85</v>
      </c>
      <c r="D73" s="46">
        <v>0</v>
      </c>
      <c r="E73" s="46">
        <v>98251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98251</v>
      </c>
      <c r="O73" s="47">
        <f t="shared" si="18"/>
        <v>1.2203577195379456</v>
      </c>
      <c r="P73" s="9"/>
    </row>
    <row r="74" spans="1:16">
      <c r="A74" s="12"/>
      <c r="B74" s="44">
        <v>698</v>
      </c>
      <c r="C74" s="20" t="s">
        <v>86</v>
      </c>
      <c r="D74" s="46">
        <v>0</v>
      </c>
      <c r="E74" s="46">
        <v>48538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48538</v>
      </c>
      <c r="O74" s="47">
        <f t="shared" si="18"/>
        <v>0.60288162961122838</v>
      </c>
      <c r="P74" s="9"/>
    </row>
    <row r="75" spans="1:16">
      <c r="A75" s="12"/>
      <c r="B75" s="44">
        <v>712</v>
      </c>
      <c r="C75" s="20" t="s">
        <v>88</v>
      </c>
      <c r="D75" s="46">
        <v>0</v>
      </c>
      <c r="E75" s="46">
        <v>269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ref="N75:N80" si="19">SUM(D75:M75)</f>
        <v>269</v>
      </c>
      <c r="O75" s="47">
        <f t="shared" si="18"/>
        <v>3.3411998509501927E-3</v>
      </c>
      <c r="P75" s="9"/>
    </row>
    <row r="76" spans="1:16">
      <c r="A76" s="12"/>
      <c r="B76" s="44">
        <v>713</v>
      </c>
      <c r="C76" s="20" t="s">
        <v>89</v>
      </c>
      <c r="D76" s="46">
        <v>225734</v>
      </c>
      <c r="E76" s="46">
        <v>451934</v>
      </c>
      <c r="F76" s="46">
        <v>0</v>
      </c>
      <c r="G76" s="46">
        <v>2700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680368</v>
      </c>
      <c r="O76" s="47">
        <f t="shared" si="18"/>
        <v>8.4507266178114513</v>
      </c>
      <c r="P76" s="9"/>
    </row>
    <row r="77" spans="1:16">
      <c r="A77" s="12"/>
      <c r="B77" s="44">
        <v>714</v>
      </c>
      <c r="C77" s="20" t="s">
        <v>90</v>
      </c>
      <c r="D77" s="46">
        <v>77634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77634</v>
      </c>
      <c r="O77" s="47">
        <f t="shared" si="18"/>
        <v>0.96427772947459944</v>
      </c>
      <c r="P77" s="9"/>
    </row>
    <row r="78" spans="1:16">
      <c r="A78" s="12"/>
      <c r="B78" s="44">
        <v>724</v>
      </c>
      <c r="C78" s="20" t="s">
        <v>91</v>
      </c>
      <c r="D78" s="46">
        <v>0</v>
      </c>
      <c r="E78" s="46">
        <v>614579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614579</v>
      </c>
      <c r="O78" s="47">
        <f t="shared" si="18"/>
        <v>7.6335734691342694</v>
      </c>
      <c r="P78" s="9"/>
    </row>
    <row r="79" spans="1:16">
      <c r="A79" s="12"/>
      <c r="B79" s="44">
        <v>744</v>
      </c>
      <c r="C79" s="20" t="s">
        <v>93</v>
      </c>
      <c r="D79" s="46">
        <v>0</v>
      </c>
      <c r="E79" s="46">
        <v>272937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272937</v>
      </c>
      <c r="O79" s="47">
        <f t="shared" si="18"/>
        <v>3.3901006086200471</v>
      </c>
      <c r="P79" s="9"/>
    </row>
    <row r="80" spans="1:16" ht="15.75" thickBot="1">
      <c r="A80" s="12"/>
      <c r="B80" s="44">
        <v>764</v>
      </c>
      <c r="C80" s="20" t="s">
        <v>94</v>
      </c>
      <c r="D80" s="46">
        <v>0</v>
      </c>
      <c r="E80" s="46">
        <v>754621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754621</v>
      </c>
      <c r="O80" s="47">
        <f t="shared" si="18"/>
        <v>9.3730095640293136</v>
      </c>
      <c r="P80" s="9"/>
    </row>
    <row r="81" spans="1:119" ht="16.5" thickBot="1">
      <c r="A81" s="14" t="s">
        <v>10</v>
      </c>
      <c r="B81" s="23"/>
      <c r="C81" s="22"/>
      <c r="D81" s="15">
        <f t="shared" ref="D81:M81" si="20">SUM(D5,D14,D23,D29,D33,D38,D43,D48,D52)</f>
        <v>93545336</v>
      </c>
      <c r="E81" s="15">
        <f t="shared" si="20"/>
        <v>170120059</v>
      </c>
      <c r="F81" s="15">
        <f t="shared" si="20"/>
        <v>2425809</v>
      </c>
      <c r="G81" s="15">
        <f t="shared" si="20"/>
        <v>28323281</v>
      </c>
      <c r="H81" s="15">
        <f t="shared" si="20"/>
        <v>0</v>
      </c>
      <c r="I81" s="15">
        <f t="shared" si="20"/>
        <v>33032512</v>
      </c>
      <c r="J81" s="15">
        <f t="shared" si="20"/>
        <v>19032540</v>
      </c>
      <c r="K81" s="15">
        <f t="shared" si="20"/>
        <v>13540</v>
      </c>
      <c r="L81" s="15">
        <f t="shared" si="20"/>
        <v>0</v>
      </c>
      <c r="M81" s="15">
        <f t="shared" si="20"/>
        <v>3100</v>
      </c>
      <c r="N81" s="15">
        <f>SUM(D81:M81)</f>
        <v>346496177</v>
      </c>
      <c r="O81" s="37">
        <f t="shared" si="18"/>
        <v>4303.7657061234631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38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118" t="s">
        <v>131</v>
      </c>
      <c r="M83" s="118"/>
      <c r="N83" s="118"/>
      <c r="O83" s="41">
        <v>80510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99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23044959</v>
      </c>
      <c r="E5" s="26">
        <f t="shared" si="0"/>
        <v>11711403</v>
      </c>
      <c r="F5" s="26">
        <f t="shared" si="0"/>
        <v>2420981</v>
      </c>
      <c r="G5" s="26">
        <f t="shared" si="0"/>
        <v>8090447</v>
      </c>
      <c r="H5" s="26">
        <f t="shared" si="0"/>
        <v>0</v>
      </c>
      <c r="I5" s="26">
        <f t="shared" si="0"/>
        <v>0</v>
      </c>
      <c r="J5" s="26">
        <f t="shared" si="0"/>
        <v>2421700</v>
      </c>
      <c r="K5" s="26">
        <f t="shared" si="0"/>
        <v>8400</v>
      </c>
      <c r="L5" s="26">
        <f t="shared" si="0"/>
        <v>0</v>
      </c>
      <c r="M5" s="26">
        <f t="shared" si="0"/>
        <v>4120</v>
      </c>
      <c r="N5" s="27">
        <f>SUM(D5:M5)</f>
        <v>47702010</v>
      </c>
      <c r="O5" s="32">
        <f t="shared" ref="O5:O36" si="1">(N5/O$71)</f>
        <v>578.81657020130319</v>
      </c>
      <c r="P5" s="6"/>
    </row>
    <row r="6" spans="1:133">
      <c r="A6" s="12"/>
      <c r="B6" s="44">
        <v>511</v>
      </c>
      <c r="C6" s="20" t="s">
        <v>20</v>
      </c>
      <c r="D6" s="46">
        <v>1499812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1499812</v>
      </c>
      <c r="O6" s="47">
        <f t="shared" si="1"/>
        <v>18.198730782764855</v>
      </c>
      <c r="P6" s="9"/>
    </row>
    <row r="7" spans="1:133">
      <c r="A7" s="12"/>
      <c r="B7" s="44">
        <v>512</v>
      </c>
      <c r="C7" s="20" t="s">
        <v>21</v>
      </c>
      <c r="D7" s="46">
        <v>807014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807014</v>
      </c>
      <c r="O7" s="47">
        <f t="shared" si="1"/>
        <v>9.7923143193428217</v>
      </c>
      <c r="P7" s="9"/>
    </row>
    <row r="8" spans="1:133">
      <c r="A8" s="12"/>
      <c r="B8" s="44">
        <v>513</v>
      </c>
      <c r="C8" s="20" t="s">
        <v>22</v>
      </c>
      <c r="D8" s="46">
        <v>13566933</v>
      </c>
      <c r="E8" s="46">
        <v>1475401</v>
      </c>
      <c r="F8" s="46">
        <v>0</v>
      </c>
      <c r="G8" s="46">
        <v>245492</v>
      </c>
      <c r="H8" s="46">
        <v>0</v>
      </c>
      <c r="I8" s="46">
        <v>0</v>
      </c>
      <c r="J8" s="46">
        <v>0</v>
      </c>
      <c r="K8" s="46">
        <v>8400</v>
      </c>
      <c r="L8" s="46">
        <v>0</v>
      </c>
      <c r="M8" s="46">
        <v>0</v>
      </c>
      <c r="N8" s="46">
        <f t="shared" si="2"/>
        <v>15296226</v>
      </c>
      <c r="O8" s="47">
        <f t="shared" si="1"/>
        <v>185.60452841177968</v>
      </c>
      <c r="P8" s="9"/>
    </row>
    <row r="9" spans="1:133">
      <c r="A9" s="12"/>
      <c r="B9" s="44">
        <v>514</v>
      </c>
      <c r="C9" s="20" t="s">
        <v>23</v>
      </c>
      <c r="D9" s="46">
        <v>1053513</v>
      </c>
      <c r="E9" s="46">
        <v>109047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1162560</v>
      </c>
      <c r="O9" s="47">
        <f t="shared" si="1"/>
        <v>14.106512322085107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9712901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9712901</v>
      </c>
      <c r="O10" s="47">
        <f t="shared" si="1"/>
        <v>117.85641828352323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2420981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2420981</v>
      </c>
      <c r="O11" s="47">
        <f t="shared" si="1"/>
        <v>29.37620278354143</v>
      </c>
      <c r="P11" s="9"/>
    </row>
    <row r="12" spans="1:133">
      <c r="A12" s="12"/>
      <c r="B12" s="44">
        <v>519</v>
      </c>
      <c r="C12" s="20" t="s">
        <v>27</v>
      </c>
      <c r="D12" s="46">
        <v>6117687</v>
      </c>
      <c r="E12" s="46">
        <v>414054</v>
      </c>
      <c r="F12" s="46">
        <v>0</v>
      </c>
      <c r="G12" s="46">
        <v>7844955</v>
      </c>
      <c r="H12" s="46">
        <v>0</v>
      </c>
      <c r="I12" s="46">
        <v>0</v>
      </c>
      <c r="J12" s="46">
        <v>2421700</v>
      </c>
      <c r="K12" s="46">
        <v>0</v>
      </c>
      <c r="L12" s="46">
        <v>0</v>
      </c>
      <c r="M12" s="46">
        <v>4120</v>
      </c>
      <c r="N12" s="46">
        <f t="shared" si="2"/>
        <v>16802516</v>
      </c>
      <c r="O12" s="47">
        <f t="shared" si="1"/>
        <v>203.88186329826604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38864011</v>
      </c>
      <c r="E13" s="31">
        <f t="shared" si="3"/>
        <v>46169272</v>
      </c>
      <c r="F13" s="31">
        <f t="shared" si="3"/>
        <v>0</v>
      </c>
      <c r="G13" s="31">
        <f t="shared" si="3"/>
        <v>1438099</v>
      </c>
      <c r="H13" s="31">
        <f t="shared" si="3"/>
        <v>0</v>
      </c>
      <c r="I13" s="31">
        <f t="shared" si="3"/>
        <v>0</v>
      </c>
      <c r="J13" s="31">
        <f t="shared" si="3"/>
        <v>1540758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88012140</v>
      </c>
      <c r="O13" s="43">
        <f t="shared" si="1"/>
        <v>1067.9400094645262</v>
      </c>
      <c r="P13" s="10"/>
    </row>
    <row r="14" spans="1:133">
      <c r="A14" s="12"/>
      <c r="B14" s="44">
        <v>521</v>
      </c>
      <c r="C14" s="20" t="s">
        <v>29</v>
      </c>
      <c r="D14" s="46">
        <v>37472111</v>
      </c>
      <c r="E14" s="46">
        <v>6208252</v>
      </c>
      <c r="F14" s="46">
        <v>0</v>
      </c>
      <c r="G14" s="46">
        <v>0</v>
      </c>
      <c r="H14" s="46">
        <v>0</v>
      </c>
      <c r="I14" s="46">
        <v>0</v>
      </c>
      <c r="J14" s="46">
        <v>88077</v>
      </c>
      <c r="K14" s="46">
        <v>0</v>
      </c>
      <c r="L14" s="46">
        <v>0</v>
      </c>
      <c r="M14" s="46">
        <v>0</v>
      </c>
      <c r="N14" s="46">
        <f>SUM(D14:M14)</f>
        <v>43768440</v>
      </c>
      <c r="O14" s="47">
        <f t="shared" si="1"/>
        <v>531.08660041498308</v>
      </c>
      <c r="P14" s="9"/>
    </row>
    <row r="15" spans="1:133">
      <c r="A15" s="12"/>
      <c r="B15" s="44">
        <v>522</v>
      </c>
      <c r="C15" s="20" t="s">
        <v>30</v>
      </c>
      <c r="D15" s="46">
        <v>118222</v>
      </c>
      <c r="E15" s="46">
        <v>3280059</v>
      </c>
      <c r="F15" s="46">
        <v>0</v>
      </c>
      <c r="G15" s="46">
        <v>191816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3590097</v>
      </c>
      <c r="O15" s="47">
        <f t="shared" si="1"/>
        <v>43.562265661970805</v>
      </c>
      <c r="P15" s="9"/>
    </row>
    <row r="16" spans="1:133">
      <c r="A16" s="12"/>
      <c r="B16" s="44">
        <v>523</v>
      </c>
      <c r="C16" s="20" t="s">
        <v>31</v>
      </c>
      <c r="D16" s="46">
        <v>0</v>
      </c>
      <c r="E16" s="46">
        <v>1752638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1752638</v>
      </c>
      <c r="O16" s="47">
        <f t="shared" si="1"/>
        <v>21.266523485372453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2536432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2536432</v>
      </c>
      <c r="O17" s="47">
        <f t="shared" si="1"/>
        <v>30.77708613932268</v>
      </c>
      <c r="P17" s="9"/>
    </row>
    <row r="18" spans="1:16">
      <c r="A18" s="12"/>
      <c r="B18" s="44">
        <v>525</v>
      </c>
      <c r="C18" s="20" t="s">
        <v>33</v>
      </c>
      <c r="D18" s="46">
        <v>676380</v>
      </c>
      <c r="E18" s="46">
        <v>3115866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3792246</v>
      </c>
      <c r="O18" s="47">
        <f t="shared" si="1"/>
        <v>46.015143241964253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4698760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4698760</v>
      </c>
      <c r="O19" s="47">
        <f t="shared" si="1"/>
        <v>57.014791355732712</v>
      </c>
      <c r="P19" s="9"/>
    </row>
    <row r="20" spans="1:16">
      <c r="A20" s="12"/>
      <c r="B20" s="44">
        <v>527</v>
      </c>
      <c r="C20" s="20" t="s">
        <v>35</v>
      </c>
      <c r="D20" s="46">
        <v>570298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570298</v>
      </c>
      <c r="O20" s="47">
        <f t="shared" si="1"/>
        <v>6.920000485360319</v>
      </c>
      <c r="P20" s="9"/>
    </row>
    <row r="21" spans="1:16">
      <c r="A21" s="12"/>
      <c r="B21" s="44">
        <v>529</v>
      </c>
      <c r="C21" s="20" t="s">
        <v>36</v>
      </c>
      <c r="D21" s="46">
        <v>27000</v>
      </c>
      <c r="E21" s="46">
        <v>24577265</v>
      </c>
      <c r="F21" s="46">
        <v>0</v>
      </c>
      <c r="G21" s="46">
        <v>1246283</v>
      </c>
      <c r="H21" s="46">
        <v>0</v>
      </c>
      <c r="I21" s="46">
        <v>0</v>
      </c>
      <c r="J21" s="46">
        <v>1452681</v>
      </c>
      <c r="K21" s="46">
        <v>0</v>
      </c>
      <c r="L21" s="46">
        <v>0</v>
      </c>
      <c r="M21" s="46">
        <v>0</v>
      </c>
      <c r="N21" s="46">
        <f t="shared" si="4"/>
        <v>27303229</v>
      </c>
      <c r="O21" s="47">
        <f t="shared" si="1"/>
        <v>331.29759867981994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SUM(D23:D27)</f>
        <v>473915</v>
      </c>
      <c r="E22" s="31">
        <f t="shared" si="5"/>
        <v>3474808</v>
      </c>
      <c r="F22" s="31">
        <f t="shared" si="5"/>
        <v>0</v>
      </c>
      <c r="G22" s="31">
        <f t="shared" si="5"/>
        <v>3240365</v>
      </c>
      <c r="H22" s="31">
        <f t="shared" si="5"/>
        <v>0</v>
      </c>
      <c r="I22" s="31">
        <f t="shared" si="5"/>
        <v>14175570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21364658</v>
      </c>
      <c r="O22" s="43">
        <f t="shared" si="1"/>
        <v>259.23893075121646</v>
      </c>
      <c r="P22" s="10"/>
    </row>
    <row r="23" spans="1:16">
      <c r="A23" s="12"/>
      <c r="B23" s="44">
        <v>534</v>
      </c>
      <c r="C23" s="20" t="s">
        <v>38</v>
      </c>
      <c r="D23" s="46">
        <v>223092</v>
      </c>
      <c r="E23" s="46">
        <v>130212</v>
      </c>
      <c r="F23" s="46">
        <v>0</v>
      </c>
      <c r="G23" s="46">
        <v>0</v>
      </c>
      <c r="H23" s="46">
        <v>0</v>
      </c>
      <c r="I23" s="46">
        <v>14175570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14528874</v>
      </c>
      <c r="O23" s="47">
        <f t="shared" si="1"/>
        <v>176.29347311710532</v>
      </c>
      <c r="P23" s="9"/>
    </row>
    <row r="24" spans="1:16">
      <c r="A24" s="12"/>
      <c r="B24" s="44">
        <v>535</v>
      </c>
      <c r="C24" s="20" t="s">
        <v>39</v>
      </c>
      <c r="D24" s="46">
        <v>0</v>
      </c>
      <c r="E24" s="46">
        <v>837540</v>
      </c>
      <c r="F24" s="46">
        <v>0</v>
      </c>
      <c r="G24" s="46">
        <v>3240365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4077905</v>
      </c>
      <c r="O24" s="47">
        <f t="shared" si="1"/>
        <v>49.481331828716343</v>
      </c>
      <c r="P24" s="9"/>
    </row>
    <row r="25" spans="1:16">
      <c r="A25" s="12"/>
      <c r="B25" s="44">
        <v>537</v>
      </c>
      <c r="C25" s="20" t="s">
        <v>40</v>
      </c>
      <c r="D25" s="46">
        <v>250823</v>
      </c>
      <c r="E25" s="46">
        <v>1171845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1422668</v>
      </c>
      <c r="O25" s="47">
        <f t="shared" si="1"/>
        <v>17.262664870833486</v>
      </c>
      <c r="P25" s="9"/>
    </row>
    <row r="26" spans="1:16">
      <c r="A26" s="12"/>
      <c r="B26" s="44">
        <v>538</v>
      </c>
      <c r="C26" s="20" t="s">
        <v>41</v>
      </c>
      <c r="D26" s="46">
        <v>0</v>
      </c>
      <c r="E26" s="46">
        <v>102615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102615</v>
      </c>
      <c r="O26" s="47">
        <f t="shared" si="1"/>
        <v>1.2451312292963488</v>
      </c>
      <c r="P26" s="9"/>
    </row>
    <row r="27" spans="1:16">
      <c r="A27" s="12"/>
      <c r="B27" s="44">
        <v>539</v>
      </c>
      <c r="C27" s="20" t="s">
        <v>105</v>
      </c>
      <c r="D27" s="46">
        <v>0</v>
      </c>
      <c r="E27" s="46">
        <v>1232596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1232596</v>
      </c>
      <c r="O27" s="47">
        <f t="shared" si="1"/>
        <v>14.956329705264945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SUM(D29:D31)</f>
        <v>46398</v>
      </c>
      <c r="E28" s="31">
        <f t="shared" si="7"/>
        <v>5723675</v>
      </c>
      <c r="F28" s="31">
        <f t="shared" si="7"/>
        <v>0</v>
      </c>
      <c r="G28" s="31">
        <f t="shared" si="7"/>
        <v>267797</v>
      </c>
      <c r="H28" s="31">
        <f t="shared" si="7"/>
        <v>0</v>
      </c>
      <c r="I28" s="31">
        <f t="shared" si="7"/>
        <v>16266290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22304160</v>
      </c>
      <c r="O28" s="43">
        <f t="shared" si="1"/>
        <v>270.63885552036692</v>
      </c>
      <c r="P28" s="10"/>
    </row>
    <row r="29" spans="1:16">
      <c r="A29" s="12"/>
      <c r="B29" s="44">
        <v>541</v>
      </c>
      <c r="C29" s="20" t="s">
        <v>43</v>
      </c>
      <c r="D29" s="46">
        <v>46398</v>
      </c>
      <c r="E29" s="46">
        <v>5188313</v>
      </c>
      <c r="F29" s="46">
        <v>0</v>
      </c>
      <c r="G29" s="46">
        <v>267797</v>
      </c>
      <c r="H29" s="46">
        <v>0</v>
      </c>
      <c r="I29" s="46">
        <v>1063643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6566151</v>
      </c>
      <c r="O29" s="47">
        <f t="shared" si="1"/>
        <v>79.673728659313454</v>
      </c>
      <c r="P29" s="9"/>
    </row>
    <row r="30" spans="1:16">
      <c r="A30" s="12"/>
      <c r="B30" s="44">
        <v>542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15202647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15202647</v>
      </c>
      <c r="O30" s="47">
        <f t="shared" si="1"/>
        <v>184.46904007862838</v>
      </c>
      <c r="P30" s="9"/>
    </row>
    <row r="31" spans="1:16">
      <c r="A31" s="12"/>
      <c r="B31" s="44">
        <v>549</v>
      </c>
      <c r="C31" s="20" t="s">
        <v>46</v>
      </c>
      <c r="D31" s="46">
        <v>0</v>
      </c>
      <c r="E31" s="46">
        <v>535362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535362</v>
      </c>
      <c r="O31" s="47">
        <f t="shared" si="1"/>
        <v>6.4960867824251025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SUM(D33:D36)</f>
        <v>577522</v>
      </c>
      <c r="E32" s="31">
        <f t="shared" si="9"/>
        <v>15535006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16112528</v>
      </c>
      <c r="O32" s="43">
        <f t="shared" si="1"/>
        <v>195.50954339727954</v>
      </c>
      <c r="P32" s="10"/>
    </row>
    <row r="33" spans="1:16">
      <c r="A33" s="13"/>
      <c r="B33" s="45">
        <v>551</v>
      </c>
      <c r="C33" s="21" t="s">
        <v>48</v>
      </c>
      <c r="D33" s="46">
        <v>11929</v>
      </c>
      <c r="E33" s="46">
        <v>7589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19518</v>
      </c>
      <c r="O33" s="47">
        <f t="shared" si="1"/>
        <v>0.23683156783517165</v>
      </c>
      <c r="P33" s="9"/>
    </row>
    <row r="34" spans="1:16">
      <c r="A34" s="13"/>
      <c r="B34" s="45">
        <v>552</v>
      </c>
      <c r="C34" s="21" t="s">
        <v>49</v>
      </c>
      <c r="D34" s="46">
        <v>0</v>
      </c>
      <c r="E34" s="46">
        <v>14373313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14373313</v>
      </c>
      <c r="O34" s="47">
        <f t="shared" si="1"/>
        <v>174.40589470107872</v>
      </c>
      <c r="P34" s="9"/>
    </row>
    <row r="35" spans="1:16">
      <c r="A35" s="13"/>
      <c r="B35" s="45">
        <v>553</v>
      </c>
      <c r="C35" s="21" t="s">
        <v>50</v>
      </c>
      <c r="D35" s="46">
        <v>565593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565593</v>
      </c>
      <c r="O35" s="47">
        <f t="shared" si="1"/>
        <v>6.8629099777947653</v>
      </c>
      <c r="P35" s="9"/>
    </row>
    <row r="36" spans="1:16">
      <c r="A36" s="13"/>
      <c r="B36" s="45">
        <v>554</v>
      </c>
      <c r="C36" s="21" t="s">
        <v>51</v>
      </c>
      <c r="D36" s="46">
        <v>0</v>
      </c>
      <c r="E36" s="46">
        <v>1154104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1154104</v>
      </c>
      <c r="O36" s="47">
        <f t="shared" si="1"/>
        <v>14.003907150570905</v>
      </c>
      <c r="P36" s="9"/>
    </row>
    <row r="37" spans="1:16" ht="15.75">
      <c r="A37" s="28" t="s">
        <v>53</v>
      </c>
      <c r="B37" s="29"/>
      <c r="C37" s="30"/>
      <c r="D37" s="31">
        <f t="shared" ref="D37:M37" si="10">SUM(D38:D41)</f>
        <v>5805555</v>
      </c>
      <c r="E37" s="31">
        <f t="shared" si="10"/>
        <v>2165669</v>
      </c>
      <c r="F37" s="31">
        <f t="shared" si="10"/>
        <v>0</v>
      </c>
      <c r="G37" s="31">
        <f t="shared" si="10"/>
        <v>1446835</v>
      </c>
      <c r="H37" s="31">
        <f t="shared" si="10"/>
        <v>0</v>
      </c>
      <c r="I37" s="31">
        <f t="shared" si="10"/>
        <v>0</v>
      </c>
      <c r="J37" s="31">
        <f t="shared" si="10"/>
        <v>13306793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22724852</v>
      </c>
      <c r="O37" s="43">
        <f t="shared" ref="O37:O68" si="11">(N37/O$71)</f>
        <v>275.74353560724643</v>
      </c>
      <c r="P37" s="10"/>
    </row>
    <row r="38" spans="1:16">
      <c r="A38" s="12"/>
      <c r="B38" s="44">
        <v>562</v>
      </c>
      <c r="C38" s="20" t="s">
        <v>54</v>
      </c>
      <c r="D38" s="46">
        <v>1429384</v>
      </c>
      <c r="E38" s="46">
        <v>343294</v>
      </c>
      <c r="F38" s="46">
        <v>0</v>
      </c>
      <c r="G38" s="46">
        <v>0</v>
      </c>
      <c r="H38" s="46">
        <v>0</v>
      </c>
      <c r="I38" s="46">
        <v>0</v>
      </c>
      <c r="J38" s="46">
        <v>13306793</v>
      </c>
      <c r="K38" s="46">
        <v>0</v>
      </c>
      <c r="L38" s="46">
        <v>0</v>
      </c>
      <c r="M38" s="46">
        <v>0</v>
      </c>
      <c r="N38" s="46">
        <f t="shared" ref="N38:N46" si="12">SUM(D38:M38)</f>
        <v>15079471</v>
      </c>
      <c r="O38" s="47">
        <f t="shared" si="11"/>
        <v>182.97442151116937</v>
      </c>
      <c r="P38" s="9"/>
    </row>
    <row r="39" spans="1:16">
      <c r="A39" s="12"/>
      <c r="B39" s="44">
        <v>563</v>
      </c>
      <c r="C39" s="20" t="s">
        <v>55</v>
      </c>
      <c r="D39" s="46">
        <v>1093746</v>
      </c>
      <c r="E39" s="46">
        <v>219456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1313202</v>
      </c>
      <c r="O39" s="47">
        <f t="shared" si="11"/>
        <v>15.934403552837537</v>
      </c>
      <c r="P39" s="9"/>
    </row>
    <row r="40" spans="1:16">
      <c r="A40" s="12"/>
      <c r="B40" s="44">
        <v>564</v>
      </c>
      <c r="C40" s="20" t="s">
        <v>56</v>
      </c>
      <c r="D40" s="46">
        <v>1374639</v>
      </c>
      <c r="E40" s="46">
        <v>1383817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2758456</v>
      </c>
      <c r="O40" s="47">
        <f t="shared" si="11"/>
        <v>33.471127128001648</v>
      </c>
      <c r="P40" s="9"/>
    </row>
    <row r="41" spans="1:16">
      <c r="A41" s="12"/>
      <c r="B41" s="44">
        <v>569</v>
      </c>
      <c r="C41" s="20" t="s">
        <v>57</v>
      </c>
      <c r="D41" s="46">
        <v>1907786</v>
      </c>
      <c r="E41" s="46">
        <v>219102</v>
      </c>
      <c r="F41" s="46">
        <v>0</v>
      </c>
      <c r="G41" s="46">
        <v>1446835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3573723</v>
      </c>
      <c r="O41" s="47">
        <f t="shared" si="11"/>
        <v>43.363583415237891</v>
      </c>
      <c r="P41" s="9"/>
    </row>
    <row r="42" spans="1:16" ht="15.75">
      <c r="A42" s="28" t="s">
        <v>58</v>
      </c>
      <c r="B42" s="29"/>
      <c r="C42" s="30"/>
      <c r="D42" s="31">
        <f t="shared" ref="D42:M42" si="13">SUM(D43:D46)</f>
        <v>2578715</v>
      </c>
      <c r="E42" s="31">
        <f t="shared" si="13"/>
        <v>1648425</v>
      </c>
      <c r="F42" s="31">
        <f t="shared" si="13"/>
        <v>0</v>
      </c>
      <c r="G42" s="31">
        <f t="shared" si="13"/>
        <v>116369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4343509</v>
      </c>
      <c r="O42" s="43">
        <f t="shared" si="11"/>
        <v>52.704172885345756</v>
      </c>
      <c r="P42" s="9"/>
    </row>
    <row r="43" spans="1:16">
      <c r="A43" s="12"/>
      <c r="B43" s="44">
        <v>571</v>
      </c>
      <c r="C43" s="20" t="s">
        <v>59</v>
      </c>
      <c r="D43" s="46">
        <v>2249031</v>
      </c>
      <c r="E43" s="46">
        <v>139723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2388754</v>
      </c>
      <c r="O43" s="47">
        <f t="shared" si="11"/>
        <v>28.985160108235352</v>
      </c>
      <c r="P43" s="9"/>
    </row>
    <row r="44" spans="1:16">
      <c r="A44" s="12"/>
      <c r="B44" s="44">
        <v>572</v>
      </c>
      <c r="C44" s="20" t="s">
        <v>60</v>
      </c>
      <c r="D44" s="46">
        <v>185886</v>
      </c>
      <c r="E44" s="46">
        <v>1508702</v>
      </c>
      <c r="F44" s="46">
        <v>0</v>
      </c>
      <c r="G44" s="46">
        <v>116369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1810957</v>
      </c>
      <c r="O44" s="47">
        <f t="shared" si="11"/>
        <v>21.974166697001685</v>
      </c>
      <c r="P44" s="9"/>
    </row>
    <row r="45" spans="1:16">
      <c r="A45" s="12"/>
      <c r="B45" s="44">
        <v>575</v>
      </c>
      <c r="C45" s="20" t="s">
        <v>61</v>
      </c>
      <c r="D45" s="46">
        <v>13298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13298</v>
      </c>
      <c r="O45" s="47">
        <f t="shared" si="11"/>
        <v>0.16135803817358912</v>
      </c>
      <c r="P45" s="9"/>
    </row>
    <row r="46" spans="1:16">
      <c r="A46" s="12"/>
      <c r="B46" s="44">
        <v>579</v>
      </c>
      <c r="C46" s="20" t="s">
        <v>62</v>
      </c>
      <c r="D46" s="46">
        <v>130500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130500</v>
      </c>
      <c r="O46" s="47">
        <f t="shared" si="11"/>
        <v>1.5834880419351316</v>
      </c>
      <c r="P46" s="9"/>
    </row>
    <row r="47" spans="1:16" ht="15.75">
      <c r="A47" s="28" t="s">
        <v>92</v>
      </c>
      <c r="B47" s="29"/>
      <c r="C47" s="30"/>
      <c r="D47" s="31">
        <f t="shared" ref="D47:M47" si="14">SUM(D48:D50)</f>
        <v>187294</v>
      </c>
      <c r="E47" s="31">
        <f t="shared" si="14"/>
        <v>43587718</v>
      </c>
      <c r="F47" s="31">
        <f t="shared" si="14"/>
        <v>0</v>
      </c>
      <c r="G47" s="31">
        <f t="shared" si="14"/>
        <v>2292788</v>
      </c>
      <c r="H47" s="31">
        <f t="shared" si="14"/>
        <v>0</v>
      </c>
      <c r="I47" s="31">
        <f t="shared" si="14"/>
        <v>1141914</v>
      </c>
      <c r="J47" s="31">
        <f t="shared" si="14"/>
        <v>467836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47677550</v>
      </c>
      <c r="O47" s="43">
        <f t="shared" si="11"/>
        <v>578.51977236601022</v>
      </c>
      <c r="P47" s="9"/>
    </row>
    <row r="48" spans="1:16">
      <c r="A48" s="12"/>
      <c r="B48" s="44">
        <v>581</v>
      </c>
      <c r="C48" s="20" t="s">
        <v>63</v>
      </c>
      <c r="D48" s="46">
        <v>187294</v>
      </c>
      <c r="E48" s="46">
        <v>43587718</v>
      </c>
      <c r="F48" s="46">
        <v>0</v>
      </c>
      <c r="G48" s="46">
        <v>2292788</v>
      </c>
      <c r="H48" s="46">
        <v>0</v>
      </c>
      <c r="I48" s="46">
        <v>996084</v>
      </c>
      <c r="J48" s="46">
        <v>445500</v>
      </c>
      <c r="K48" s="46">
        <v>0</v>
      </c>
      <c r="L48" s="46">
        <v>0</v>
      </c>
      <c r="M48" s="46">
        <v>0</v>
      </c>
      <c r="N48" s="46">
        <f>SUM(D48:M48)</f>
        <v>47509384</v>
      </c>
      <c r="O48" s="47">
        <f t="shared" si="11"/>
        <v>576.47924477934305</v>
      </c>
      <c r="P48" s="9"/>
    </row>
    <row r="49" spans="1:16">
      <c r="A49" s="12"/>
      <c r="B49" s="44">
        <v>591</v>
      </c>
      <c r="C49" s="20" t="s">
        <v>168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136825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2" si="15">SUM(D49:M49)</f>
        <v>136825</v>
      </c>
      <c r="O49" s="47">
        <f t="shared" si="11"/>
        <v>1.6602356424350526</v>
      </c>
      <c r="P49" s="9"/>
    </row>
    <row r="50" spans="1:16">
      <c r="A50" s="12"/>
      <c r="B50" s="44">
        <v>592</v>
      </c>
      <c r="C50" s="20" t="s">
        <v>65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9005</v>
      </c>
      <c r="J50" s="46">
        <v>22336</v>
      </c>
      <c r="K50" s="46">
        <v>0</v>
      </c>
      <c r="L50" s="46">
        <v>0</v>
      </c>
      <c r="M50" s="46">
        <v>0</v>
      </c>
      <c r="N50" s="46">
        <f t="shared" si="15"/>
        <v>31341</v>
      </c>
      <c r="O50" s="47">
        <f t="shared" si="11"/>
        <v>0.38029194423209928</v>
      </c>
      <c r="P50" s="9"/>
    </row>
    <row r="51" spans="1:16" ht="15.75">
      <c r="A51" s="28" t="s">
        <v>66</v>
      </c>
      <c r="B51" s="29"/>
      <c r="C51" s="30"/>
      <c r="D51" s="31">
        <f t="shared" ref="D51:M51" si="16">SUM(D52:D68)</f>
        <v>2423300</v>
      </c>
      <c r="E51" s="31">
        <f t="shared" si="16"/>
        <v>3935590</v>
      </c>
      <c r="F51" s="31">
        <f t="shared" si="16"/>
        <v>0</v>
      </c>
      <c r="G51" s="31">
        <f t="shared" si="16"/>
        <v>36609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6395499</v>
      </c>
      <c r="O51" s="43">
        <f t="shared" si="11"/>
        <v>77.603035928797638</v>
      </c>
      <c r="P51" s="9"/>
    </row>
    <row r="52" spans="1:16">
      <c r="A52" s="12"/>
      <c r="B52" s="44">
        <v>601</v>
      </c>
      <c r="C52" s="20" t="s">
        <v>67</v>
      </c>
      <c r="D52" s="46">
        <v>93749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93749</v>
      </c>
      <c r="O52" s="47">
        <f t="shared" si="11"/>
        <v>1.1375511145086334</v>
      </c>
      <c r="P52" s="9"/>
    </row>
    <row r="53" spans="1:16">
      <c r="A53" s="12"/>
      <c r="B53" s="44">
        <v>602</v>
      </c>
      <c r="C53" s="20" t="s">
        <v>68</v>
      </c>
      <c r="D53" s="46">
        <v>191705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191705</v>
      </c>
      <c r="O53" s="47">
        <f t="shared" si="11"/>
        <v>2.3261500006067002</v>
      </c>
      <c r="P53" s="9"/>
    </row>
    <row r="54" spans="1:16">
      <c r="A54" s="12"/>
      <c r="B54" s="44">
        <v>603</v>
      </c>
      <c r="C54" s="20" t="s">
        <v>69</v>
      </c>
      <c r="D54" s="46">
        <v>457285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457285</v>
      </c>
      <c r="O54" s="47">
        <f t="shared" si="11"/>
        <v>5.5486998410444954</v>
      </c>
      <c r="P54" s="9"/>
    </row>
    <row r="55" spans="1:16">
      <c r="A55" s="12"/>
      <c r="B55" s="44">
        <v>604</v>
      </c>
      <c r="C55" s="20" t="s">
        <v>70</v>
      </c>
      <c r="D55" s="46">
        <v>0</v>
      </c>
      <c r="E55" s="46">
        <v>3691502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3691502</v>
      </c>
      <c r="O55" s="47">
        <f t="shared" si="11"/>
        <v>44.792714741606297</v>
      </c>
      <c r="P55" s="9"/>
    </row>
    <row r="56" spans="1:16">
      <c r="A56" s="12"/>
      <c r="B56" s="44">
        <v>605</v>
      </c>
      <c r="C56" s="20" t="s">
        <v>71</v>
      </c>
      <c r="D56" s="46">
        <v>136403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136403</v>
      </c>
      <c r="O56" s="47">
        <f t="shared" si="11"/>
        <v>1.65511509106573</v>
      </c>
      <c r="P56" s="9"/>
    </row>
    <row r="57" spans="1:16">
      <c r="A57" s="12"/>
      <c r="B57" s="44">
        <v>606</v>
      </c>
      <c r="C57" s="20" t="s">
        <v>109</v>
      </c>
      <c r="D57" s="46">
        <v>4932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4932</v>
      </c>
      <c r="O57" s="47">
        <f t="shared" si="11"/>
        <v>5.9844927377962216E-2</v>
      </c>
      <c r="P57" s="9"/>
    </row>
    <row r="58" spans="1:16">
      <c r="A58" s="12"/>
      <c r="B58" s="44">
        <v>615</v>
      </c>
      <c r="C58" s="20" t="s">
        <v>74</v>
      </c>
      <c r="D58" s="46">
        <v>7374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7374</v>
      </c>
      <c r="O58" s="47">
        <f t="shared" si="11"/>
        <v>8.947617487532307E-2</v>
      </c>
      <c r="P58" s="9"/>
    </row>
    <row r="59" spans="1:16">
      <c r="A59" s="12"/>
      <c r="B59" s="44">
        <v>622</v>
      </c>
      <c r="C59" s="20" t="s">
        <v>75</v>
      </c>
      <c r="D59" s="46">
        <v>417783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417783</v>
      </c>
      <c r="O59" s="47">
        <f t="shared" si="11"/>
        <v>5.0693822576535252</v>
      </c>
      <c r="P59" s="9"/>
    </row>
    <row r="60" spans="1:16">
      <c r="A60" s="12"/>
      <c r="B60" s="44">
        <v>623</v>
      </c>
      <c r="C60" s="20" t="s">
        <v>76</v>
      </c>
      <c r="D60" s="46">
        <v>490504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490504</v>
      </c>
      <c r="O60" s="47">
        <f t="shared" si="11"/>
        <v>5.9517794522708796</v>
      </c>
      <c r="P60" s="9"/>
    </row>
    <row r="61" spans="1:16">
      <c r="A61" s="12"/>
      <c r="B61" s="44">
        <v>651</v>
      </c>
      <c r="C61" s="20" t="s">
        <v>78</v>
      </c>
      <c r="D61" s="46">
        <v>115902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115902</v>
      </c>
      <c r="O61" s="47">
        <f t="shared" si="11"/>
        <v>1.406355793382112</v>
      </c>
      <c r="P61" s="9"/>
    </row>
    <row r="62" spans="1:16">
      <c r="A62" s="12"/>
      <c r="B62" s="44">
        <v>662</v>
      </c>
      <c r="C62" s="20" t="s">
        <v>80</v>
      </c>
      <c r="D62" s="46">
        <v>0</v>
      </c>
      <c r="E62" s="46">
        <v>6603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6603</v>
      </c>
      <c r="O62" s="47">
        <f t="shared" si="11"/>
        <v>8.0120854719522405E-2</v>
      </c>
      <c r="P62" s="9"/>
    </row>
    <row r="63" spans="1:16">
      <c r="A63" s="12"/>
      <c r="B63" s="44">
        <v>685</v>
      </c>
      <c r="C63" s="20" t="s">
        <v>83</v>
      </c>
      <c r="D63" s="46">
        <v>123039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9" si="17">SUM(D63:M63)</f>
        <v>123039</v>
      </c>
      <c r="O63" s="47">
        <f t="shared" si="11"/>
        <v>1.4929562083651851</v>
      </c>
      <c r="P63" s="9"/>
    </row>
    <row r="64" spans="1:16">
      <c r="A64" s="12"/>
      <c r="B64" s="44">
        <v>689</v>
      </c>
      <c r="C64" s="20" t="s">
        <v>84</v>
      </c>
      <c r="D64" s="46">
        <v>71738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71738</v>
      </c>
      <c r="O64" s="47">
        <f t="shared" si="11"/>
        <v>0.87046946476890785</v>
      </c>
      <c r="P64" s="9"/>
    </row>
    <row r="65" spans="1:119">
      <c r="A65" s="12"/>
      <c r="B65" s="44">
        <v>698</v>
      </c>
      <c r="C65" s="20" t="s">
        <v>86</v>
      </c>
      <c r="D65" s="46">
        <v>0</v>
      </c>
      <c r="E65" s="46">
        <v>60461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60461</v>
      </c>
      <c r="O65" s="47">
        <f t="shared" si="11"/>
        <v>0.73363425673134097</v>
      </c>
      <c r="P65" s="9"/>
    </row>
    <row r="66" spans="1:119">
      <c r="A66" s="12"/>
      <c r="B66" s="44">
        <v>713</v>
      </c>
      <c r="C66" s="20" t="s">
        <v>89</v>
      </c>
      <c r="D66" s="46">
        <v>208724</v>
      </c>
      <c r="E66" s="46">
        <v>177024</v>
      </c>
      <c r="F66" s="46">
        <v>0</v>
      </c>
      <c r="G66" s="46">
        <v>36609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422357</v>
      </c>
      <c r="O66" s="47">
        <f t="shared" si="11"/>
        <v>5.1248832101731523</v>
      </c>
      <c r="P66" s="9"/>
    </row>
    <row r="67" spans="1:119">
      <c r="A67" s="12"/>
      <c r="B67" s="44">
        <v>714</v>
      </c>
      <c r="C67" s="20" t="s">
        <v>90</v>
      </c>
      <c r="D67" s="46">
        <v>66265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66265</v>
      </c>
      <c r="O67" s="47">
        <f t="shared" si="11"/>
        <v>0.80406003907150569</v>
      </c>
      <c r="P67" s="9"/>
    </row>
    <row r="68" spans="1:119" ht="15.75" thickBot="1">
      <c r="A68" s="12"/>
      <c r="B68" s="44">
        <v>719</v>
      </c>
      <c r="C68" s="20" t="s">
        <v>112</v>
      </c>
      <c r="D68" s="46">
        <v>37897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37897</v>
      </c>
      <c r="O68" s="47">
        <f t="shared" si="11"/>
        <v>0.45984250057636539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SUM(D5,D13,D22,D28,D32,D37,D42,D47,D51)</f>
        <v>74001669</v>
      </c>
      <c r="E69" s="15">
        <f t="shared" si="18"/>
        <v>133951566</v>
      </c>
      <c r="F69" s="15">
        <f t="shared" si="18"/>
        <v>2420981</v>
      </c>
      <c r="G69" s="15">
        <f t="shared" si="18"/>
        <v>16929309</v>
      </c>
      <c r="H69" s="15">
        <f t="shared" si="18"/>
        <v>0</v>
      </c>
      <c r="I69" s="15">
        <f t="shared" si="18"/>
        <v>31583774</v>
      </c>
      <c r="J69" s="15">
        <f t="shared" si="18"/>
        <v>17737087</v>
      </c>
      <c r="K69" s="15">
        <f t="shared" si="18"/>
        <v>8400</v>
      </c>
      <c r="L69" s="15">
        <f t="shared" si="18"/>
        <v>0</v>
      </c>
      <c r="M69" s="15">
        <f t="shared" si="18"/>
        <v>4120</v>
      </c>
      <c r="N69" s="15">
        <f t="shared" si="17"/>
        <v>276636906</v>
      </c>
      <c r="O69" s="37">
        <f>(N69/O$71)</f>
        <v>3356.7144261220924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118" t="s">
        <v>169</v>
      </c>
      <c r="M71" s="118"/>
      <c r="N71" s="118"/>
      <c r="O71" s="41">
        <v>82413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99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189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190</v>
      </c>
      <c r="N4" s="34" t="s">
        <v>5</v>
      </c>
      <c r="O4" s="34" t="s">
        <v>191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37082092</v>
      </c>
      <c r="E5" s="26">
        <f t="shared" si="0"/>
        <v>9077035</v>
      </c>
      <c r="F5" s="26">
        <f t="shared" si="0"/>
        <v>18529309</v>
      </c>
      <c r="G5" s="26">
        <f t="shared" si="0"/>
        <v>5430207</v>
      </c>
      <c r="H5" s="26">
        <f t="shared" si="0"/>
        <v>0</v>
      </c>
      <c r="I5" s="26">
        <f t="shared" si="0"/>
        <v>755381</v>
      </c>
      <c r="J5" s="26">
        <f t="shared" si="0"/>
        <v>4229551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7147985</v>
      </c>
      <c r="O5" s="27">
        <f>SUM(D5:N5)</f>
        <v>82251560</v>
      </c>
      <c r="P5" s="32">
        <f t="shared" ref="P5:P36" si="1">(O5/P$82)</f>
        <v>979.64007098533841</v>
      </c>
      <c r="Q5" s="6"/>
    </row>
    <row r="6" spans="1:134">
      <c r="A6" s="12"/>
      <c r="B6" s="44">
        <v>511</v>
      </c>
      <c r="C6" s="20" t="s">
        <v>20</v>
      </c>
      <c r="D6" s="46">
        <v>2541853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2541853</v>
      </c>
      <c r="P6" s="47">
        <f t="shared" si="1"/>
        <v>30.274210645418705</v>
      </c>
      <c r="Q6" s="9"/>
    </row>
    <row r="7" spans="1:134">
      <c r="A7" s="12"/>
      <c r="B7" s="44">
        <v>512</v>
      </c>
      <c r="C7" s="20" t="s">
        <v>21</v>
      </c>
      <c r="D7" s="46">
        <v>1277552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1277552</v>
      </c>
      <c r="P7" s="47">
        <f t="shared" si="1"/>
        <v>15.216016960255356</v>
      </c>
      <c r="Q7" s="9"/>
    </row>
    <row r="8" spans="1:134">
      <c r="A8" s="12"/>
      <c r="B8" s="44">
        <v>513</v>
      </c>
      <c r="C8" s="20" t="s">
        <v>22</v>
      </c>
      <c r="D8" s="46">
        <v>6339944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6339944</v>
      </c>
      <c r="P8" s="47">
        <f t="shared" si="1"/>
        <v>75.510582294160386</v>
      </c>
      <c r="Q8" s="9"/>
    </row>
    <row r="9" spans="1:134">
      <c r="A9" s="12"/>
      <c r="B9" s="44">
        <v>514</v>
      </c>
      <c r="C9" s="20" t="s">
        <v>23</v>
      </c>
      <c r="D9" s="46">
        <v>1896862</v>
      </c>
      <c r="E9" s="46">
        <v>941722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2838584</v>
      </c>
      <c r="P9" s="47">
        <f t="shared" si="1"/>
        <v>33.808363406819836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2878702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2878702</v>
      </c>
      <c r="P10" s="47">
        <f t="shared" si="1"/>
        <v>34.286180488560163</v>
      </c>
      <c r="Q10" s="9"/>
    </row>
    <row r="11" spans="1:134">
      <c r="A11" s="12"/>
      <c r="B11" s="44">
        <v>517</v>
      </c>
      <c r="C11" s="20" t="s">
        <v>25</v>
      </c>
      <c r="D11" s="46">
        <v>883531</v>
      </c>
      <c r="E11" s="46">
        <v>4044042</v>
      </c>
      <c r="F11" s="46">
        <v>18529309</v>
      </c>
      <c r="G11" s="46">
        <v>1758</v>
      </c>
      <c r="H11" s="46">
        <v>0</v>
      </c>
      <c r="I11" s="46">
        <v>755381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24214021</v>
      </c>
      <c r="P11" s="47">
        <f t="shared" si="1"/>
        <v>288.39605292933624</v>
      </c>
      <c r="Q11" s="9"/>
    </row>
    <row r="12" spans="1:134">
      <c r="A12" s="12"/>
      <c r="B12" s="44">
        <v>518</v>
      </c>
      <c r="C12" s="20" t="s">
        <v>26</v>
      </c>
      <c r="D12" s="46">
        <v>32190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32190</v>
      </c>
      <c r="P12" s="47">
        <f t="shared" si="1"/>
        <v>0.3833922892771644</v>
      </c>
      <c r="Q12" s="9"/>
    </row>
    <row r="13" spans="1:134">
      <c r="A13" s="12"/>
      <c r="B13" s="44">
        <v>519</v>
      </c>
      <c r="C13" s="20" t="s">
        <v>27</v>
      </c>
      <c r="D13" s="46">
        <v>24110160</v>
      </c>
      <c r="E13" s="46">
        <v>1212569</v>
      </c>
      <c r="F13" s="46">
        <v>0</v>
      </c>
      <c r="G13" s="46">
        <v>5428449</v>
      </c>
      <c r="H13" s="46">
        <v>0</v>
      </c>
      <c r="I13" s="46">
        <v>0</v>
      </c>
      <c r="J13" s="46">
        <v>4229551</v>
      </c>
      <c r="K13" s="46">
        <v>0</v>
      </c>
      <c r="L13" s="46">
        <v>0</v>
      </c>
      <c r="M13" s="46">
        <v>0</v>
      </c>
      <c r="N13" s="46">
        <v>7147985</v>
      </c>
      <c r="O13" s="46">
        <f t="shared" si="2"/>
        <v>42128714</v>
      </c>
      <c r="P13" s="47">
        <f t="shared" si="1"/>
        <v>501.76527197151057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53251833</v>
      </c>
      <c r="E14" s="31">
        <f t="shared" si="3"/>
        <v>76654967</v>
      </c>
      <c r="F14" s="31">
        <f t="shared" si="3"/>
        <v>0</v>
      </c>
      <c r="G14" s="31">
        <f t="shared" si="3"/>
        <v>96264</v>
      </c>
      <c r="H14" s="31">
        <f t="shared" si="3"/>
        <v>0</v>
      </c>
      <c r="I14" s="31">
        <f t="shared" si="3"/>
        <v>0</v>
      </c>
      <c r="J14" s="31">
        <f t="shared" si="3"/>
        <v>6165712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136168776</v>
      </c>
      <c r="P14" s="43">
        <f t="shared" si="1"/>
        <v>1621.8098402829885</v>
      </c>
      <c r="Q14" s="10"/>
    </row>
    <row r="15" spans="1:134">
      <c r="A15" s="12"/>
      <c r="B15" s="44">
        <v>521</v>
      </c>
      <c r="C15" s="20" t="s">
        <v>29</v>
      </c>
      <c r="D15" s="46">
        <v>51471069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114045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51585114</v>
      </c>
      <c r="P15" s="47">
        <f t="shared" si="1"/>
        <v>614.39375424304137</v>
      </c>
      <c r="Q15" s="9"/>
    </row>
    <row r="16" spans="1:134">
      <c r="A16" s="12"/>
      <c r="B16" s="44">
        <v>522</v>
      </c>
      <c r="C16" s="20" t="s">
        <v>30</v>
      </c>
      <c r="D16" s="46">
        <v>639131</v>
      </c>
      <c r="E16" s="46">
        <v>16339694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16978825</v>
      </c>
      <c r="P16" s="47">
        <f t="shared" si="1"/>
        <v>202.22275818534797</v>
      </c>
      <c r="Q16" s="9"/>
    </row>
    <row r="17" spans="1:17">
      <c r="A17" s="12"/>
      <c r="B17" s="44">
        <v>523</v>
      </c>
      <c r="C17" s="20" t="s">
        <v>31</v>
      </c>
      <c r="D17" s="46">
        <v>0</v>
      </c>
      <c r="E17" s="46">
        <v>29416398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29416398</v>
      </c>
      <c r="P17" s="47">
        <f t="shared" si="1"/>
        <v>350.35788044449208</v>
      </c>
      <c r="Q17" s="9"/>
    </row>
    <row r="18" spans="1:17">
      <c r="A18" s="12"/>
      <c r="B18" s="44">
        <v>524</v>
      </c>
      <c r="C18" s="20" t="s">
        <v>32</v>
      </c>
      <c r="D18" s="46">
        <v>0</v>
      </c>
      <c r="E18" s="46">
        <v>7559865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7559865</v>
      </c>
      <c r="P18" s="47">
        <f t="shared" si="1"/>
        <v>90.040197234430266</v>
      </c>
      <c r="Q18" s="9"/>
    </row>
    <row r="19" spans="1:17">
      <c r="A19" s="12"/>
      <c r="B19" s="44">
        <v>525</v>
      </c>
      <c r="C19" s="20" t="s">
        <v>33</v>
      </c>
      <c r="D19" s="46">
        <v>581627</v>
      </c>
      <c r="E19" s="46">
        <v>6701101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7282728</v>
      </c>
      <c r="P19" s="47">
        <f t="shared" si="1"/>
        <v>86.739414728266695</v>
      </c>
      <c r="Q19" s="9"/>
    </row>
    <row r="20" spans="1:17">
      <c r="A20" s="12"/>
      <c r="B20" s="44">
        <v>526</v>
      </c>
      <c r="C20" s="20" t="s">
        <v>34</v>
      </c>
      <c r="D20" s="46">
        <v>0</v>
      </c>
      <c r="E20" s="46">
        <v>8492692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8492692</v>
      </c>
      <c r="P20" s="47">
        <f t="shared" si="1"/>
        <v>101.15043889424852</v>
      </c>
      <c r="Q20" s="9"/>
    </row>
    <row r="21" spans="1:17">
      <c r="A21" s="12"/>
      <c r="B21" s="44">
        <v>527</v>
      </c>
      <c r="C21" s="20" t="s">
        <v>35</v>
      </c>
      <c r="D21" s="46">
        <v>560006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560006</v>
      </c>
      <c r="P21" s="47">
        <f t="shared" si="1"/>
        <v>6.6698348042543563</v>
      </c>
      <c r="Q21" s="9"/>
    </row>
    <row r="22" spans="1:17">
      <c r="A22" s="12"/>
      <c r="B22" s="44">
        <v>529</v>
      </c>
      <c r="C22" s="20" t="s">
        <v>36</v>
      </c>
      <c r="D22" s="46">
        <v>0</v>
      </c>
      <c r="E22" s="46">
        <v>8145217</v>
      </c>
      <c r="F22" s="46">
        <v>0</v>
      </c>
      <c r="G22" s="46">
        <v>96264</v>
      </c>
      <c r="H22" s="46">
        <v>0</v>
      </c>
      <c r="I22" s="46">
        <v>0</v>
      </c>
      <c r="J22" s="46">
        <v>6051667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14293148</v>
      </c>
      <c r="P22" s="47">
        <f t="shared" si="1"/>
        <v>170.23556174890723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SUM(D24:D28)</f>
        <v>566308</v>
      </c>
      <c r="E23" s="31">
        <f t="shared" si="5"/>
        <v>12203163</v>
      </c>
      <c r="F23" s="31">
        <f t="shared" si="5"/>
        <v>0</v>
      </c>
      <c r="G23" s="31">
        <f t="shared" si="5"/>
        <v>646063</v>
      </c>
      <c r="H23" s="31">
        <f t="shared" si="5"/>
        <v>0</v>
      </c>
      <c r="I23" s="31">
        <f t="shared" si="5"/>
        <v>21463346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34878880</v>
      </c>
      <c r="P23" s="43">
        <f t="shared" si="1"/>
        <v>415.41763437786591</v>
      </c>
      <c r="Q23" s="10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21463346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8" si="6">SUM(D24:N24)</f>
        <v>21463346</v>
      </c>
      <c r="P24" s="47">
        <f t="shared" si="1"/>
        <v>255.63471135408105</v>
      </c>
      <c r="Q24" s="9"/>
    </row>
    <row r="25" spans="1:17">
      <c r="A25" s="12"/>
      <c r="B25" s="44">
        <v>535</v>
      </c>
      <c r="C25" s="20" t="s">
        <v>39</v>
      </c>
      <c r="D25" s="46">
        <v>0</v>
      </c>
      <c r="E25" s="46">
        <v>6542</v>
      </c>
      <c r="F25" s="46">
        <v>0</v>
      </c>
      <c r="G25" s="46">
        <v>165358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171900</v>
      </c>
      <c r="P25" s="47">
        <f t="shared" si="1"/>
        <v>2.0473791403151465</v>
      </c>
      <c r="Q25" s="9"/>
    </row>
    <row r="26" spans="1:17">
      <c r="A26" s="12"/>
      <c r="B26" s="44">
        <v>537</v>
      </c>
      <c r="C26" s="20" t="s">
        <v>40</v>
      </c>
      <c r="D26" s="46">
        <v>566308</v>
      </c>
      <c r="E26" s="46">
        <v>5513553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6079861</v>
      </c>
      <c r="P26" s="47">
        <f t="shared" si="1"/>
        <v>72.412917902359425</v>
      </c>
      <c r="Q26" s="9"/>
    </row>
    <row r="27" spans="1:17">
      <c r="A27" s="12"/>
      <c r="B27" s="44">
        <v>538</v>
      </c>
      <c r="C27" s="20" t="s">
        <v>41</v>
      </c>
      <c r="D27" s="46">
        <v>0</v>
      </c>
      <c r="E27" s="46">
        <v>5321593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5321593</v>
      </c>
      <c r="P27" s="47">
        <f t="shared" si="1"/>
        <v>63.381724848441536</v>
      </c>
      <c r="Q27" s="9"/>
    </row>
    <row r="28" spans="1:17">
      <c r="A28" s="12"/>
      <c r="B28" s="44">
        <v>539</v>
      </c>
      <c r="C28" s="20" t="s">
        <v>105</v>
      </c>
      <c r="D28" s="46">
        <v>0</v>
      </c>
      <c r="E28" s="46">
        <v>1361475</v>
      </c>
      <c r="F28" s="46">
        <v>0</v>
      </c>
      <c r="G28" s="46">
        <v>480705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1842180</v>
      </c>
      <c r="P28" s="47">
        <f t="shared" si="1"/>
        <v>21.940901132668738</v>
      </c>
      <c r="Q28" s="9"/>
    </row>
    <row r="29" spans="1:17" ht="15.75">
      <c r="A29" s="28" t="s">
        <v>42</v>
      </c>
      <c r="B29" s="29"/>
      <c r="C29" s="30"/>
      <c r="D29" s="31">
        <f t="shared" ref="D29:N29" si="7">SUM(D30:D33)</f>
        <v>78508</v>
      </c>
      <c r="E29" s="31">
        <f t="shared" si="7"/>
        <v>11762073</v>
      </c>
      <c r="F29" s="31">
        <f t="shared" si="7"/>
        <v>0</v>
      </c>
      <c r="G29" s="31">
        <f t="shared" si="7"/>
        <v>2878772</v>
      </c>
      <c r="H29" s="31">
        <f t="shared" si="7"/>
        <v>0</v>
      </c>
      <c r="I29" s="31">
        <f t="shared" si="7"/>
        <v>23900939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si="6"/>
        <v>38620292</v>
      </c>
      <c r="P29" s="43">
        <f t="shared" si="1"/>
        <v>459.97894260430439</v>
      </c>
      <c r="Q29" s="10"/>
    </row>
    <row r="30" spans="1:17">
      <c r="A30" s="12"/>
      <c r="B30" s="44">
        <v>541</v>
      </c>
      <c r="C30" s="20" t="s">
        <v>43</v>
      </c>
      <c r="D30" s="46">
        <v>78508</v>
      </c>
      <c r="E30" s="46">
        <v>8243262</v>
      </c>
      <c r="F30" s="46">
        <v>0</v>
      </c>
      <c r="G30" s="46">
        <v>0</v>
      </c>
      <c r="H30" s="46">
        <v>0</v>
      </c>
      <c r="I30" s="46">
        <v>1061929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9383699</v>
      </c>
      <c r="P30" s="47">
        <f t="shared" si="1"/>
        <v>111.7625921558819</v>
      </c>
      <c r="Q30" s="9"/>
    </row>
    <row r="31" spans="1:17">
      <c r="A31" s="12"/>
      <c r="B31" s="44">
        <v>542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22839010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22839010</v>
      </c>
      <c r="P31" s="47">
        <f t="shared" si="1"/>
        <v>272.01927085194319</v>
      </c>
      <c r="Q31" s="9"/>
    </row>
    <row r="32" spans="1:17">
      <c r="A32" s="12"/>
      <c r="B32" s="44">
        <v>543</v>
      </c>
      <c r="C32" s="20" t="s">
        <v>45</v>
      </c>
      <c r="D32" s="46">
        <v>0</v>
      </c>
      <c r="E32" s="46">
        <v>248119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248119</v>
      </c>
      <c r="P32" s="47">
        <f t="shared" si="1"/>
        <v>2.9551696621050247</v>
      </c>
      <c r="Q32" s="9"/>
    </row>
    <row r="33" spans="1:17">
      <c r="A33" s="12"/>
      <c r="B33" s="44">
        <v>549</v>
      </c>
      <c r="C33" s="20" t="s">
        <v>46</v>
      </c>
      <c r="D33" s="46">
        <v>0</v>
      </c>
      <c r="E33" s="46">
        <v>3270692</v>
      </c>
      <c r="F33" s="46">
        <v>0</v>
      </c>
      <c r="G33" s="46">
        <v>2878772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6149464</v>
      </c>
      <c r="P33" s="47">
        <f t="shared" si="1"/>
        <v>73.241909934374291</v>
      </c>
      <c r="Q33" s="9"/>
    </row>
    <row r="34" spans="1:17" ht="15.75">
      <c r="A34" s="28" t="s">
        <v>47</v>
      </c>
      <c r="B34" s="29"/>
      <c r="C34" s="30"/>
      <c r="D34" s="31">
        <f t="shared" ref="D34:N34" si="8">SUM(D35:D38)</f>
        <v>877757</v>
      </c>
      <c r="E34" s="31">
        <f t="shared" si="8"/>
        <v>37133915</v>
      </c>
      <c r="F34" s="31">
        <f t="shared" si="8"/>
        <v>0</v>
      </c>
      <c r="G34" s="31">
        <f t="shared" si="8"/>
        <v>0</v>
      </c>
      <c r="H34" s="31">
        <f t="shared" si="8"/>
        <v>0</v>
      </c>
      <c r="I34" s="31">
        <f t="shared" si="8"/>
        <v>0</v>
      </c>
      <c r="J34" s="31">
        <f t="shared" si="8"/>
        <v>0</v>
      </c>
      <c r="K34" s="31">
        <f t="shared" si="8"/>
        <v>0</v>
      </c>
      <c r="L34" s="31">
        <f t="shared" si="8"/>
        <v>0</v>
      </c>
      <c r="M34" s="31">
        <f t="shared" si="8"/>
        <v>0</v>
      </c>
      <c r="N34" s="31">
        <f t="shared" si="8"/>
        <v>0</v>
      </c>
      <c r="O34" s="31">
        <f t="shared" si="6"/>
        <v>38011672</v>
      </c>
      <c r="P34" s="43">
        <f t="shared" si="1"/>
        <v>452.73010088017054</v>
      </c>
      <c r="Q34" s="10"/>
    </row>
    <row r="35" spans="1:17">
      <c r="A35" s="13"/>
      <c r="B35" s="45">
        <v>551</v>
      </c>
      <c r="C35" s="21" t="s">
        <v>48</v>
      </c>
      <c r="D35" s="46">
        <v>60000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60000</v>
      </c>
      <c r="P35" s="47">
        <f t="shared" si="1"/>
        <v>0.71461750098259902</v>
      </c>
      <c r="Q35" s="9"/>
    </row>
    <row r="36" spans="1:17">
      <c r="A36" s="13"/>
      <c r="B36" s="45">
        <v>552</v>
      </c>
      <c r="C36" s="21" t="s">
        <v>49</v>
      </c>
      <c r="D36" s="46">
        <v>0</v>
      </c>
      <c r="E36" s="46">
        <v>36373208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36373208</v>
      </c>
      <c r="P36" s="47">
        <f t="shared" si="1"/>
        <v>433.21551672800467</v>
      </c>
      <c r="Q36" s="9"/>
    </row>
    <row r="37" spans="1:17">
      <c r="A37" s="13"/>
      <c r="B37" s="45">
        <v>553</v>
      </c>
      <c r="C37" s="21" t="s">
        <v>50</v>
      </c>
      <c r="D37" s="46">
        <v>817757</v>
      </c>
      <c r="E37" s="46">
        <v>19600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837357</v>
      </c>
      <c r="P37" s="47">
        <f t="shared" ref="P37:P68" si="9">(O37/P$82)</f>
        <v>9.9731661128381042</v>
      </c>
      <c r="Q37" s="9"/>
    </row>
    <row r="38" spans="1:17">
      <c r="A38" s="13"/>
      <c r="B38" s="45">
        <v>554</v>
      </c>
      <c r="C38" s="21" t="s">
        <v>51</v>
      </c>
      <c r="D38" s="46">
        <v>0</v>
      </c>
      <c r="E38" s="46">
        <v>741107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741107</v>
      </c>
      <c r="P38" s="47">
        <f t="shared" si="9"/>
        <v>8.826800538345184</v>
      </c>
      <c r="Q38" s="9"/>
    </row>
    <row r="39" spans="1:17" ht="15.75">
      <c r="A39" s="28" t="s">
        <v>53</v>
      </c>
      <c r="B39" s="29"/>
      <c r="C39" s="30"/>
      <c r="D39" s="31">
        <f t="shared" ref="D39:N39" si="10">SUM(D40:D43)</f>
        <v>8764085</v>
      </c>
      <c r="E39" s="31">
        <f t="shared" si="10"/>
        <v>3613345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23277604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 t="shared" si="6"/>
        <v>35655034</v>
      </c>
      <c r="P39" s="43">
        <f t="shared" si="9"/>
        <v>424.66185490882674</v>
      </c>
      <c r="Q39" s="10"/>
    </row>
    <row r="40" spans="1:17">
      <c r="A40" s="12"/>
      <c r="B40" s="44">
        <v>562</v>
      </c>
      <c r="C40" s="20" t="s">
        <v>54</v>
      </c>
      <c r="D40" s="46">
        <v>3185821</v>
      </c>
      <c r="E40" s="46">
        <v>1982985</v>
      </c>
      <c r="F40" s="46">
        <v>0</v>
      </c>
      <c r="G40" s="46">
        <v>0</v>
      </c>
      <c r="H40" s="46">
        <v>0</v>
      </c>
      <c r="I40" s="46">
        <v>0</v>
      </c>
      <c r="J40" s="46">
        <v>23277604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28446410</v>
      </c>
      <c r="P40" s="47">
        <f t="shared" si="9"/>
        <v>338.80504043544028</v>
      </c>
      <c r="Q40" s="9"/>
    </row>
    <row r="41" spans="1:17">
      <c r="A41" s="12"/>
      <c r="B41" s="44">
        <v>563</v>
      </c>
      <c r="C41" s="20" t="s">
        <v>55</v>
      </c>
      <c r="D41" s="46">
        <v>1267068</v>
      </c>
      <c r="E41" s="46">
        <v>133550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1400618</v>
      </c>
      <c r="P41" s="47">
        <f t="shared" si="9"/>
        <v>16.681768916520767</v>
      </c>
      <c r="Q41" s="9"/>
    </row>
    <row r="42" spans="1:17">
      <c r="A42" s="12"/>
      <c r="B42" s="44">
        <v>564</v>
      </c>
      <c r="C42" s="20" t="s">
        <v>56</v>
      </c>
      <c r="D42" s="46">
        <v>1015086</v>
      </c>
      <c r="E42" s="46">
        <v>1038354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2053440</v>
      </c>
      <c r="P42" s="47">
        <f t="shared" si="9"/>
        <v>24.457069353628469</v>
      </c>
      <c r="Q42" s="9"/>
    </row>
    <row r="43" spans="1:17">
      <c r="A43" s="12"/>
      <c r="B43" s="44">
        <v>569</v>
      </c>
      <c r="C43" s="20" t="s">
        <v>57</v>
      </c>
      <c r="D43" s="46">
        <v>3296110</v>
      </c>
      <c r="E43" s="46">
        <v>458456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3754566</v>
      </c>
      <c r="P43" s="47">
        <f t="shared" si="9"/>
        <v>44.717976203237214</v>
      </c>
      <c r="Q43" s="9"/>
    </row>
    <row r="44" spans="1:17" ht="15.75">
      <c r="A44" s="28" t="s">
        <v>58</v>
      </c>
      <c r="B44" s="29"/>
      <c r="C44" s="30"/>
      <c r="D44" s="31">
        <f t="shared" ref="D44:N44" si="11">SUM(D45:D48)</f>
        <v>4461730</v>
      </c>
      <c r="E44" s="31">
        <f t="shared" si="11"/>
        <v>4256348</v>
      </c>
      <c r="F44" s="31">
        <f t="shared" si="11"/>
        <v>0</v>
      </c>
      <c r="G44" s="31">
        <f t="shared" si="11"/>
        <v>2334266</v>
      </c>
      <c r="H44" s="31">
        <f t="shared" si="11"/>
        <v>0</v>
      </c>
      <c r="I44" s="31">
        <f t="shared" si="11"/>
        <v>0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11"/>
        <v>0</v>
      </c>
      <c r="O44" s="31">
        <f>SUM(D44:N44)</f>
        <v>11052344</v>
      </c>
      <c r="P44" s="43">
        <f t="shared" si="9"/>
        <v>131.63664082133371</v>
      </c>
      <c r="Q44" s="9"/>
    </row>
    <row r="45" spans="1:17">
      <c r="A45" s="12"/>
      <c r="B45" s="44">
        <v>571</v>
      </c>
      <c r="C45" s="20" t="s">
        <v>59</v>
      </c>
      <c r="D45" s="46">
        <v>4128542</v>
      </c>
      <c r="E45" s="46">
        <v>907992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5036534</v>
      </c>
      <c r="P45" s="47">
        <f t="shared" si="9"/>
        <v>59.986589011564895</v>
      </c>
      <c r="Q45" s="9"/>
    </row>
    <row r="46" spans="1:17">
      <c r="A46" s="12"/>
      <c r="B46" s="44">
        <v>572</v>
      </c>
      <c r="C46" s="20" t="s">
        <v>60</v>
      </c>
      <c r="D46" s="46">
        <v>99526</v>
      </c>
      <c r="E46" s="46">
        <v>3232049</v>
      </c>
      <c r="F46" s="46">
        <v>0</v>
      </c>
      <c r="G46" s="46">
        <v>2334266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5665841</v>
      </c>
      <c r="P46" s="47">
        <f t="shared" si="9"/>
        <v>67.481818939745835</v>
      </c>
      <c r="Q46" s="9"/>
    </row>
    <row r="47" spans="1:17">
      <c r="A47" s="12"/>
      <c r="B47" s="44">
        <v>575</v>
      </c>
      <c r="C47" s="20" t="s">
        <v>61</v>
      </c>
      <c r="D47" s="46">
        <v>3762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3762</v>
      </c>
      <c r="P47" s="47">
        <f t="shared" si="9"/>
        <v>4.4806517311608958E-2</v>
      </c>
      <c r="Q47" s="9"/>
    </row>
    <row r="48" spans="1:17">
      <c r="A48" s="12"/>
      <c r="B48" s="44">
        <v>579</v>
      </c>
      <c r="C48" s="20" t="s">
        <v>62</v>
      </c>
      <c r="D48" s="46">
        <v>229900</v>
      </c>
      <c r="E48" s="46">
        <v>116307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346207</v>
      </c>
      <c r="P48" s="47">
        <f t="shared" si="9"/>
        <v>4.1234263527113777</v>
      </c>
      <c r="Q48" s="9"/>
    </row>
    <row r="49" spans="1:17" ht="15.75">
      <c r="A49" s="28" t="s">
        <v>92</v>
      </c>
      <c r="B49" s="29"/>
      <c r="C49" s="30"/>
      <c r="D49" s="31">
        <f t="shared" ref="D49:N49" si="12">SUM(D50:D52)</f>
        <v>6090051</v>
      </c>
      <c r="E49" s="31">
        <f t="shared" si="12"/>
        <v>79160065</v>
      </c>
      <c r="F49" s="31">
        <f t="shared" si="12"/>
        <v>0</v>
      </c>
      <c r="G49" s="31">
        <f t="shared" si="12"/>
        <v>22015506</v>
      </c>
      <c r="H49" s="31">
        <f t="shared" si="12"/>
        <v>0</v>
      </c>
      <c r="I49" s="31">
        <f t="shared" si="12"/>
        <v>967365</v>
      </c>
      <c r="J49" s="31">
        <f t="shared" si="12"/>
        <v>791095</v>
      </c>
      <c r="K49" s="31">
        <f t="shared" si="12"/>
        <v>0</v>
      </c>
      <c r="L49" s="31">
        <f t="shared" si="12"/>
        <v>0</v>
      </c>
      <c r="M49" s="31">
        <f t="shared" si="12"/>
        <v>938670049</v>
      </c>
      <c r="N49" s="31">
        <f t="shared" si="12"/>
        <v>0</v>
      </c>
      <c r="O49" s="31">
        <f>SUM(D49:N49)</f>
        <v>1047694131</v>
      </c>
      <c r="P49" s="43">
        <f t="shared" si="9"/>
        <v>12478.342694822597</v>
      </c>
      <c r="Q49" s="9"/>
    </row>
    <row r="50" spans="1:17">
      <c r="A50" s="12"/>
      <c r="B50" s="44">
        <v>581</v>
      </c>
      <c r="C50" s="20" t="s">
        <v>192</v>
      </c>
      <c r="D50" s="46">
        <v>5652309</v>
      </c>
      <c r="E50" s="46">
        <v>69676180</v>
      </c>
      <c r="F50" s="46">
        <v>0</v>
      </c>
      <c r="G50" s="46">
        <v>22015506</v>
      </c>
      <c r="H50" s="46">
        <v>0</v>
      </c>
      <c r="I50" s="46">
        <v>951460</v>
      </c>
      <c r="J50" s="46">
        <v>791095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99086550</v>
      </c>
      <c r="P50" s="47">
        <f t="shared" si="9"/>
        <v>1180.1497123664558</v>
      </c>
      <c r="Q50" s="9"/>
    </row>
    <row r="51" spans="1:17">
      <c r="A51" s="12"/>
      <c r="B51" s="44">
        <v>584</v>
      </c>
      <c r="C51" s="20" t="s">
        <v>194</v>
      </c>
      <c r="D51" s="46">
        <v>437742</v>
      </c>
      <c r="E51" s="46">
        <v>9483885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9" si="13">SUM(D51:N51)</f>
        <v>9921627</v>
      </c>
      <c r="P51" s="47">
        <f t="shared" si="9"/>
        <v>118.16947154035802</v>
      </c>
      <c r="Q51" s="9"/>
    </row>
    <row r="52" spans="1:17">
      <c r="A52" s="12"/>
      <c r="B52" s="44">
        <v>590</v>
      </c>
      <c r="C52" s="20" t="s">
        <v>119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15905</v>
      </c>
      <c r="J52" s="46">
        <v>0</v>
      </c>
      <c r="K52" s="46">
        <v>0</v>
      </c>
      <c r="L52" s="46">
        <v>0</v>
      </c>
      <c r="M52" s="46">
        <v>938670049</v>
      </c>
      <c r="N52" s="46">
        <v>0</v>
      </c>
      <c r="O52" s="46">
        <f t="shared" si="13"/>
        <v>938685954</v>
      </c>
      <c r="P52" s="47">
        <f t="shared" si="9"/>
        <v>11180.023510915782</v>
      </c>
      <c r="Q52" s="9"/>
    </row>
    <row r="53" spans="1:17" ht="15.75">
      <c r="A53" s="28" t="s">
        <v>66</v>
      </c>
      <c r="B53" s="29"/>
      <c r="C53" s="30"/>
      <c r="D53" s="31">
        <f t="shared" ref="D53:N53" si="14">SUM(D54:D79)</f>
        <v>4580951</v>
      </c>
      <c r="E53" s="31">
        <f t="shared" si="14"/>
        <v>6874555</v>
      </c>
      <c r="F53" s="31">
        <f t="shared" si="14"/>
        <v>0</v>
      </c>
      <c r="G53" s="31">
        <f t="shared" si="14"/>
        <v>4174952</v>
      </c>
      <c r="H53" s="31">
        <f t="shared" si="14"/>
        <v>0</v>
      </c>
      <c r="I53" s="31">
        <f t="shared" si="14"/>
        <v>0</v>
      </c>
      <c r="J53" s="31">
        <f t="shared" si="14"/>
        <v>0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 t="shared" si="14"/>
        <v>0</v>
      </c>
      <c r="O53" s="31">
        <f>SUM(D53:N53)</f>
        <v>15630458</v>
      </c>
      <c r="P53" s="43">
        <f t="shared" si="9"/>
        <v>186.16331391955788</v>
      </c>
      <c r="Q53" s="9"/>
    </row>
    <row r="54" spans="1:17">
      <c r="A54" s="12"/>
      <c r="B54" s="44">
        <v>601</v>
      </c>
      <c r="C54" s="20" t="s">
        <v>67</v>
      </c>
      <c r="D54" s="46">
        <v>194023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194023</v>
      </c>
      <c r="P54" s="47">
        <f t="shared" si="9"/>
        <v>2.3108705232191138</v>
      </c>
      <c r="Q54" s="9"/>
    </row>
    <row r="55" spans="1:17">
      <c r="A55" s="12"/>
      <c r="B55" s="44">
        <v>602</v>
      </c>
      <c r="C55" s="20" t="s">
        <v>68</v>
      </c>
      <c r="D55" s="46">
        <v>187151</v>
      </c>
      <c r="E55" s="46">
        <v>249449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436600</v>
      </c>
      <c r="P55" s="47">
        <f t="shared" si="9"/>
        <v>5.2000333488167128</v>
      </c>
      <c r="Q55" s="9"/>
    </row>
    <row r="56" spans="1:17">
      <c r="A56" s="12"/>
      <c r="B56" s="44">
        <v>603</v>
      </c>
      <c r="C56" s="20" t="s">
        <v>69</v>
      </c>
      <c r="D56" s="46">
        <v>2138686</v>
      </c>
      <c r="E56" s="46">
        <v>37142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2175828</v>
      </c>
      <c r="P56" s="47">
        <f t="shared" si="9"/>
        <v>25.914746132132777</v>
      </c>
      <c r="Q56" s="9"/>
    </row>
    <row r="57" spans="1:17">
      <c r="A57" s="12"/>
      <c r="B57" s="44">
        <v>604</v>
      </c>
      <c r="C57" s="20" t="s">
        <v>70</v>
      </c>
      <c r="D57" s="46">
        <v>0</v>
      </c>
      <c r="E57" s="46">
        <v>1206199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1206199</v>
      </c>
      <c r="P57" s="47">
        <f t="shared" si="9"/>
        <v>14.366181917795167</v>
      </c>
      <c r="Q57" s="9"/>
    </row>
    <row r="58" spans="1:17">
      <c r="A58" s="12"/>
      <c r="B58" s="44">
        <v>605</v>
      </c>
      <c r="C58" s="20" t="s">
        <v>71</v>
      </c>
      <c r="D58" s="46">
        <v>173776</v>
      </c>
      <c r="E58" s="46">
        <v>534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174310</v>
      </c>
      <c r="P58" s="47">
        <f t="shared" si="9"/>
        <v>2.0760829432712806</v>
      </c>
      <c r="Q58" s="9"/>
    </row>
    <row r="59" spans="1:17">
      <c r="A59" s="12"/>
      <c r="B59" s="44">
        <v>608</v>
      </c>
      <c r="C59" s="20" t="s">
        <v>72</v>
      </c>
      <c r="D59" s="46">
        <v>0</v>
      </c>
      <c r="E59" s="46">
        <v>167633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167633</v>
      </c>
      <c r="P59" s="47">
        <f t="shared" si="9"/>
        <v>1.9965579257036006</v>
      </c>
      <c r="Q59" s="9"/>
    </row>
    <row r="60" spans="1:17">
      <c r="A60" s="12"/>
      <c r="B60" s="44">
        <v>609</v>
      </c>
      <c r="C60" s="20" t="s">
        <v>195</v>
      </c>
      <c r="D60" s="46">
        <v>736302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736302</v>
      </c>
      <c r="P60" s="47">
        <f t="shared" si="9"/>
        <v>8.7695715868081603</v>
      </c>
      <c r="Q60" s="9"/>
    </row>
    <row r="61" spans="1:17">
      <c r="A61" s="12"/>
      <c r="B61" s="44">
        <v>614</v>
      </c>
      <c r="C61" s="20" t="s">
        <v>73</v>
      </c>
      <c r="D61" s="46">
        <v>0</v>
      </c>
      <c r="E61" s="46">
        <v>933112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:O73" si="15">SUM(D61:N61)</f>
        <v>933112</v>
      </c>
      <c r="P61" s="47">
        <f t="shared" si="9"/>
        <v>11.113636092947916</v>
      </c>
      <c r="Q61" s="9"/>
    </row>
    <row r="62" spans="1:17">
      <c r="A62" s="12"/>
      <c r="B62" s="44">
        <v>615</v>
      </c>
      <c r="C62" s="20" t="s">
        <v>74</v>
      </c>
      <c r="D62" s="46">
        <v>1380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1380</v>
      </c>
      <c r="P62" s="47">
        <f t="shared" si="9"/>
        <v>1.643620252259978E-2</v>
      </c>
      <c r="Q62" s="9"/>
    </row>
    <row r="63" spans="1:17">
      <c r="A63" s="12"/>
      <c r="B63" s="44">
        <v>622</v>
      </c>
      <c r="C63" s="20" t="s">
        <v>75</v>
      </c>
      <c r="D63" s="46">
        <v>206752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206752</v>
      </c>
      <c r="P63" s="47">
        <f t="shared" si="9"/>
        <v>2.4624766260525721</v>
      </c>
      <c r="Q63" s="9"/>
    </row>
    <row r="64" spans="1:17">
      <c r="A64" s="12"/>
      <c r="B64" s="44">
        <v>634</v>
      </c>
      <c r="C64" s="20" t="s">
        <v>77</v>
      </c>
      <c r="D64" s="46">
        <v>0</v>
      </c>
      <c r="E64" s="46">
        <v>433464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433464</v>
      </c>
      <c r="P64" s="47">
        <f t="shared" si="9"/>
        <v>5.1626826740986891</v>
      </c>
      <c r="Q64" s="9"/>
    </row>
    <row r="65" spans="1:120">
      <c r="A65" s="12"/>
      <c r="B65" s="44">
        <v>654</v>
      </c>
      <c r="C65" s="20" t="s">
        <v>122</v>
      </c>
      <c r="D65" s="46">
        <v>0</v>
      </c>
      <c r="E65" s="46">
        <v>115446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115446</v>
      </c>
      <c r="P65" s="47">
        <f t="shared" si="9"/>
        <v>1.3749955336406188</v>
      </c>
      <c r="Q65" s="9"/>
    </row>
    <row r="66" spans="1:120">
      <c r="A66" s="12"/>
      <c r="B66" s="44">
        <v>674</v>
      </c>
      <c r="C66" s="20" t="s">
        <v>81</v>
      </c>
      <c r="D66" s="46">
        <v>0</v>
      </c>
      <c r="E66" s="46">
        <v>118631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118631</v>
      </c>
      <c r="P66" s="47">
        <f t="shared" si="9"/>
        <v>1.4129298126511118</v>
      </c>
      <c r="Q66" s="9"/>
    </row>
    <row r="67" spans="1:120">
      <c r="A67" s="12"/>
      <c r="B67" s="44">
        <v>685</v>
      </c>
      <c r="C67" s="20" t="s">
        <v>83</v>
      </c>
      <c r="D67" s="46">
        <v>212309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212309</v>
      </c>
      <c r="P67" s="47">
        <f t="shared" si="9"/>
        <v>2.5286621169352439</v>
      </c>
      <c r="Q67" s="9"/>
    </row>
    <row r="68" spans="1:120">
      <c r="A68" s="12"/>
      <c r="B68" s="44">
        <v>694</v>
      </c>
      <c r="C68" s="20" t="s">
        <v>85</v>
      </c>
      <c r="D68" s="46">
        <v>0</v>
      </c>
      <c r="E68" s="46">
        <v>122407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122407</v>
      </c>
      <c r="P68" s="47">
        <f t="shared" si="9"/>
        <v>1.4579030740462835</v>
      </c>
      <c r="Q68" s="9"/>
    </row>
    <row r="69" spans="1:120">
      <c r="A69" s="12"/>
      <c r="B69" s="44">
        <v>698</v>
      </c>
      <c r="C69" s="20" t="s">
        <v>86</v>
      </c>
      <c r="D69" s="46">
        <v>0</v>
      </c>
      <c r="E69" s="46">
        <v>165256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165256</v>
      </c>
      <c r="P69" s="47">
        <f t="shared" ref="P69:P80" si="16">(O69/P$82)</f>
        <v>1.9682471623730065</v>
      </c>
      <c r="Q69" s="9"/>
    </row>
    <row r="70" spans="1:120">
      <c r="A70" s="12"/>
      <c r="B70" s="44">
        <v>711</v>
      </c>
      <c r="C70" s="20" t="s">
        <v>87</v>
      </c>
      <c r="D70" s="46">
        <v>0</v>
      </c>
      <c r="E70" s="46">
        <v>336753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336753</v>
      </c>
      <c r="P70" s="47">
        <f t="shared" si="16"/>
        <v>4.0108264551398864</v>
      </c>
      <c r="Q70" s="9"/>
    </row>
    <row r="71" spans="1:120">
      <c r="A71" s="12"/>
      <c r="B71" s="44">
        <v>712</v>
      </c>
      <c r="C71" s="20" t="s">
        <v>88</v>
      </c>
      <c r="D71" s="46">
        <v>0</v>
      </c>
      <c r="E71" s="46">
        <v>644838</v>
      </c>
      <c r="F71" s="46">
        <v>0</v>
      </c>
      <c r="G71" s="46">
        <v>4174952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4819790</v>
      </c>
      <c r="P71" s="47">
        <f t="shared" si="16"/>
        <v>57.405104751015351</v>
      </c>
      <c r="Q71" s="9"/>
    </row>
    <row r="72" spans="1:120">
      <c r="A72" s="12"/>
      <c r="B72" s="44">
        <v>713</v>
      </c>
      <c r="C72" s="20" t="s">
        <v>89</v>
      </c>
      <c r="D72" s="46">
        <v>211976</v>
      </c>
      <c r="E72" s="46">
        <v>147189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359165</v>
      </c>
      <c r="P72" s="47">
        <f t="shared" si="16"/>
        <v>4.2777599123402537</v>
      </c>
      <c r="Q72" s="9"/>
    </row>
    <row r="73" spans="1:120">
      <c r="A73" s="12"/>
      <c r="B73" s="44">
        <v>714</v>
      </c>
      <c r="C73" s="20" t="s">
        <v>90</v>
      </c>
      <c r="D73" s="46">
        <v>92440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92440</v>
      </c>
      <c r="P73" s="47">
        <f t="shared" si="16"/>
        <v>1.1009873631805243</v>
      </c>
      <c r="Q73" s="9"/>
    </row>
    <row r="74" spans="1:120">
      <c r="A74" s="12"/>
      <c r="B74" s="44">
        <v>716</v>
      </c>
      <c r="C74" s="20" t="s">
        <v>102</v>
      </c>
      <c r="D74" s="46">
        <v>0</v>
      </c>
      <c r="E74" s="46">
        <v>692692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ref="O74:O79" si="17">SUM(D74:N74)</f>
        <v>692692</v>
      </c>
      <c r="P74" s="47">
        <f t="shared" si="16"/>
        <v>8.2501637665106422</v>
      </c>
      <c r="Q74" s="9"/>
    </row>
    <row r="75" spans="1:120">
      <c r="A75" s="12"/>
      <c r="B75" s="44">
        <v>719</v>
      </c>
      <c r="C75" s="20" t="s">
        <v>112</v>
      </c>
      <c r="D75" s="46">
        <v>34900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7"/>
        <v>34900</v>
      </c>
      <c r="P75" s="47">
        <f t="shared" si="16"/>
        <v>0.41566917973821177</v>
      </c>
      <c r="Q75" s="9"/>
    </row>
    <row r="76" spans="1:120">
      <c r="A76" s="12"/>
      <c r="B76" s="44">
        <v>724</v>
      </c>
      <c r="C76" s="20" t="s">
        <v>91</v>
      </c>
      <c r="D76" s="46">
        <v>0</v>
      </c>
      <c r="E76" s="46">
        <v>485369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7"/>
        <v>485369</v>
      </c>
      <c r="P76" s="47">
        <f t="shared" si="16"/>
        <v>5.7808863639070518</v>
      </c>
      <c r="Q76" s="9"/>
    </row>
    <row r="77" spans="1:120">
      <c r="A77" s="12"/>
      <c r="B77" s="44">
        <v>733</v>
      </c>
      <c r="C77" s="20" t="s">
        <v>187</v>
      </c>
      <c r="D77" s="46">
        <v>391256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7"/>
        <v>391256</v>
      </c>
      <c r="P77" s="47">
        <f t="shared" si="16"/>
        <v>4.6599730827407964</v>
      </c>
      <c r="Q77" s="9"/>
    </row>
    <row r="78" spans="1:120">
      <c r="A78" s="12"/>
      <c r="B78" s="44">
        <v>744</v>
      </c>
      <c r="C78" s="20" t="s">
        <v>93</v>
      </c>
      <c r="D78" s="46">
        <v>0</v>
      </c>
      <c r="E78" s="46">
        <v>284887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7"/>
        <v>284887</v>
      </c>
      <c r="P78" s="47">
        <f t="shared" si="16"/>
        <v>3.3930872667071617</v>
      </c>
      <c r="Q78" s="9"/>
    </row>
    <row r="79" spans="1:120" ht="15.75" thickBot="1">
      <c r="A79" s="12"/>
      <c r="B79" s="44">
        <v>764</v>
      </c>
      <c r="C79" s="20" t="s">
        <v>94</v>
      </c>
      <c r="D79" s="46">
        <v>0</v>
      </c>
      <c r="E79" s="46">
        <v>733554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7"/>
        <v>733554</v>
      </c>
      <c r="P79" s="47">
        <f t="shared" si="16"/>
        <v>8.7368421052631575</v>
      </c>
      <c r="Q79" s="9"/>
    </row>
    <row r="80" spans="1:120" ht="16.5" thickBot="1">
      <c r="A80" s="14" t="s">
        <v>10</v>
      </c>
      <c r="B80" s="23"/>
      <c r="C80" s="22"/>
      <c r="D80" s="15">
        <f t="shared" ref="D80:N80" si="18">SUM(D5,D14,D23,D29,D34,D39,D44,D49,D53)</f>
        <v>115753315</v>
      </c>
      <c r="E80" s="15">
        <f t="shared" si="18"/>
        <v>240735466</v>
      </c>
      <c r="F80" s="15">
        <f t="shared" si="18"/>
        <v>18529309</v>
      </c>
      <c r="G80" s="15">
        <f t="shared" si="18"/>
        <v>37576030</v>
      </c>
      <c r="H80" s="15">
        <f t="shared" si="18"/>
        <v>0</v>
      </c>
      <c r="I80" s="15">
        <f t="shared" si="18"/>
        <v>47087031</v>
      </c>
      <c r="J80" s="15">
        <f t="shared" si="18"/>
        <v>34463962</v>
      </c>
      <c r="K80" s="15">
        <f t="shared" si="18"/>
        <v>0</v>
      </c>
      <c r="L80" s="15">
        <f t="shared" si="18"/>
        <v>0</v>
      </c>
      <c r="M80" s="15">
        <f t="shared" si="18"/>
        <v>938670049</v>
      </c>
      <c r="N80" s="15">
        <f t="shared" si="18"/>
        <v>7147985</v>
      </c>
      <c r="O80" s="15">
        <f>SUM(D80:N80)</f>
        <v>1439963147</v>
      </c>
      <c r="P80" s="37">
        <f t="shared" si="16"/>
        <v>17150.381093602984</v>
      </c>
      <c r="Q80" s="6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</row>
    <row r="81" spans="1:16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9"/>
    </row>
    <row r="82" spans="1:16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118" t="s">
        <v>196</v>
      </c>
      <c r="N82" s="118"/>
      <c r="O82" s="118"/>
      <c r="P82" s="41">
        <v>83961</v>
      </c>
    </row>
    <row r="83" spans="1:16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7"/>
    </row>
    <row r="84" spans="1:16" ht="15.75" customHeight="1" thickBot="1">
      <c r="A84" s="120" t="s">
        <v>99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100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189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190</v>
      </c>
      <c r="N4" s="34" t="s">
        <v>5</v>
      </c>
      <c r="O4" s="34" t="s">
        <v>191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35358297</v>
      </c>
      <c r="E5" s="26">
        <f t="shared" si="0"/>
        <v>4400052</v>
      </c>
      <c r="F5" s="26">
        <f t="shared" si="0"/>
        <v>21842389</v>
      </c>
      <c r="G5" s="26">
        <f t="shared" si="0"/>
        <v>2471561</v>
      </c>
      <c r="H5" s="26">
        <f t="shared" si="0"/>
        <v>0</v>
      </c>
      <c r="I5" s="26">
        <f t="shared" si="0"/>
        <v>0</v>
      </c>
      <c r="J5" s="26">
        <f t="shared" si="0"/>
        <v>2786189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1083907</v>
      </c>
      <c r="O5" s="27">
        <f>SUM(D5:N5)</f>
        <v>67942395</v>
      </c>
      <c r="P5" s="32">
        <f t="shared" ref="P5:P36" si="1">(O5/P$82)</f>
        <v>814.54957979163419</v>
      </c>
      <c r="Q5" s="6"/>
    </row>
    <row r="6" spans="1:134">
      <c r="A6" s="12"/>
      <c r="B6" s="44">
        <v>511</v>
      </c>
      <c r="C6" s="20" t="s">
        <v>20</v>
      </c>
      <c r="D6" s="46">
        <v>2662986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2662986</v>
      </c>
      <c r="P6" s="47">
        <f t="shared" si="1"/>
        <v>31.926076896332617</v>
      </c>
      <c r="Q6" s="9"/>
    </row>
    <row r="7" spans="1:134">
      <c r="A7" s="12"/>
      <c r="B7" s="44">
        <v>512</v>
      </c>
      <c r="C7" s="20" t="s">
        <v>21</v>
      </c>
      <c r="D7" s="46">
        <v>656500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656500</v>
      </c>
      <c r="P7" s="47">
        <f t="shared" si="1"/>
        <v>7.8706645406481162</v>
      </c>
      <c r="Q7" s="9"/>
    </row>
    <row r="8" spans="1:134">
      <c r="A8" s="12"/>
      <c r="B8" s="44">
        <v>513</v>
      </c>
      <c r="C8" s="20" t="s">
        <v>22</v>
      </c>
      <c r="D8" s="46">
        <v>4923805</v>
      </c>
      <c r="E8" s="46">
        <v>1000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4924805</v>
      </c>
      <c r="P8" s="47">
        <f t="shared" si="1"/>
        <v>59.042632266727409</v>
      </c>
      <c r="Q8" s="9"/>
    </row>
    <row r="9" spans="1:134">
      <c r="A9" s="12"/>
      <c r="B9" s="44">
        <v>514</v>
      </c>
      <c r="C9" s="20" t="s">
        <v>23</v>
      </c>
      <c r="D9" s="46">
        <v>1225077</v>
      </c>
      <c r="E9" s="46">
        <v>749970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1975047</v>
      </c>
      <c r="P9" s="47">
        <f t="shared" si="1"/>
        <v>23.678495642061598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2420033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2420033</v>
      </c>
      <c r="P10" s="47">
        <f t="shared" si="1"/>
        <v>29.013355552624954</v>
      </c>
      <c r="Q10" s="9"/>
    </row>
    <row r="11" spans="1:134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21842389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21842389</v>
      </c>
      <c r="P11" s="47">
        <f t="shared" si="1"/>
        <v>261.86461018330914</v>
      </c>
      <c r="Q11" s="9"/>
    </row>
    <row r="12" spans="1:134">
      <c r="A12" s="12"/>
      <c r="B12" s="44">
        <v>518</v>
      </c>
      <c r="C12" s="20" t="s">
        <v>26</v>
      </c>
      <c r="D12" s="46">
        <v>28740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28740</v>
      </c>
      <c r="P12" s="47">
        <f t="shared" si="1"/>
        <v>0.34455887113210487</v>
      </c>
      <c r="Q12" s="9"/>
    </row>
    <row r="13" spans="1:134">
      <c r="A13" s="12"/>
      <c r="B13" s="44">
        <v>519</v>
      </c>
      <c r="C13" s="20" t="s">
        <v>27</v>
      </c>
      <c r="D13" s="46">
        <v>25861189</v>
      </c>
      <c r="E13" s="46">
        <v>1229049</v>
      </c>
      <c r="F13" s="46">
        <v>0</v>
      </c>
      <c r="G13" s="46">
        <v>2471561</v>
      </c>
      <c r="H13" s="46">
        <v>0</v>
      </c>
      <c r="I13" s="46">
        <v>0</v>
      </c>
      <c r="J13" s="46">
        <v>2786189</v>
      </c>
      <c r="K13" s="46">
        <v>0</v>
      </c>
      <c r="L13" s="46">
        <v>0</v>
      </c>
      <c r="M13" s="46">
        <v>0</v>
      </c>
      <c r="N13" s="46">
        <v>1083907</v>
      </c>
      <c r="O13" s="46">
        <f t="shared" si="2"/>
        <v>33431895</v>
      </c>
      <c r="P13" s="47">
        <f t="shared" si="1"/>
        <v>400.80918583879821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52086005</v>
      </c>
      <c r="E14" s="31">
        <f t="shared" si="3"/>
        <v>74733221</v>
      </c>
      <c r="F14" s="31">
        <f t="shared" si="3"/>
        <v>0</v>
      </c>
      <c r="G14" s="31">
        <f t="shared" si="3"/>
        <v>19611416</v>
      </c>
      <c r="H14" s="31">
        <f t="shared" si="3"/>
        <v>0</v>
      </c>
      <c r="I14" s="31">
        <f t="shared" si="3"/>
        <v>-8276</v>
      </c>
      <c r="J14" s="31">
        <f t="shared" si="3"/>
        <v>4622381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151044747</v>
      </c>
      <c r="P14" s="43">
        <f t="shared" si="1"/>
        <v>1810.849252496673</v>
      </c>
      <c r="Q14" s="10"/>
    </row>
    <row r="15" spans="1:134">
      <c r="A15" s="12"/>
      <c r="B15" s="44">
        <v>521</v>
      </c>
      <c r="C15" s="20" t="s">
        <v>29</v>
      </c>
      <c r="D15" s="46">
        <v>50530295</v>
      </c>
      <c r="E15" s="46">
        <v>4413390</v>
      </c>
      <c r="F15" s="46">
        <v>0</v>
      </c>
      <c r="G15" s="46">
        <v>0</v>
      </c>
      <c r="H15" s="46">
        <v>0</v>
      </c>
      <c r="I15" s="46">
        <v>0</v>
      </c>
      <c r="J15" s="46">
        <v>134886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55078571</v>
      </c>
      <c r="P15" s="47">
        <f t="shared" si="1"/>
        <v>660.32742683818685</v>
      </c>
      <c r="Q15" s="9"/>
    </row>
    <row r="16" spans="1:134">
      <c r="A16" s="12"/>
      <c r="B16" s="44">
        <v>522</v>
      </c>
      <c r="C16" s="20" t="s">
        <v>30</v>
      </c>
      <c r="D16" s="46">
        <v>527259</v>
      </c>
      <c r="E16" s="46">
        <v>14110565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14637824</v>
      </c>
      <c r="P16" s="47">
        <f t="shared" si="1"/>
        <v>175.49033101149729</v>
      </c>
      <c r="Q16" s="9"/>
    </row>
    <row r="17" spans="1:17">
      <c r="A17" s="12"/>
      <c r="B17" s="44">
        <v>523</v>
      </c>
      <c r="C17" s="20" t="s">
        <v>31</v>
      </c>
      <c r="D17" s="46">
        <v>0</v>
      </c>
      <c r="E17" s="46">
        <v>5916204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5916204</v>
      </c>
      <c r="P17" s="47">
        <f t="shared" si="1"/>
        <v>70.92834278452483</v>
      </c>
      <c r="Q17" s="9"/>
    </row>
    <row r="18" spans="1:17">
      <c r="A18" s="12"/>
      <c r="B18" s="44">
        <v>524</v>
      </c>
      <c r="C18" s="20" t="s">
        <v>32</v>
      </c>
      <c r="D18" s="46">
        <v>0</v>
      </c>
      <c r="E18" s="46">
        <v>6515320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6515320</v>
      </c>
      <c r="P18" s="47">
        <f t="shared" si="1"/>
        <v>78.11104051024445</v>
      </c>
      <c r="Q18" s="9"/>
    </row>
    <row r="19" spans="1:17">
      <c r="A19" s="12"/>
      <c r="B19" s="44">
        <v>525</v>
      </c>
      <c r="C19" s="20" t="s">
        <v>33</v>
      </c>
      <c r="D19" s="46">
        <v>476031</v>
      </c>
      <c r="E19" s="46">
        <v>3910133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4386164</v>
      </c>
      <c r="P19" s="47">
        <f t="shared" si="1"/>
        <v>52.584958818381267</v>
      </c>
      <c r="Q19" s="9"/>
    </row>
    <row r="20" spans="1:17">
      <c r="A20" s="12"/>
      <c r="B20" s="44">
        <v>526</v>
      </c>
      <c r="C20" s="20" t="s">
        <v>34</v>
      </c>
      <c r="D20" s="46">
        <v>0</v>
      </c>
      <c r="E20" s="46">
        <v>8269042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8269042</v>
      </c>
      <c r="P20" s="47">
        <f t="shared" si="1"/>
        <v>99.136109146275672</v>
      </c>
      <c r="Q20" s="9"/>
    </row>
    <row r="21" spans="1:17">
      <c r="A21" s="12"/>
      <c r="B21" s="44">
        <v>527</v>
      </c>
      <c r="C21" s="20" t="s">
        <v>35</v>
      </c>
      <c r="D21" s="46">
        <v>552420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552420</v>
      </c>
      <c r="P21" s="47">
        <f t="shared" si="1"/>
        <v>6.6228674875016482</v>
      </c>
      <c r="Q21" s="9"/>
    </row>
    <row r="22" spans="1:17">
      <c r="A22" s="12"/>
      <c r="B22" s="44">
        <v>529</v>
      </c>
      <c r="C22" s="20" t="s">
        <v>36</v>
      </c>
      <c r="D22" s="46">
        <v>0</v>
      </c>
      <c r="E22" s="46">
        <v>31598567</v>
      </c>
      <c r="F22" s="46">
        <v>0</v>
      </c>
      <c r="G22" s="46">
        <v>19611416</v>
      </c>
      <c r="H22" s="46">
        <v>0</v>
      </c>
      <c r="I22" s="46">
        <v>-8276</v>
      </c>
      <c r="J22" s="46">
        <v>4487495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55689202</v>
      </c>
      <c r="P22" s="47">
        <f t="shared" si="1"/>
        <v>667.64817590006112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SUM(D24:D28)</f>
        <v>506541</v>
      </c>
      <c r="E23" s="31">
        <f t="shared" si="5"/>
        <v>5051005</v>
      </c>
      <c r="F23" s="31">
        <f t="shared" si="5"/>
        <v>0</v>
      </c>
      <c r="G23" s="31">
        <f t="shared" si="5"/>
        <v>1456331</v>
      </c>
      <c r="H23" s="31">
        <f t="shared" si="5"/>
        <v>0</v>
      </c>
      <c r="I23" s="31">
        <f t="shared" si="5"/>
        <v>20440076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 t="shared" ref="O23:O28" si="6">SUM(D23:N23)</f>
        <v>27453953</v>
      </c>
      <c r="P23" s="43">
        <f t="shared" si="1"/>
        <v>329.14067688913934</v>
      </c>
      <c r="Q23" s="10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20440076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20440076</v>
      </c>
      <c r="P24" s="47">
        <f t="shared" si="1"/>
        <v>245.05252304851879</v>
      </c>
      <c r="Q24" s="9"/>
    </row>
    <row r="25" spans="1:17">
      <c r="A25" s="12"/>
      <c r="B25" s="44">
        <v>535</v>
      </c>
      <c r="C25" s="20" t="s">
        <v>39</v>
      </c>
      <c r="D25" s="46">
        <v>0</v>
      </c>
      <c r="E25" s="46">
        <v>4901</v>
      </c>
      <c r="F25" s="46">
        <v>0</v>
      </c>
      <c r="G25" s="46">
        <v>1456331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1461232</v>
      </c>
      <c r="P25" s="47">
        <f t="shared" si="1"/>
        <v>17.518456798264019</v>
      </c>
      <c r="Q25" s="9"/>
    </row>
    <row r="26" spans="1:17">
      <c r="A26" s="12"/>
      <c r="B26" s="44">
        <v>537</v>
      </c>
      <c r="C26" s="20" t="s">
        <v>40</v>
      </c>
      <c r="D26" s="46">
        <v>506541</v>
      </c>
      <c r="E26" s="46">
        <v>4421315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4927856</v>
      </c>
      <c r="P26" s="47">
        <f t="shared" si="1"/>
        <v>59.079210176115858</v>
      </c>
      <c r="Q26" s="9"/>
    </row>
    <row r="27" spans="1:17">
      <c r="A27" s="12"/>
      <c r="B27" s="44">
        <v>538</v>
      </c>
      <c r="C27" s="20" t="s">
        <v>41</v>
      </c>
      <c r="D27" s="46">
        <v>0</v>
      </c>
      <c r="E27" s="46">
        <v>421470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421470</v>
      </c>
      <c r="P27" s="47">
        <f t="shared" si="1"/>
        <v>5.0529306686168489</v>
      </c>
      <c r="Q27" s="9"/>
    </row>
    <row r="28" spans="1:17">
      <c r="A28" s="12"/>
      <c r="B28" s="44">
        <v>539</v>
      </c>
      <c r="C28" s="20" t="s">
        <v>105</v>
      </c>
      <c r="D28" s="46">
        <v>0</v>
      </c>
      <c r="E28" s="46">
        <v>203319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203319</v>
      </c>
      <c r="P28" s="47">
        <f t="shared" si="1"/>
        <v>2.4375561976238145</v>
      </c>
      <c r="Q28" s="9"/>
    </row>
    <row r="29" spans="1:17" ht="15.75">
      <c r="A29" s="28" t="s">
        <v>42</v>
      </c>
      <c r="B29" s="29"/>
      <c r="C29" s="30"/>
      <c r="D29" s="31">
        <f t="shared" ref="D29:N29" si="7">SUM(D30:D33)</f>
        <v>49809</v>
      </c>
      <c r="E29" s="31">
        <f t="shared" si="7"/>
        <v>11146332</v>
      </c>
      <c r="F29" s="31">
        <f t="shared" si="7"/>
        <v>0</v>
      </c>
      <c r="G29" s="31">
        <f t="shared" si="7"/>
        <v>2821202</v>
      </c>
      <c r="H29" s="31">
        <f t="shared" si="7"/>
        <v>0</v>
      </c>
      <c r="I29" s="31">
        <f t="shared" si="7"/>
        <v>19246328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ref="O29:O41" si="8">SUM(D29:N29)</f>
        <v>33263671</v>
      </c>
      <c r="P29" s="43">
        <f t="shared" si="1"/>
        <v>398.7923775041661</v>
      </c>
      <c r="Q29" s="10"/>
    </row>
    <row r="30" spans="1:17">
      <c r="A30" s="12"/>
      <c r="B30" s="44">
        <v>541</v>
      </c>
      <c r="C30" s="20" t="s">
        <v>43</v>
      </c>
      <c r="D30" s="46">
        <v>49809</v>
      </c>
      <c r="E30" s="46">
        <v>7225541</v>
      </c>
      <c r="F30" s="46">
        <v>0</v>
      </c>
      <c r="G30" s="46">
        <v>2821202</v>
      </c>
      <c r="H30" s="46">
        <v>0</v>
      </c>
      <c r="I30" s="46">
        <v>1031782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11128334</v>
      </c>
      <c r="P30" s="47">
        <f t="shared" si="1"/>
        <v>133.41566460059224</v>
      </c>
      <c r="Q30" s="9"/>
    </row>
    <row r="31" spans="1:17">
      <c r="A31" s="12"/>
      <c r="B31" s="44">
        <v>542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18214546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18214546</v>
      </c>
      <c r="P31" s="47">
        <f t="shared" si="1"/>
        <v>218.37103019985375</v>
      </c>
      <c r="Q31" s="9"/>
    </row>
    <row r="32" spans="1:17">
      <c r="A32" s="12"/>
      <c r="B32" s="44">
        <v>543</v>
      </c>
      <c r="C32" s="20" t="s">
        <v>45</v>
      </c>
      <c r="D32" s="46">
        <v>0</v>
      </c>
      <c r="E32" s="46">
        <v>135558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135558</v>
      </c>
      <c r="P32" s="47">
        <f t="shared" si="1"/>
        <v>1.6251813309995085</v>
      </c>
      <c r="Q32" s="9"/>
    </row>
    <row r="33" spans="1:17">
      <c r="A33" s="12"/>
      <c r="B33" s="44">
        <v>549</v>
      </c>
      <c r="C33" s="20" t="s">
        <v>46</v>
      </c>
      <c r="D33" s="46">
        <v>0</v>
      </c>
      <c r="E33" s="46">
        <v>3785233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3785233</v>
      </c>
      <c r="P33" s="47">
        <f t="shared" si="1"/>
        <v>45.380501372720623</v>
      </c>
      <c r="Q33" s="9"/>
    </row>
    <row r="34" spans="1:17" ht="15.75">
      <c r="A34" s="28" t="s">
        <v>47</v>
      </c>
      <c r="B34" s="29"/>
      <c r="C34" s="30"/>
      <c r="D34" s="31">
        <f>SUM(D35:D39)</f>
        <v>734691</v>
      </c>
      <c r="E34" s="31">
        <f t="shared" ref="E34:N34" si="9">SUM(E35:E39)</f>
        <v>36427408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>SUM(L35:L39)</f>
        <v>0</v>
      </c>
      <c r="M34" s="31">
        <f t="shared" si="9"/>
        <v>0</v>
      </c>
      <c r="N34" s="31">
        <f t="shared" si="9"/>
        <v>0</v>
      </c>
      <c r="O34" s="31">
        <f t="shared" si="8"/>
        <v>37162099</v>
      </c>
      <c r="P34" s="43">
        <f t="shared" si="1"/>
        <v>445.52995408279486</v>
      </c>
      <c r="Q34" s="10"/>
    </row>
    <row r="35" spans="1:17">
      <c r="A35" s="13"/>
      <c r="B35" s="45">
        <v>551</v>
      </c>
      <c r="C35" s="21" t="s">
        <v>48</v>
      </c>
      <c r="D35" s="46">
        <v>50000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50000</v>
      </c>
      <c r="P35" s="47">
        <f t="shared" si="1"/>
        <v>0.59944132068911771</v>
      </c>
      <c r="Q35" s="9"/>
    </row>
    <row r="36" spans="1:17">
      <c r="A36" s="13"/>
      <c r="B36" s="45">
        <v>552</v>
      </c>
      <c r="C36" s="21" t="s">
        <v>49</v>
      </c>
      <c r="D36" s="46">
        <v>0</v>
      </c>
      <c r="E36" s="46">
        <v>28591208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28591208</v>
      </c>
      <c r="P36" s="47">
        <f t="shared" si="1"/>
        <v>342.7750296723454</v>
      </c>
      <c r="Q36" s="9"/>
    </row>
    <row r="37" spans="1:17">
      <c r="A37" s="13"/>
      <c r="B37" s="45">
        <v>553</v>
      </c>
      <c r="C37" s="21" t="s">
        <v>50</v>
      </c>
      <c r="D37" s="46">
        <v>684691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684691</v>
      </c>
      <c r="P37" s="47">
        <f t="shared" ref="P37:P68" si="10">(O37/P$82)</f>
        <v>8.2086415460790541</v>
      </c>
      <c r="Q37" s="9"/>
    </row>
    <row r="38" spans="1:17">
      <c r="A38" s="13"/>
      <c r="B38" s="45">
        <v>554</v>
      </c>
      <c r="C38" s="21" t="s">
        <v>51</v>
      </c>
      <c r="D38" s="46">
        <v>0</v>
      </c>
      <c r="E38" s="46">
        <v>1220376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1220376</v>
      </c>
      <c r="P38" s="47">
        <f t="shared" si="10"/>
        <v>14.630876023546055</v>
      </c>
      <c r="Q38" s="9"/>
    </row>
    <row r="39" spans="1:17">
      <c r="A39" s="13"/>
      <c r="B39" s="45">
        <v>559</v>
      </c>
      <c r="C39" s="21" t="s">
        <v>52</v>
      </c>
      <c r="D39" s="46">
        <v>0</v>
      </c>
      <c r="E39" s="46">
        <v>6615824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6615824</v>
      </c>
      <c r="P39" s="47">
        <f t="shared" si="10"/>
        <v>79.315965520135236</v>
      </c>
      <c r="Q39" s="9"/>
    </row>
    <row r="40" spans="1:17" ht="15.75">
      <c r="A40" s="28" t="s">
        <v>53</v>
      </c>
      <c r="B40" s="29"/>
      <c r="C40" s="30"/>
      <c r="D40" s="31">
        <f t="shared" ref="D40:N40" si="11">SUM(D41:D45)</f>
        <v>8110800</v>
      </c>
      <c r="E40" s="31">
        <f t="shared" si="11"/>
        <v>3546080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0</v>
      </c>
      <c r="J40" s="31">
        <f t="shared" si="11"/>
        <v>22071308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1"/>
        <v>0</v>
      </c>
      <c r="O40" s="31">
        <f t="shared" si="8"/>
        <v>33728188</v>
      </c>
      <c r="P40" s="43">
        <f t="shared" si="10"/>
        <v>404.36139118341708</v>
      </c>
      <c r="Q40" s="10"/>
    </row>
    <row r="41" spans="1:17">
      <c r="A41" s="12"/>
      <c r="B41" s="44">
        <v>561</v>
      </c>
      <c r="C41" s="20" t="s">
        <v>108</v>
      </c>
      <c r="D41" s="46">
        <v>2105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2105</v>
      </c>
      <c r="P41" s="47">
        <f t="shared" si="10"/>
        <v>2.5236479601011857E-2</v>
      </c>
      <c r="Q41" s="9"/>
    </row>
    <row r="42" spans="1:17">
      <c r="A42" s="12"/>
      <c r="B42" s="44">
        <v>562</v>
      </c>
      <c r="C42" s="20" t="s">
        <v>54</v>
      </c>
      <c r="D42" s="46">
        <v>2423980</v>
      </c>
      <c r="E42" s="46">
        <v>2186185</v>
      </c>
      <c r="F42" s="46">
        <v>0</v>
      </c>
      <c r="G42" s="46">
        <v>0</v>
      </c>
      <c r="H42" s="46">
        <v>0</v>
      </c>
      <c r="I42" s="46">
        <v>0</v>
      </c>
      <c r="J42" s="46">
        <v>22071308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50" si="12">SUM(D42:N42)</f>
        <v>26681473</v>
      </c>
      <c r="P42" s="47">
        <f t="shared" si="10"/>
        <v>319.87954826102072</v>
      </c>
      <c r="Q42" s="9"/>
    </row>
    <row r="43" spans="1:17">
      <c r="A43" s="12"/>
      <c r="B43" s="44">
        <v>563</v>
      </c>
      <c r="C43" s="20" t="s">
        <v>55</v>
      </c>
      <c r="D43" s="46">
        <v>1415938</v>
      </c>
      <c r="E43" s="46">
        <v>47775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1463713</v>
      </c>
      <c r="P43" s="47">
        <f t="shared" si="10"/>
        <v>17.548201076596612</v>
      </c>
      <c r="Q43" s="9"/>
    </row>
    <row r="44" spans="1:17">
      <c r="A44" s="12"/>
      <c r="B44" s="44">
        <v>564</v>
      </c>
      <c r="C44" s="20" t="s">
        <v>56</v>
      </c>
      <c r="D44" s="46">
        <v>1562416</v>
      </c>
      <c r="E44" s="46">
        <v>865535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2427951</v>
      </c>
      <c r="P44" s="47">
        <f t="shared" si="10"/>
        <v>29.108283080169283</v>
      </c>
      <c r="Q44" s="9"/>
    </row>
    <row r="45" spans="1:17">
      <c r="A45" s="12"/>
      <c r="B45" s="44">
        <v>569</v>
      </c>
      <c r="C45" s="20" t="s">
        <v>57</v>
      </c>
      <c r="D45" s="46">
        <v>2706361</v>
      </c>
      <c r="E45" s="46">
        <v>446585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3152946</v>
      </c>
      <c r="P45" s="47">
        <f t="shared" si="10"/>
        <v>37.800122286029421</v>
      </c>
      <c r="Q45" s="9"/>
    </row>
    <row r="46" spans="1:17" ht="15.75">
      <c r="A46" s="28" t="s">
        <v>58</v>
      </c>
      <c r="B46" s="29"/>
      <c r="C46" s="30"/>
      <c r="D46" s="31">
        <f t="shared" ref="D46:N46" si="13">SUM(D47:D50)</f>
        <v>3753857</v>
      </c>
      <c r="E46" s="31">
        <f t="shared" si="13"/>
        <v>5647721</v>
      </c>
      <c r="F46" s="31">
        <f t="shared" si="13"/>
        <v>0</v>
      </c>
      <c r="G46" s="31">
        <f t="shared" si="13"/>
        <v>2880493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si="13"/>
        <v>0</v>
      </c>
      <c r="O46" s="31">
        <f>SUM(D46:N46)</f>
        <v>12282071</v>
      </c>
      <c r="P46" s="43">
        <f t="shared" si="10"/>
        <v>147.24761722075027</v>
      </c>
      <c r="Q46" s="9"/>
    </row>
    <row r="47" spans="1:17">
      <c r="A47" s="12"/>
      <c r="B47" s="44">
        <v>571</v>
      </c>
      <c r="C47" s="20" t="s">
        <v>59</v>
      </c>
      <c r="D47" s="46">
        <v>3447134</v>
      </c>
      <c r="E47" s="46">
        <v>1966730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5413864</v>
      </c>
      <c r="P47" s="47">
        <f t="shared" si="10"/>
        <v>64.905875723825389</v>
      </c>
      <c r="Q47" s="9"/>
    </row>
    <row r="48" spans="1:17">
      <c r="A48" s="12"/>
      <c r="B48" s="44">
        <v>572</v>
      </c>
      <c r="C48" s="20" t="s">
        <v>60</v>
      </c>
      <c r="D48" s="46">
        <v>98328</v>
      </c>
      <c r="E48" s="46">
        <v>3462006</v>
      </c>
      <c r="F48" s="46">
        <v>0</v>
      </c>
      <c r="G48" s="46">
        <v>2880493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6440827</v>
      </c>
      <c r="P48" s="47">
        <f t="shared" si="10"/>
        <v>77.217956864202563</v>
      </c>
      <c r="Q48" s="9"/>
    </row>
    <row r="49" spans="1:17">
      <c r="A49" s="12"/>
      <c r="B49" s="44">
        <v>575</v>
      </c>
      <c r="C49" s="20" t="s">
        <v>61</v>
      </c>
      <c r="D49" s="46">
        <v>10540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10540</v>
      </c>
      <c r="P49" s="47">
        <f t="shared" si="10"/>
        <v>0.12636223040126601</v>
      </c>
      <c r="Q49" s="9"/>
    </row>
    <row r="50" spans="1:17">
      <c r="A50" s="12"/>
      <c r="B50" s="44">
        <v>579</v>
      </c>
      <c r="C50" s="20" t="s">
        <v>62</v>
      </c>
      <c r="D50" s="46">
        <v>197855</v>
      </c>
      <c r="E50" s="46">
        <v>218985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416840</v>
      </c>
      <c r="P50" s="47">
        <f t="shared" si="10"/>
        <v>4.9974224023210372</v>
      </c>
      <c r="Q50" s="9"/>
    </row>
    <row r="51" spans="1:17" ht="15.75">
      <c r="A51" s="28" t="s">
        <v>92</v>
      </c>
      <c r="B51" s="29"/>
      <c r="C51" s="30"/>
      <c r="D51" s="31">
        <f t="shared" ref="D51:N51" si="14">SUM(D52:D52)</f>
        <v>2022715</v>
      </c>
      <c r="E51" s="31">
        <f t="shared" si="14"/>
        <v>75801961</v>
      </c>
      <c r="F51" s="31">
        <f t="shared" si="14"/>
        <v>0</v>
      </c>
      <c r="G51" s="31">
        <f t="shared" si="14"/>
        <v>26414641</v>
      </c>
      <c r="H51" s="31">
        <f t="shared" si="14"/>
        <v>0</v>
      </c>
      <c r="I51" s="31">
        <f t="shared" si="14"/>
        <v>1251510</v>
      </c>
      <c r="J51" s="31">
        <f t="shared" si="14"/>
        <v>261656</v>
      </c>
      <c r="K51" s="31">
        <f t="shared" si="14"/>
        <v>0</v>
      </c>
      <c r="L51" s="31">
        <f t="shared" si="14"/>
        <v>0</v>
      </c>
      <c r="M51" s="31">
        <f t="shared" si="14"/>
        <v>0</v>
      </c>
      <c r="N51" s="31">
        <f t="shared" si="14"/>
        <v>0</v>
      </c>
      <c r="O51" s="31">
        <f>SUM(D51:N51)</f>
        <v>105752483</v>
      </c>
      <c r="P51" s="43">
        <f t="shared" si="10"/>
        <v>1267.8481615134694</v>
      </c>
      <c r="Q51" s="9"/>
    </row>
    <row r="52" spans="1:17">
      <c r="A52" s="12"/>
      <c r="B52" s="44">
        <v>581</v>
      </c>
      <c r="C52" s="20" t="s">
        <v>192</v>
      </c>
      <c r="D52" s="46">
        <v>2022715</v>
      </c>
      <c r="E52" s="46">
        <v>75801961</v>
      </c>
      <c r="F52" s="46">
        <v>0</v>
      </c>
      <c r="G52" s="46">
        <v>26414641</v>
      </c>
      <c r="H52" s="46">
        <v>0</v>
      </c>
      <c r="I52" s="46">
        <v>1251510</v>
      </c>
      <c r="J52" s="46">
        <v>261656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105752483</v>
      </c>
      <c r="P52" s="47">
        <f t="shared" si="10"/>
        <v>1267.8481615134694</v>
      </c>
      <c r="Q52" s="9"/>
    </row>
    <row r="53" spans="1:17" ht="15.75">
      <c r="A53" s="28" t="s">
        <v>66</v>
      </c>
      <c r="B53" s="29"/>
      <c r="C53" s="30"/>
      <c r="D53" s="31">
        <f t="shared" ref="D53:N53" si="15">SUM(D54:D79)</f>
        <v>4481273</v>
      </c>
      <c r="E53" s="31">
        <f t="shared" si="15"/>
        <v>5831855</v>
      </c>
      <c r="F53" s="31">
        <f t="shared" si="15"/>
        <v>0</v>
      </c>
      <c r="G53" s="31">
        <f t="shared" si="15"/>
        <v>0</v>
      </c>
      <c r="H53" s="31">
        <f t="shared" si="15"/>
        <v>0</v>
      </c>
      <c r="I53" s="31">
        <f t="shared" si="15"/>
        <v>0</v>
      </c>
      <c r="J53" s="31">
        <f t="shared" si="15"/>
        <v>0</v>
      </c>
      <c r="K53" s="31">
        <f t="shared" si="15"/>
        <v>0</v>
      </c>
      <c r="L53" s="31">
        <f t="shared" si="15"/>
        <v>0</v>
      </c>
      <c r="M53" s="31">
        <f t="shared" si="15"/>
        <v>0</v>
      </c>
      <c r="N53" s="31">
        <f t="shared" si="15"/>
        <v>0</v>
      </c>
      <c r="O53" s="31">
        <f>SUM(D53:N53)</f>
        <v>10313128</v>
      </c>
      <c r="P53" s="43">
        <f t="shared" si="10"/>
        <v>123.64230137511839</v>
      </c>
      <c r="Q53" s="9"/>
    </row>
    <row r="54" spans="1:17">
      <c r="A54" s="12"/>
      <c r="B54" s="44">
        <v>601</v>
      </c>
      <c r="C54" s="20" t="s">
        <v>67</v>
      </c>
      <c r="D54" s="46">
        <v>0</v>
      </c>
      <c r="E54" s="46">
        <v>105351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59" si="16">SUM(D54:N54)</f>
        <v>105351</v>
      </c>
      <c r="P54" s="47">
        <f t="shared" si="10"/>
        <v>1.2630348515183849</v>
      </c>
      <c r="Q54" s="9"/>
    </row>
    <row r="55" spans="1:17">
      <c r="A55" s="12"/>
      <c r="B55" s="44">
        <v>602</v>
      </c>
      <c r="C55" s="20" t="s">
        <v>68</v>
      </c>
      <c r="D55" s="46">
        <v>29382</v>
      </c>
      <c r="E55" s="46">
        <v>248654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278036</v>
      </c>
      <c r="P55" s="47">
        <f t="shared" si="10"/>
        <v>3.3333253407823906</v>
      </c>
      <c r="Q55" s="9"/>
    </row>
    <row r="56" spans="1:17">
      <c r="A56" s="12"/>
      <c r="B56" s="44">
        <v>603</v>
      </c>
      <c r="C56" s="20" t="s">
        <v>69</v>
      </c>
      <c r="D56" s="46">
        <v>480911</v>
      </c>
      <c r="E56" s="46">
        <v>33548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514459</v>
      </c>
      <c r="P56" s="47">
        <f t="shared" si="10"/>
        <v>6.1677596480080563</v>
      </c>
      <c r="Q56" s="9"/>
    </row>
    <row r="57" spans="1:17">
      <c r="A57" s="12"/>
      <c r="B57" s="44">
        <v>604</v>
      </c>
      <c r="C57" s="20" t="s">
        <v>70</v>
      </c>
      <c r="D57" s="46">
        <v>0</v>
      </c>
      <c r="E57" s="46">
        <v>1450055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1450055</v>
      </c>
      <c r="P57" s="47">
        <f t="shared" si="10"/>
        <v>17.384457685437173</v>
      </c>
      <c r="Q57" s="9"/>
    </row>
    <row r="58" spans="1:17">
      <c r="A58" s="12"/>
      <c r="B58" s="44">
        <v>605</v>
      </c>
      <c r="C58" s="20" t="s">
        <v>71</v>
      </c>
      <c r="D58" s="46">
        <v>171361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171361</v>
      </c>
      <c r="P58" s="47">
        <f t="shared" si="10"/>
        <v>2.0544172830921581</v>
      </c>
      <c r="Q58" s="9"/>
    </row>
    <row r="59" spans="1:17">
      <c r="A59" s="12"/>
      <c r="B59" s="44">
        <v>608</v>
      </c>
      <c r="C59" s="20" t="s">
        <v>72</v>
      </c>
      <c r="D59" s="46">
        <v>0</v>
      </c>
      <c r="E59" s="46">
        <v>94022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94022</v>
      </c>
      <c r="P59" s="47">
        <f t="shared" si="10"/>
        <v>1.1272134370766447</v>
      </c>
      <c r="Q59" s="9"/>
    </row>
    <row r="60" spans="1:17">
      <c r="A60" s="12"/>
      <c r="B60" s="44">
        <v>614</v>
      </c>
      <c r="C60" s="20" t="s">
        <v>73</v>
      </c>
      <c r="D60" s="46">
        <v>0</v>
      </c>
      <c r="E60" s="46">
        <v>591156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ref="O60:O74" si="17">SUM(D60:N60)</f>
        <v>591156</v>
      </c>
      <c r="P60" s="47">
        <f t="shared" si="10"/>
        <v>7.0872666674659222</v>
      </c>
      <c r="Q60" s="9"/>
    </row>
    <row r="61" spans="1:17">
      <c r="A61" s="12"/>
      <c r="B61" s="44">
        <v>615</v>
      </c>
      <c r="C61" s="20" t="s">
        <v>74</v>
      </c>
      <c r="D61" s="46">
        <v>1555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1555</v>
      </c>
      <c r="P61" s="47">
        <f t="shared" si="10"/>
        <v>1.8642625073431562E-2</v>
      </c>
      <c r="Q61" s="9"/>
    </row>
    <row r="62" spans="1:17">
      <c r="A62" s="12"/>
      <c r="B62" s="44">
        <v>622</v>
      </c>
      <c r="C62" s="20" t="s">
        <v>75</v>
      </c>
      <c r="D62" s="46">
        <v>234576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234576</v>
      </c>
      <c r="P62" s="47">
        <f t="shared" si="10"/>
        <v>2.8122909448394098</v>
      </c>
      <c r="Q62" s="9"/>
    </row>
    <row r="63" spans="1:17">
      <c r="A63" s="12"/>
      <c r="B63" s="44">
        <v>623</v>
      </c>
      <c r="C63" s="20" t="s">
        <v>76</v>
      </c>
      <c r="D63" s="46">
        <v>708932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708932</v>
      </c>
      <c r="P63" s="47">
        <f t="shared" si="10"/>
        <v>8.4992626871755519</v>
      </c>
      <c r="Q63" s="9"/>
    </row>
    <row r="64" spans="1:17">
      <c r="A64" s="12"/>
      <c r="B64" s="44">
        <v>634</v>
      </c>
      <c r="C64" s="20" t="s">
        <v>77</v>
      </c>
      <c r="D64" s="46">
        <v>0</v>
      </c>
      <c r="E64" s="46">
        <v>406006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406006</v>
      </c>
      <c r="P64" s="47">
        <f t="shared" si="10"/>
        <v>4.8675354569541192</v>
      </c>
      <c r="Q64" s="9"/>
    </row>
    <row r="65" spans="1:120">
      <c r="A65" s="12"/>
      <c r="B65" s="44">
        <v>651</v>
      </c>
      <c r="C65" s="20" t="s">
        <v>121</v>
      </c>
      <c r="D65" s="46">
        <v>167831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167831</v>
      </c>
      <c r="P65" s="47">
        <f t="shared" si="10"/>
        <v>2.0120967258515066</v>
      </c>
      <c r="Q65" s="9"/>
    </row>
    <row r="66" spans="1:120">
      <c r="A66" s="12"/>
      <c r="B66" s="44">
        <v>654</v>
      </c>
      <c r="C66" s="20" t="s">
        <v>122</v>
      </c>
      <c r="D66" s="46">
        <v>0</v>
      </c>
      <c r="E66" s="46">
        <v>101585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101585</v>
      </c>
      <c r="P66" s="47">
        <f t="shared" si="10"/>
        <v>1.2178849312440805</v>
      </c>
      <c r="Q66" s="9"/>
    </row>
    <row r="67" spans="1:120">
      <c r="A67" s="12"/>
      <c r="B67" s="44">
        <v>674</v>
      </c>
      <c r="C67" s="20" t="s">
        <v>81</v>
      </c>
      <c r="D67" s="46">
        <v>0</v>
      </c>
      <c r="E67" s="46">
        <v>141594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141594</v>
      </c>
      <c r="P67" s="47">
        <f t="shared" si="10"/>
        <v>1.6975458872330988</v>
      </c>
      <c r="Q67" s="9"/>
    </row>
    <row r="68" spans="1:120">
      <c r="A68" s="12"/>
      <c r="B68" s="44">
        <v>685</v>
      </c>
      <c r="C68" s="20" t="s">
        <v>83</v>
      </c>
      <c r="D68" s="46">
        <v>176077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176077</v>
      </c>
      <c r="P68" s="47">
        <f t="shared" si="10"/>
        <v>2.1109565884595556</v>
      </c>
      <c r="Q68" s="9"/>
    </row>
    <row r="69" spans="1:120">
      <c r="A69" s="12"/>
      <c r="B69" s="44">
        <v>694</v>
      </c>
      <c r="C69" s="20" t="s">
        <v>85</v>
      </c>
      <c r="D69" s="46">
        <v>0</v>
      </c>
      <c r="E69" s="46">
        <v>93460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7"/>
        <v>93460</v>
      </c>
      <c r="P69" s="47">
        <f t="shared" ref="P69:P80" si="18">(O69/P$82)</f>
        <v>1.1204757166320989</v>
      </c>
      <c r="Q69" s="9"/>
    </row>
    <row r="70" spans="1:120">
      <c r="A70" s="12"/>
      <c r="B70" s="44">
        <v>698</v>
      </c>
      <c r="C70" s="20" t="s">
        <v>86</v>
      </c>
      <c r="D70" s="46">
        <v>0</v>
      </c>
      <c r="E70" s="46">
        <v>249774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7"/>
        <v>249774</v>
      </c>
      <c r="P70" s="47">
        <f t="shared" si="18"/>
        <v>2.9944971286760738</v>
      </c>
      <c r="Q70" s="9"/>
    </row>
    <row r="71" spans="1:120">
      <c r="A71" s="12"/>
      <c r="B71" s="44">
        <v>711</v>
      </c>
      <c r="C71" s="20" t="s">
        <v>87</v>
      </c>
      <c r="D71" s="46">
        <v>1839818</v>
      </c>
      <c r="E71" s="46">
        <v>324002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7"/>
        <v>2163820</v>
      </c>
      <c r="P71" s="47">
        <f t="shared" si="18"/>
        <v>25.941662370670535</v>
      </c>
      <c r="Q71" s="9"/>
    </row>
    <row r="72" spans="1:120">
      <c r="A72" s="12"/>
      <c r="B72" s="44">
        <v>712</v>
      </c>
      <c r="C72" s="20" t="s">
        <v>88</v>
      </c>
      <c r="D72" s="46">
        <v>26835</v>
      </c>
      <c r="E72" s="46">
        <v>382580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7"/>
        <v>409415</v>
      </c>
      <c r="P72" s="47">
        <f t="shared" si="18"/>
        <v>4.9084053661987026</v>
      </c>
      <c r="Q72" s="9"/>
    </row>
    <row r="73" spans="1:120">
      <c r="A73" s="12"/>
      <c r="B73" s="44">
        <v>713</v>
      </c>
      <c r="C73" s="20" t="s">
        <v>89</v>
      </c>
      <c r="D73" s="46">
        <v>198342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7"/>
        <v>198342</v>
      </c>
      <c r="P73" s="47">
        <f t="shared" si="18"/>
        <v>2.37788780856242</v>
      </c>
      <c r="Q73" s="9"/>
    </row>
    <row r="74" spans="1:120">
      <c r="A74" s="12"/>
      <c r="B74" s="44">
        <v>714</v>
      </c>
      <c r="C74" s="20" t="s">
        <v>90</v>
      </c>
      <c r="D74" s="46">
        <v>79435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7"/>
        <v>79435</v>
      </c>
      <c r="P74" s="47">
        <f t="shared" si="18"/>
        <v>0.95233242617880132</v>
      </c>
      <c r="Q74" s="9"/>
    </row>
    <row r="75" spans="1:120">
      <c r="A75" s="12"/>
      <c r="B75" s="44">
        <v>716</v>
      </c>
      <c r="C75" s="20" t="s">
        <v>102</v>
      </c>
      <c r="D75" s="46">
        <v>0</v>
      </c>
      <c r="E75" s="46">
        <v>512873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ref="O75:O80" si="19">SUM(D75:N75)</f>
        <v>512873</v>
      </c>
      <c r="P75" s="47">
        <f t="shared" si="18"/>
        <v>6.1487453693157974</v>
      </c>
      <c r="Q75" s="9"/>
    </row>
    <row r="76" spans="1:120">
      <c r="A76" s="12"/>
      <c r="B76" s="44">
        <v>724</v>
      </c>
      <c r="C76" s="20" t="s">
        <v>91</v>
      </c>
      <c r="D76" s="46">
        <v>0</v>
      </c>
      <c r="E76" s="46">
        <v>474711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9"/>
        <v>474711</v>
      </c>
      <c r="P76" s="47">
        <f t="shared" si="18"/>
        <v>5.6912277757130356</v>
      </c>
      <c r="Q76" s="9"/>
    </row>
    <row r="77" spans="1:120">
      <c r="A77" s="12"/>
      <c r="B77" s="44">
        <v>733</v>
      </c>
      <c r="C77" s="20" t="s">
        <v>187</v>
      </c>
      <c r="D77" s="46">
        <v>366218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9"/>
        <v>366218</v>
      </c>
      <c r="P77" s="47">
        <f t="shared" si="18"/>
        <v>4.3905240316025465</v>
      </c>
      <c r="Q77" s="9"/>
    </row>
    <row r="78" spans="1:120">
      <c r="A78" s="12"/>
      <c r="B78" s="44">
        <v>744</v>
      </c>
      <c r="C78" s="20" t="s">
        <v>93</v>
      </c>
      <c r="D78" s="46">
        <v>0</v>
      </c>
      <c r="E78" s="46">
        <v>206098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9"/>
        <v>206098</v>
      </c>
      <c r="P78" s="47">
        <f t="shared" si="18"/>
        <v>2.4708731462277158</v>
      </c>
      <c r="Q78" s="9"/>
    </row>
    <row r="79" spans="1:120" ht="15.75" thickBot="1">
      <c r="A79" s="12"/>
      <c r="B79" s="44">
        <v>764</v>
      </c>
      <c r="C79" s="20" t="s">
        <v>94</v>
      </c>
      <c r="D79" s="46">
        <v>0</v>
      </c>
      <c r="E79" s="46">
        <v>416386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9"/>
        <v>416386</v>
      </c>
      <c r="P79" s="47">
        <f t="shared" si="18"/>
        <v>4.9919794751291793</v>
      </c>
      <c r="Q79" s="9"/>
    </row>
    <row r="80" spans="1:120" ht="16.5" thickBot="1">
      <c r="A80" s="14" t="s">
        <v>10</v>
      </c>
      <c r="B80" s="23"/>
      <c r="C80" s="22"/>
      <c r="D80" s="15">
        <f t="shared" ref="D80:N80" si="20">SUM(D5,D14,D23,D29,D34,D40,D46,D51,D53)</f>
        <v>107103988</v>
      </c>
      <c r="E80" s="15">
        <f t="shared" si="20"/>
        <v>222585635</v>
      </c>
      <c r="F80" s="15">
        <f t="shared" si="20"/>
        <v>21842389</v>
      </c>
      <c r="G80" s="15">
        <f t="shared" si="20"/>
        <v>55655644</v>
      </c>
      <c r="H80" s="15">
        <f t="shared" si="20"/>
        <v>0</v>
      </c>
      <c r="I80" s="15">
        <f t="shared" si="20"/>
        <v>40929638</v>
      </c>
      <c r="J80" s="15">
        <f t="shared" si="20"/>
        <v>29741534</v>
      </c>
      <c r="K80" s="15">
        <f t="shared" si="20"/>
        <v>0</v>
      </c>
      <c r="L80" s="15">
        <f t="shared" si="20"/>
        <v>0</v>
      </c>
      <c r="M80" s="15">
        <f t="shared" si="20"/>
        <v>0</v>
      </c>
      <c r="N80" s="15">
        <f t="shared" si="20"/>
        <v>1083907</v>
      </c>
      <c r="O80" s="15">
        <f t="shared" si="19"/>
        <v>478942735</v>
      </c>
      <c r="P80" s="37">
        <f t="shared" si="18"/>
        <v>5741.961312057163</v>
      </c>
      <c r="Q80" s="6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</row>
    <row r="81" spans="1:16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9"/>
    </row>
    <row r="82" spans="1:16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118" t="s">
        <v>188</v>
      </c>
      <c r="N82" s="118"/>
      <c r="O82" s="118"/>
      <c r="P82" s="41">
        <v>83411</v>
      </c>
    </row>
    <row r="83" spans="1:16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7"/>
    </row>
    <row r="84" spans="1:16" ht="15.75" customHeight="1" thickBot="1">
      <c r="A84" s="120" t="s">
        <v>99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100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33020797</v>
      </c>
      <c r="E5" s="26">
        <f t="shared" si="0"/>
        <v>4755064</v>
      </c>
      <c r="F5" s="26">
        <f t="shared" si="0"/>
        <v>18450398</v>
      </c>
      <c r="G5" s="26">
        <f t="shared" si="0"/>
        <v>2225927</v>
      </c>
      <c r="H5" s="26">
        <f t="shared" si="0"/>
        <v>0</v>
      </c>
      <c r="I5" s="26">
        <f t="shared" si="0"/>
        <v>0</v>
      </c>
      <c r="J5" s="26">
        <f t="shared" si="0"/>
        <v>3084114</v>
      </c>
      <c r="K5" s="26">
        <f t="shared" si="0"/>
        <v>0</v>
      </c>
      <c r="L5" s="26">
        <f t="shared" si="0"/>
        <v>0</v>
      </c>
      <c r="M5" s="26">
        <f t="shared" si="0"/>
        <v>3290507</v>
      </c>
      <c r="N5" s="27">
        <f>SUM(D5:M5)</f>
        <v>64826807</v>
      </c>
      <c r="O5" s="32">
        <f t="shared" ref="O5:O36" si="1">(N5/O$80)</f>
        <v>833.00318671857929</v>
      </c>
      <c r="P5" s="6"/>
    </row>
    <row r="6" spans="1:133">
      <c r="A6" s="12"/>
      <c r="B6" s="44">
        <v>511</v>
      </c>
      <c r="C6" s="20" t="s">
        <v>20</v>
      </c>
      <c r="D6" s="46">
        <v>2212221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2212221</v>
      </c>
      <c r="O6" s="47">
        <f t="shared" si="1"/>
        <v>28.426313557688601</v>
      </c>
      <c r="P6" s="9"/>
    </row>
    <row r="7" spans="1:133">
      <c r="A7" s="12"/>
      <c r="B7" s="44">
        <v>512</v>
      </c>
      <c r="C7" s="20" t="s">
        <v>21</v>
      </c>
      <c r="D7" s="46">
        <v>659748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659748</v>
      </c>
      <c r="O7" s="47">
        <f t="shared" si="1"/>
        <v>8.477545198720172</v>
      </c>
      <c r="P7" s="9"/>
    </row>
    <row r="8" spans="1:133">
      <c r="A8" s="12"/>
      <c r="B8" s="44">
        <v>513</v>
      </c>
      <c r="C8" s="20" t="s">
        <v>22</v>
      </c>
      <c r="D8" s="46">
        <v>5318760</v>
      </c>
      <c r="E8" s="46">
        <v>1000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5319760</v>
      </c>
      <c r="O8" s="47">
        <f t="shared" si="1"/>
        <v>68.357169474319932</v>
      </c>
      <c r="P8" s="9"/>
    </row>
    <row r="9" spans="1:133">
      <c r="A9" s="12"/>
      <c r="B9" s="44">
        <v>514</v>
      </c>
      <c r="C9" s="20" t="s">
        <v>23</v>
      </c>
      <c r="D9" s="46">
        <v>1456899</v>
      </c>
      <c r="E9" s="46">
        <v>687438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2144337</v>
      </c>
      <c r="O9" s="47">
        <f t="shared" si="1"/>
        <v>27.554026444624341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2888397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2888397</v>
      </c>
      <c r="O10" s="47">
        <f t="shared" si="1"/>
        <v>37.114953162946684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18450398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18450398</v>
      </c>
      <c r="O11" s="47">
        <f t="shared" si="1"/>
        <v>237.08155686622206</v>
      </c>
      <c r="P11" s="9"/>
    </row>
    <row r="12" spans="1:133">
      <c r="A12" s="12"/>
      <c r="B12" s="44">
        <v>519</v>
      </c>
      <c r="C12" s="20" t="s">
        <v>133</v>
      </c>
      <c r="D12" s="46">
        <v>23373169</v>
      </c>
      <c r="E12" s="46">
        <v>1178229</v>
      </c>
      <c r="F12" s="46">
        <v>0</v>
      </c>
      <c r="G12" s="46">
        <v>2225927</v>
      </c>
      <c r="H12" s="46">
        <v>0</v>
      </c>
      <c r="I12" s="46">
        <v>0</v>
      </c>
      <c r="J12" s="46">
        <v>3084114</v>
      </c>
      <c r="K12" s="46">
        <v>0</v>
      </c>
      <c r="L12" s="46">
        <v>0</v>
      </c>
      <c r="M12" s="46">
        <v>3290507</v>
      </c>
      <c r="N12" s="46">
        <f t="shared" si="2"/>
        <v>33151946</v>
      </c>
      <c r="O12" s="47">
        <f t="shared" si="1"/>
        <v>425.99162201405755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51515361</v>
      </c>
      <c r="E13" s="31">
        <f t="shared" si="3"/>
        <v>73937915</v>
      </c>
      <c r="F13" s="31">
        <f t="shared" si="3"/>
        <v>0</v>
      </c>
      <c r="G13" s="31">
        <f t="shared" si="3"/>
        <v>13775566</v>
      </c>
      <c r="H13" s="31">
        <f t="shared" si="3"/>
        <v>0</v>
      </c>
      <c r="I13" s="31">
        <f t="shared" si="3"/>
        <v>1683384</v>
      </c>
      <c r="J13" s="31">
        <f t="shared" si="3"/>
        <v>4288851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145201077</v>
      </c>
      <c r="O13" s="43">
        <f t="shared" si="1"/>
        <v>1865.786168613392</v>
      </c>
      <c r="P13" s="10"/>
    </row>
    <row r="14" spans="1:133">
      <c r="A14" s="12"/>
      <c r="B14" s="44">
        <v>521</v>
      </c>
      <c r="C14" s="20" t="s">
        <v>29</v>
      </c>
      <c r="D14" s="46">
        <v>49837315</v>
      </c>
      <c r="E14" s="46">
        <v>8245217</v>
      </c>
      <c r="F14" s="46">
        <v>0</v>
      </c>
      <c r="G14" s="46">
        <v>0</v>
      </c>
      <c r="H14" s="46">
        <v>0</v>
      </c>
      <c r="I14" s="46">
        <v>87841</v>
      </c>
      <c r="J14" s="46">
        <v>277685</v>
      </c>
      <c r="K14" s="46">
        <v>0</v>
      </c>
      <c r="L14" s="46">
        <v>0</v>
      </c>
      <c r="M14" s="46">
        <v>0</v>
      </c>
      <c r="N14" s="46">
        <f>SUM(D14:M14)</f>
        <v>58448058</v>
      </c>
      <c r="O14" s="47">
        <f t="shared" si="1"/>
        <v>751.03835626999728</v>
      </c>
      <c r="P14" s="9"/>
    </row>
    <row r="15" spans="1:133">
      <c r="A15" s="12"/>
      <c r="B15" s="44">
        <v>522</v>
      </c>
      <c r="C15" s="20" t="s">
        <v>30</v>
      </c>
      <c r="D15" s="46">
        <v>519371</v>
      </c>
      <c r="E15" s="46">
        <v>13649744</v>
      </c>
      <c r="F15" s="46">
        <v>0</v>
      </c>
      <c r="G15" s="46">
        <v>0</v>
      </c>
      <c r="H15" s="46">
        <v>0</v>
      </c>
      <c r="I15" s="46">
        <v>1525441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15694556</v>
      </c>
      <c r="O15" s="47">
        <f t="shared" si="1"/>
        <v>201.66989193426107</v>
      </c>
      <c r="P15" s="9"/>
    </row>
    <row r="16" spans="1:133">
      <c r="A16" s="12"/>
      <c r="B16" s="44">
        <v>523</v>
      </c>
      <c r="C16" s="20" t="s">
        <v>134</v>
      </c>
      <c r="D16" s="46">
        <v>0</v>
      </c>
      <c r="E16" s="46">
        <v>5471137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5471137</v>
      </c>
      <c r="O16" s="47">
        <f t="shared" si="1"/>
        <v>70.302314225871527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6967768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6967768</v>
      </c>
      <c r="O17" s="47">
        <f t="shared" si="1"/>
        <v>89.533531218277375</v>
      </c>
      <c r="P17" s="9"/>
    </row>
    <row r="18" spans="1:16">
      <c r="A18" s="12"/>
      <c r="B18" s="44">
        <v>525</v>
      </c>
      <c r="C18" s="20" t="s">
        <v>33</v>
      </c>
      <c r="D18" s="46">
        <v>567477</v>
      </c>
      <c r="E18" s="46">
        <v>3579479</v>
      </c>
      <c r="F18" s="46">
        <v>0</v>
      </c>
      <c r="G18" s="46">
        <v>0</v>
      </c>
      <c r="H18" s="46">
        <v>0</v>
      </c>
      <c r="I18" s="46">
        <v>0</v>
      </c>
      <c r="J18" s="46">
        <v>6976</v>
      </c>
      <c r="K18" s="46">
        <v>0</v>
      </c>
      <c r="L18" s="46">
        <v>0</v>
      </c>
      <c r="M18" s="46">
        <v>0</v>
      </c>
      <c r="N18" s="46">
        <f t="shared" si="4"/>
        <v>4153932</v>
      </c>
      <c r="O18" s="47">
        <f t="shared" si="1"/>
        <v>53.376662426275011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7159194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7159194</v>
      </c>
      <c r="O19" s="47">
        <f t="shared" si="1"/>
        <v>91.993292471377359</v>
      </c>
      <c r="P19" s="9"/>
    </row>
    <row r="20" spans="1:16">
      <c r="A20" s="12"/>
      <c r="B20" s="44">
        <v>527</v>
      </c>
      <c r="C20" s="20" t="s">
        <v>35</v>
      </c>
      <c r="D20" s="46">
        <v>591198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591198</v>
      </c>
      <c r="O20" s="47">
        <f t="shared" si="1"/>
        <v>7.59670020430978</v>
      </c>
      <c r="P20" s="9"/>
    </row>
    <row r="21" spans="1:16">
      <c r="A21" s="12"/>
      <c r="B21" s="44">
        <v>529</v>
      </c>
      <c r="C21" s="20" t="s">
        <v>36</v>
      </c>
      <c r="D21" s="46">
        <v>0</v>
      </c>
      <c r="E21" s="46">
        <v>28865376</v>
      </c>
      <c r="F21" s="46">
        <v>0</v>
      </c>
      <c r="G21" s="46">
        <v>13775566</v>
      </c>
      <c r="H21" s="46">
        <v>0</v>
      </c>
      <c r="I21" s="46">
        <v>70102</v>
      </c>
      <c r="J21" s="46">
        <v>4004190</v>
      </c>
      <c r="K21" s="46">
        <v>0</v>
      </c>
      <c r="L21" s="46">
        <v>0</v>
      </c>
      <c r="M21" s="46">
        <v>0</v>
      </c>
      <c r="N21" s="46">
        <f t="shared" si="4"/>
        <v>46715234</v>
      </c>
      <c r="O21" s="47">
        <f t="shared" si="1"/>
        <v>600.27541986302253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SUM(D23:D27)</f>
        <v>546078</v>
      </c>
      <c r="E22" s="31">
        <f t="shared" si="5"/>
        <v>6125273</v>
      </c>
      <c r="F22" s="31">
        <f t="shared" si="5"/>
        <v>0</v>
      </c>
      <c r="G22" s="31">
        <f t="shared" si="5"/>
        <v>5418691</v>
      </c>
      <c r="H22" s="31">
        <f t="shared" si="5"/>
        <v>0</v>
      </c>
      <c r="I22" s="31">
        <f t="shared" si="5"/>
        <v>19675727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31765769</v>
      </c>
      <c r="O22" s="43">
        <f t="shared" si="1"/>
        <v>408.17970265859708</v>
      </c>
      <c r="P22" s="10"/>
    </row>
    <row r="23" spans="1:16">
      <c r="A23" s="12"/>
      <c r="B23" s="44">
        <v>534</v>
      </c>
      <c r="C23" s="20" t="s">
        <v>135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19675727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19675727</v>
      </c>
      <c r="O23" s="47">
        <f t="shared" si="1"/>
        <v>252.82663222954653</v>
      </c>
      <c r="P23" s="9"/>
    </row>
    <row r="24" spans="1:16">
      <c r="A24" s="12"/>
      <c r="B24" s="44">
        <v>535</v>
      </c>
      <c r="C24" s="20" t="s">
        <v>39</v>
      </c>
      <c r="D24" s="46">
        <v>0</v>
      </c>
      <c r="E24" s="46">
        <v>7441</v>
      </c>
      <c r="F24" s="46">
        <v>0</v>
      </c>
      <c r="G24" s="46">
        <v>5418691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5426132</v>
      </c>
      <c r="O24" s="47">
        <f t="shared" si="1"/>
        <v>69.724014751423098</v>
      </c>
      <c r="P24" s="9"/>
    </row>
    <row r="25" spans="1:16">
      <c r="A25" s="12"/>
      <c r="B25" s="44">
        <v>537</v>
      </c>
      <c r="C25" s="20" t="s">
        <v>136</v>
      </c>
      <c r="D25" s="46">
        <v>546078</v>
      </c>
      <c r="E25" s="46">
        <v>2652384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3198462</v>
      </c>
      <c r="O25" s="47">
        <f t="shared" si="1"/>
        <v>41.099186615781967</v>
      </c>
      <c r="P25" s="9"/>
    </row>
    <row r="26" spans="1:16">
      <c r="A26" s="12"/>
      <c r="B26" s="44">
        <v>538</v>
      </c>
      <c r="C26" s="20" t="s">
        <v>184</v>
      </c>
      <c r="D26" s="46">
        <v>0</v>
      </c>
      <c r="E26" s="46">
        <v>40000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40000</v>
      </c>
      <c r="O26" s="47">
        <f t="shared" si="1"/>
        <v>0.51398686763553192</v>
      </c>
      <c r="P26" s="9"/>
    </row>
    <row r="27" spans="1:16">
      <c r="A27" s="12"/>
      <c r="B27" s="44">
        <v>539</v>
      </c>
      <c r="C27" s="20" t="s">
        <v>105</v>
      </c>
      <c r="D27" s="46">
        <v>0</v>
      </c>
      <c r="E27" s="46">
        <v>3425448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3425448</v>
      </c>
      <c r="O27" s="47">
        <f t="shared" si="1"/>
        <v>44.015882194209937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SUM(D29:D32)</f>
        <v>132961</v>
      </c>
      <c r="E28" s="31">
        <f t="shared" si="7"/>
        <v>11276315</v>
      </c>
      <c r="F28" s="31">
        <f t="shared" si="7"/>
        <v>0</v>
      </c>
      <c r="G28" s="31">
        <f t="shared" si="7"/>
        <v>3064575</v>
      </c>
      <c r="H28" s="31">
        <f t="shared" si="7"/>
        <v>0</v>
      </c>
      <c r="I28" s="31">
        <f t="shared" si="7"/>
        <v>14641219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40" si="8">SUM(D28:M28)</f>
        <v>29115070</v>
      </c>
      <c r="O28" s="43">
        <f t="shared" si="1"/>
        <v>374.11909075723116</v>
      </c>
      <c r="P28" s="10"/>
    </row>
    <row r="29" spans="1:16">
      <c r="A29" s="12"/>
      <c r="B29" s="44">
        <v>541</v>
      </c>
      <c r="C29" s="20" t="s">
        <v>137</v>
      </c>
      <c r="D29" s="46">
        <v>132961</v>
      </c>
      <c r="E29" s="46">
        <v>9804813</v>
      </c>
      <c r="F29" s="46">
        <v>0</v>
      </c>
      <c r="G29" s="46">
        <v>3064575</v>
      </c>
      <c r="H29" s="46">
        <v>0</v>
      </c>
      <c r="I29" s="46">
        <v>1134730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14137079</v>
      </c>
      <c r="O29" s="47">
        <f t="shared" si="1"/>
        <v>181.65682381815145</v>
      </c>
      <c r="P29" s="9"/>
    </row>
    <row r="30" spans="1:16">
      <c r="A30" s="12"/>
      <c r="B30" s="44">
        <v>542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13506489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13506489</v>
      </c>
      <c r="O30" s="47">
        <f t="shared" si="1"/>
        <v>173.55394934659421</v>
      </c>
      <c r="P30" s="9"/>
    </row>
    <row r="31" spans="1:16">
      <c r="A31" s="12"/>
      <c r="B31" s="44">
        <v>543</v>
      </c>
      <c r="C31" s="20" t="s">
        <v>138</v>
      </c>
      <c r="D31" s="46">
        <v>0</v>
      </c>
      <c r="E31" s="46">
        <v>255252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255252</v>
      </c>
      <c r="O31" s="47">
        <f t="shared" si="1"/>
        <v>3.2799043984426199</v>
      </c>
      <c r="P31" s="9"/>
    </row>
    <row r="32" spans="1:16">
      <c r="A32" s="12"/>
      <c r="B32" s="44">
        <v>549</v>
      </c>
      <c r="C32" s="20" t="s">
        <v>139</v>
      </c>
      <c r="D32" s="46">
        <v>0</v>
      </c>
      <c r="E32" s="46">
        <v>1216250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1216250</v>
      </c>
      <c r="O32" s="47">
        <f t="shared" si="1"/>
        <v>15.628413194042892</v>
      </c>
      <c r="P32" s="9"/>
    </row>
    <row r="33" spans="1:16" ht="15.75">
      <c r="A33" s="28" t="s">
        <v>47</v>
      </c>
      <c r="B33" s="29"/>
      <c r="C33" s="30"/>
      <c r="D33" s="31">
        <f>SUM(D34:D38)</f>
        <v>727441</v>
      </c>
      <c r="E33" s="31">
        <f t="shared" ref="E33:M33" si="9">SUM(E34:E38)</f>
        <v>38945873</v>
      </c>
      <c r="F33" s="31">
        <f t="shared" si="9"/>
        <v>0</v>
      </c>
      <c r="G33" s="31">
        <f t="shared" si="9"/>
        <v>124846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39798160</v>
      </c>
      <c r="O33" s="43">
        <f t="shared" si="1"/>
        <v>511.39328990144304</v>
      </c>
      <c r="P33" s="10"/>
    </row>
    <row r="34" spans="1:16">
      <c r="A34" s="13"/>
      <c r="B34" s="45">
        <v>551</v>
      </c>
      <c r="C34" s="21" t="s">
        <v>140</v>
      </c>
      <c r="D34" s="46">
        <v>49500</v>
      </c>
      <c r="E34" s="46">
        <v>50625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100125</v>
      </c>
      <c r="O34" s="47">
        <f t="shared" si="1"/>
        <v>1.2865733780501909</v>
      </c>
      <c r="P34" s="9"/>
    </row>
    <row r="35" spans="1:16">
      <c r="A35" s="13"/>
      <c r="B35" s="45">
        <v>552</v>
      </c>
      <c r="C35" s="21" t="s">
        <v>49</v>
      </c>
      <c r="D35" s="46">
        <v>0</v>
      </c>
      <c r="E35" s="46">
        <v>31909440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31909440</v>
      </c>
      <c r="O35" s="47">
        <f t="shared" si="1"/>
        <v>410.02582784009871</v>
      </c>
      <c r="P35" s="9"/>
    </row>
    <row r="36" spans="1:16">
      <c r="A36" s="13"/>
      <c r="B36" s="45">
        <v>553</v>
      </c>
      <c r="C36" s="21" t="s">
        <v>141</v>
      </c>
      <c r="D36" s="46">
        <v>677941</v>
      </c>
      <c r="E36" s="46">
        <v>0</v>
      </c>
      <c r="F36" s="46">
        <v>0</v>
      </c>
      <c r="G36" s="46">
        <v>124846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802787</v>
      </c>
      <c r="O36" s="47">
        <f t="shared" si="1"/>
        <v>10.315549387713144</v>
      </c>
      <c r="P36" s="9"/>
    </row>
    <row r="37" spans="1:16">
      <c r="A37" s="13"/>
      <c r="B37" s="45">
        <v>554</v>
      </c>
      <c r="C37" s="21" t="s">
        <v>51</v>
      </c>
      <c r="D37" s="46">
        <v>0</v>
      </c>
      <c r="E37" s="46">
        <v>891764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891764</v>
      </c>
      <c r="O37" s="47">
        <f t="shared" ref="O37:O68" si="10">(N37/O$80)</f>
        <v>11.458874625753312</v>
      </c>
      <c r="P37" s="9"/>
    </row>
    <row r="38" spans="1:16">
      <c r="A38" s="13"/>
      <c r="B38" s="45">
        <v>559</v>
      </c>
      <c r="C38" s="21" t="s">
        <v>52</v>
      </c>
      <c r="D38" s="46">
        <v>0</v>
      </c>
      <c r="E38" s="46">
        <v>6094044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6094044</v>
      </c>
      <c r="O38" s="47">
        <f t="shared" si="10"/>
        <v>78.30646466982769</v>
      </c>
      <c r="P38" s="9"/>
    </row>
    <row r="39" spans="1:16" ht="15.75">
      <c r="A39" s="28" t="s">
        <v>53</v>
      </c>
      <c r="B39" s="29"/>
      <c r="C39" s="30"/>
      <c r="D39" s="31">
        <f t="shared" ref="D39:M39" si="11">SUM(D40:D44)</f>
        <v>8129061</v>
      </c>
      <c r="E39" s="31">
        <f t="shared" si="11"/>
        <v>3420689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20173617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31723367</v>
      </c>
      <c r="O39" s="43">
        <f t="shared" si="10"/>
        <v>407.63485087956002</v>
      </c>
      <c r="P39" s="10"/>
    </row>
    <row r="40" spans="1:16">
      <c r="A40" s="12"/>
      <c r="B40" s="44">
        <v>561</v>
      </c>
      <c r="C40" s="20" t="s">
        <v>142</v>
      </c>
      <c r="D40" s="46">
        <v>645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645</v>
      </c>
      <c r="O40" s="47">
        <f t="shared" si="10"/>
        <v>8.2880382406229514E-3</v>
      </c>
      <c r="P40" s="9"/>
    </row>
    <row r="41" spans="1:16">
      <c r="A41" s="12"/>
      <c r="B41" s="44">
        <v>562</v>
      </c>
      <c r="C41" s="20" t="s">
        <v>143</v>
      </c>
      <c r="D41" s="46">
        <v>2410398</v>
      </c>
      <c r="E41" s="46">
        <v>1826996</v>
      </c>
      <c r="F41" s="46">
        <v>0</v>
      </c>
      <c r="G41" s="46">
        <v>0</v>
      </c>
      <c r="H41" s="46">
        <v>0</v>
      </c>
      <c r="I41" s="46">
        <v>0</v>
      </c>
      <c r="J41" s="46">
        <v>20173617</v>
      </c>
      <c r="K41" s="46">
        <v>0</v>
      </c>
      <c r="L41" s="46">
        <v>0</v>
      </c>
      <c r="M41" s="46">
        <v>0</v>
      </c>
      <c r="N41" s="46">
        <f t="shared" ref="N41:N49" si="12">SUM(D41:M41)</f>
        <v>24411011</v>
      </c>
      <c r="O41" s="47">
        <f t="shared" si="10"/>
        <v>313.67347699266281</v>
      </c>
      <c r="P41" s="9"/>
    </row>
    <row r="42" spans="1:16">
      <c r="A42" s="12"/>
      <c r="B42" s="44">
        <v>563</v>
      </c>
      <c r="C42" s="20" t="s">
        <v>144</v>
      </c>
      <c r="D42" s="46">
        <v>1420071</v>
      </c>
      <c r="E42" s="46">
        <v>98192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1518263</v>
      </c>
      <c r="O42" s="47">
        <f t="shared" si="10"/>
        <v>19.509181090423141</v>
      </c>
      <c r="P42" s="9"/>
    </row>
    <row r="43" spans="1:16">
      <c r="A43" s="12"/>
      <c r="B43" s="44">
        <v>564</v>
      </c>
      <c r="C43" s="20" t="s">
        <v>145</v>
      </c>
      <c r="D43" s="46">
        <v>1600080</v>
      </c>
      <c r="E43" s="46">
        <v>930787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2530867</v>
      </c>
      <c r="O43" s="47">
        <f t="shared" si="10"/>
        <v>32.520810043303392</v>
      </c>
      <c r="P43" s="9"/>
    </row>
    <row r="44" spans="1:16">
      <c r="A44" s="12"/>
      <c r="B44" s="44">
        <v>569</v>
      </c>
      <c r="C44" s="20" t="s">
        <v>57</v>
      </c>
      <c r="D44" s="46">
        <v>2697867</v>
      </c>
      <c r="E44" s="46">
        <v>564714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3262581</v>
      </c>
      <c r="O44" s="47">
        <f t="shared" si="10"/>
        <v>41.923094714930031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SUM(D46:D49)</f>
        <v>3593163</v>
      </c>
      <c r="E45" s="31">
        <f t="shared" si="13"/>
        <v>2331357</v>
      </c>
      <c r="F45" s="31">
        <f t="shared" si="13"/>
        <v>0</v>
      </c>
      <c r="G45" s="31">
        <f t="shared" si="13"/>
        <v>5241055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11165575</v>
      </c>
      <c r="O45" s="43">
        <f t="shared" si="10"/>
        <v>143.4739729899901</v>
      </c>
      <c r="P45" s="9"/>
    </row>
    <row r="46" spans="1:16">
      <c r="A46" s="12"/>
      <c r="B46" s="44">
        <v>571</v>
      </c>
      <c r="C46" s="20" t="s">
        <v>59</v>
      </c>
      <c r="D46" s="46">
        <v>3367512</v>
      </c>
      <c r="E46" s="46">
        <v>137725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3505237</v>
      </c>
      <c r="O46" s="47">
        <f t="shared" si="10"/>
        <v>45.041144648754226</v>
      </c>
      <c r="P46" s="9"/>
    </row>
    <row r="47" spans="1:16">
      <c r="A47" s="12"/>
      <c r="B47" s="44">
        <v>572</v>
      </c>
      <c r="C47" s="20" t="s">
        <v>146</v>
      </c>
      <c r="D47" s="46">
        <v>96190</v>
      </c>
      <c r="E47" s="46">
        <v>2193632</v>
      </c>
      <c r="F47" s="46">
        <v>0</v>
      </c>
      <c r="G47" s="46">
        <v>5241055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7530877</v>
      </c>
      <c r="O47" s="47">
        <f t="shared" si="10"/>
        <v>96.769296994461797</v>
      </c>
      <c r="P47" s="9"/>
    </row>
    <row r="48" spans="1:16">
      <c r="A48" s="12"/>
      <c r="B48" s="44">
        <v>575</v>
      </c>
      <c r="C48" s="20" t="s">
        <v>147</v>
      </c>
      <c r="D48" s="46">
        <v>10061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10061</v>
      </c>
      <c r="O48" s="47">
        <f t="shared" si="10"/>
        <v>0.12928054688202717</v>
      </c>
      <c r="P48" s="9"/>
    </row>
    <row r="49" spans="1:16">
      <c r="A49" s="12"/>
      <c r="B49" s="44">
        <v>579</v>
      </c>
      <c r="C49" s="20" t="s">
        <v>62</v>
      </c>
      <c r="D49" s="46">
        <v>119400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119400</v>
      </c>
      <c r="O49" s="47">
        <f t="shared" si="10"/>
        <v>1.5342507998920627</v>
      </c>
      <c r="P49" s="9"/>
    </row>
    <row r="50" spans="1:16" ht="15.75">
      <c r="A50" s="28" t="s">
        <v>148</v>
      </c>
      <c r="B50" s="29"/>
      <c r="C50" s="30"/>
      <c r="D50" s="31">
        <f t="shared" ref="D50:M50" si="14">SUM(D51:D51)</f>
        <v>7576292</v>
      </c>
      <c r="E50" s="31">
        <f t="shared" si="14"/>
        <v>71820430</v>
      </c>
      <c r="F50" s="31">
        <f t="shared" si="14"/>
        <v>0</v>
      </c>
      <c r="G50" s="31">
        <f t="shared" si="14"/>
        <v>36003708</v>
      </c>
      <c r="H50" s="31">
        <f t="shared" si="14"/>
        <v>0</v>
      </c>
      <c r="I50" s="31">
        <f t="shared" si="14"/>
        <v>2358334</v>
      </c>
      <c r="J50" s="31">
        <f t="shared" si="14"/>
        <v>1123659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118882423</v>
      </c>
      <c r="O50" s="43">
        <f t="shared" si="10"/>
        <v>1527.6001053673078</v>
      </c>
      <c r="P50" s="9"/>
    </row>
    <row r="51" spans="1:16">
      <c r="A51" s="12"/>
      <c r="B51" s="44">
        <v>581</v>
      </c>
      <c r="C51" s="20" t="s">
        <v>149</v>
      </c>
      <c r="D51" s="46">
        <v>7576292</v>
      </c>
      <c r="E51" s="46">
        <v>71820430</v>
      </c>
      <c r="F51" s="46">
        <v>0</v>
      </c>
      <c r="G51" s="46">
        <v>36003708</v>
      </c>
      <c r="H51" s="46">
        <v>0</v>
      </c>
      <c r="I51" s="46">
        <v>2358334</v>
      </c>
      <c r="J51" s="46">
        <v>1123659</v>
      </c>
      <c r="K51" s="46">
        <v>0</v>
      </c>
      <c r="L51" s="46">
        <v>0</v>
      </c>
      <c r="M51" s="46">
        <v>0</v>
      </c>
      <c r="N51" s="46">
        <f>SUM(D51:M51)</f>
        <v>118882423</v>
      </c>
      <c r="O51" s="47">
        <f t="shared" si="10"/>
        <v>1527.6001053673078</v>
      </c>
      <c r="P51" s="9"/>
    </row>
    <row r="52" spans="1:16" ht="15.75">
      <c r="A52" s="28" t="s">
        <v>66</v>
      </c>
      <c r="B52" s="29"/>
      <c r="C52" s="30"/>
      <c r="D52" s="31">
        <f t="shared" ref="D52:M52" si="15">SUM(D53:D77)</f>
        <v>4781127</v>
      </c>
      <c r="E52" s="31">
        <f t="shared" si="15"/>
        <v>4761029</v>
      </c>
      <c r="F52" s="31">
        <f t="shared" si="15"/>
        <v>0</v>
      </c>
      <c r="G52" s="31">
        <f t="shared" si="15"/>
        <v>0</v>
      </c>
      <c r="H52" s="31">
        <f t="shared" si="15"/>
        <v>0</v>
      </c>
      <c r="I52" s="31">
        <f t="shared" si="15"/>
        <v>0</v>
      </c>
      <c r="J52" s="31">
        <f t="shared" si="15"/>
        <v>0</v>
      </c>
      <c r="K52" s="31">
        <f t="shared" si="15"/>
        <v>0</v>
      </c>
      <c r="L52" s="31">
        <f t="shared" si="15"/>
        <v>0</v>
      </c>
      <c r="M52" s="31">
        <f t="shared" si="15"/>
        <v>0</v>
      </c>
      <c r="N52" s="31">
        <f>SUM(D52:M52)</f>
        <v>9542156</v>
      </c>
      <c r="O52" s="43">
        <f t="shared" si="10"/>
        <v>122.61357182323992</v>
      </c>
      <c r="P52" s="9"/>
    </row>
    <row r="53" spans="1:16">
      <c r="A53" s="12"/>
      <c r="B53" s="44">
        <v>601</v>
      </c>
      <c r="C53" s="20" t="s">
        <v>151</v>
      </c>
      <c r="D53" s="46">
        <v>1325</v>
      </c>
      <c r="E53" s="46">
        <v>112793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6">SUM(D53:M53)</f>
        <v>114118</v>
      </c>
      <c r="O53" s="47">
        <f t="shared" si="10"/>
        <v>1.4663788340207908</v>
      </c>
      <c r="P53" s="9"/>
    </row>
    <row r="54" spans="1:16">
      <c r="A54" s="12"/>
      <c r="B54" s="44">
        <v>602</v>
      </c>
      <c r="C54" s="20" t="s">
        <v>152</v>
      </c>
      <c r="D54" s="46">
        <v>227140</v>
      </c>
      <c r="E54" s="46">
        <v>101516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328656</v>
      </c>
      <c r="O54" s="47">
        <f t="shared" si="10"/>
        <v>4.2231216992405844</v>
      </c>
      <c r="P54" s="9"/>
    </row>
    <row r="55" spans="1:16">
      <c r="A55" s="12"/>
      <c r="B55" s="44">
        <v>603</v>
      </c>
      <c r="C55" s="20" t="s">
        <v>153</v>
      </c>
      <c r="D55" s="46">
        <v>421713</v>
      </c>
      <c r="E55" s="46">
        <v>48871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470584</v>
      </c>
      <c r="O55" s="47">
        <f t="shared" si="10"/>
        <v>6.0468499029849792</v>
      </c>
      <c r="P55" s="9"/>
    </row>
    <row r="56" spans="1:16">
      <c r="A56" s="12"/>
      <c r="B56" s="44">
        <v>604</v>
      </c>
      <c r="C56" s="20" t="s">
        <v>154</v>
      </c>
      <c r="D56" s="46">
        <v>0</v>
      </c>
      <c r="E56" s="46">
        <v>730545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730545</v>
      </c>
      <c r="O56" s="47">
        <f t="shared" si="10"/>
        <v>9.3872634054199917</v>
      </c>
      <c r="P56" s="9"/>
    </row>
    <row r="57" spans="1:16">
      <c r="A57" s="12"/>
      <c r="B57" s="44">
        <v>605</v>
      </c>
      <c r="C57" s="20" t="s">
        <v>155</v>
      </c>
      <c r="D57" s="46">
        <v>163281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163281</v>
      </c>
      <c r="O57" s="47">
        <f t="shared" si="10"/>
        <v>2.0981072433599324</v>
      </c>
      <c r="P57" s="9"/>
    </row>
    <row r="58" spans="1:16">
      <c r="A58" s="12"/>
      <c r="B58" s="44">
        <v>608</v>
      </c>
      <c r="C58" s="20" t="s">
        <v>156</v>
      </c>
      <c r="D58" s="46">
        <v>0</v>
      </c>
      <c r="E58" s="46">
        <v>119038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119038</v>
      </c>
      <c r="O58" s="47">
        <f t="shared" si="10"/>
        <v>1.5295992187399612</v>
      </c>
      <c r="P58" s="9"/>
    </row>
    <row r="59" spans="1:16">
      <c r="A59" s="12"/>
      <c r="B59" s="44">
        <v>614</v>
      </c>
      <c r="C59" s="20" t="s">
        <v>157</v>
      </c>
      <c r="D59" s="46">
        <v>0</v>
      </c>
      <c r="E59" s="46">
        <v>613316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9" si="17">SUM(D59:M59)</f>
        <v>613316</v>
      </c>
      <c r="O59" s="47">
        <f t="shared" si="10"/>
        <v>7.8809092427688476</v>
      </c>
      <c r="P59" s="9"/>
    </row>
    <row r="60" spans="1:16">
      <c r="A60" s="12"/>
      <c r="B60" s="44">
        <v>615</v>
      </c>
      <c r="C60" s="20" t="s">
        <v>74</v>
      </c>
      <c r="D60" s="46">
        <v>1275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1275</v>
      </c>
      <c r="O60" s="47">
        <f t="shared" si="10"/>
        <v>1.6383331405882579E-2</v>
      </c>
      <c r="P60" s="9"/>
    </row>
    <row r="61" spans="1:16">
      <c r="A61" s="12"/>
      <c r="B61" s="44">
        <v>622</v>
      </c>
      <c r="C61" s="20" t="s">
        <v>75</v>
      </c>
      <c r="D61" s="46">
        <v>349156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349156</v>
      </c>
      <c r="O61" s="47">
        <f t="shared" si="10"/>
        <v>4.4865399689037941</v>
      </c>
      <c r="P61" s="9"/>
    </row>
    <row r="62" spans="1:16">
      <c r="A62" s="12"/>
      <c r="B62" s="44">
        <v>623</v>
      </c>
      <c r="C62" s="20" t="s">
        <v>76</v>
      </c>
      <c r="D62" s="46">
        <v>503718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503718</v>
      </c>
      <c r="O62" s="47">
        <f t="shared" si="10"/>
        <v>6.4726109247908719</v>
      </c>
      <c r="P62" s="9"/>
    </row>
    <row r="63" spans="1:16">
      <c r="A63" s="12"/>
      <c r="B63" s="44">
        <v>634</v>
      </c>
      <c r="C63" s="20" t="s">
        <v>158</v>
      </c>
      <c r="D63" s="46">
        <v>0</v>
      </c>
      <c r="E63" s="46">
        <v>378681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378681</v>
      </c>
      <c r="O63" s="47">
        <f t="shared" si="10"/>
        <v>4.8659265255772715</v>
      </c>
      <c r="P63" s="9"/>
    </row>
    <row r="64" spans="1:16">
      <c r="A64" s="12"/>
      <c r="B64" s="44">
        <v>651</v>
      </c>
      <c r="C64" s="20" t="s">
        <v>121</v>
      </c>
      <c r="D64" s="46">
        <v>704526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704526</v>
      </c>
      <c r="O64" s="47">
        <f t="shared" si="10"/>
        <v>9.0529277976947693</v>
      </c>
      <c r="P64" s="9"/>
    </row>
    <row r="65" spans="1:119">
      <c r="A65" s="12"/>
      <c r="B65" s="44">
        <v>654</v>
      </c>
      <c r="C65" s="20" t="s">
        <v>159</v>
      </c>
      <c r="D65" s="46">
        <v>0</v>
      </c>
      <c r="E65" s="46">
        <v>140899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140899</v>
      </c>
      <c r="O65" s="47">
        <f t="shared" si="10"/>
        <v>1.8105058915744703</v>
      </c>
      <c r="P65" s="9"/>
    </row>
    <row r="66" spans="1:119">
      <c r="A66" s="12"/>
      <c r="B66" s="44">
        <v>674</v>
      </c>
      <c r="C66" s="20" t="s">
        <v>160</v>
      </c>
      <c r="D66" s="46">
        <v>0</v>
      </c>
      <c r="E66" s="46">
        <v>128480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128480</v>
      </c>
      <c r="O66" s="47">
        <f t="shared" si="10"/>
        <v>1.6509258188453284</v>
      </c>
      <c r="P66" s="9"/>
    </row>
    <row r="67" spans="1:119">
      <c r="A67" s="12"/>
      <c r="B67" s="44">
        <v>685</v>
      </c>
      <c r="C67" s="20" t="s">
        <v>83</v>
      </c>
      <c r="D67" s="46">
        <v>189236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189236</v>
      </c>
      <c r="O67" s="47">
        <f t="shared" si="10"/>
        <v>2.4316204720969381</v>
      </c>
      <c r="P67" s="9"/>
    </row>
    <row r="68" spans="1:119">
      <c r="A68" s="12"/>
      <c r="B68" s="44">
        <v>694</v>
      </c>
      <c r="C68" s="20" t="s">
        <v>161</v>
      </c>
      <c r="D68" s="46">
        <v>0</v>
      </c>
      <c r="E68" s="46">
        <v>95569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95569</v>
      </c>
      <c r="O68" s="47">
        <f t="shared" si="10"/>
        <v>1.2280302738265036</v>
      </c>
      <c r="P68" s="9"/>
    </row>
    <row r="69" spans="1:119">
      <c r="A69" s="12"/>
      <c r="B69" s="44">
        <v>698</v>
      </c>
      <c r="C69" s="20" t="s">
        <v>86</v>
      </c>
      <c r="D69" s="46">
        <v>0</v>
      </c>
      <c r="E69" s="46">
        <v>95794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95794</v>
      </c>
      <c r="O69" s="47">
        <f t="shared" ref="O69:O78" si="18">(N69/O$80)</f>
        <v>1.2309214499569536</v>
      </c>
      <c r="P69" s="9"/>
    </row>
    <row r="70" spans="1:119">
      <c r="A70" s="12"/>
      <c r="B70" s="44">
        <v>711</v>
      </c>
      <c r="C70" s="20" t="s">
        <v>125</v>
      </c>
      <c r="D70" s="46">
        <v>1903122</v>
      </c>
      <c r="E70" s="46">
        <v>299219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7" si="19">SUM(D70:M70)</f>
        <v>2202341</v>
      </c>
      <c r="O70" s="47">
        <f t="shared" si="18"/>
        <v>28.299358801382624</v>
      </c>
      <c r="P70" s="9"/>
    </row>
    <row r="71" spans="1:119">
      <c r="A71" s="12"/>
      <c r="B71" s="44">
        <v>712</v>
      </c>
      <c r="C71" s="20" t="s">
        <v>126</v>
      </c>
      <c r="D71" s="46">
        <v>0</v>
      </c>
      <c r="E71" s="46">
        <v>175732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9"/>
        <v>175732</v>
      </c>
      <c r="O71" s="47">
        <f t="shared" si="18"/>
        <v>2.2580985055831824</v>
      </c>
      <c r="P71" s="9"/>
    </row>
    <row r="72" spans="1:119">
      <c r="A72" s="12"/>
      <c r="B72" s="44">
        <v>713</v>
      </c>
      <c r="C72" s="20" t="s">
        <v>162</v>
      </c>
      <c r="D72" s="46">
        <v>240446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240446</v>
      </c>
      <c r="O72" s="47">
        <f t="shared" si="18"/>
        <v>3.0896521593873278</v>
      </c>
      <c r="P72" s="9"/>
    </row>
    <row r="73" spans="1:119">
      <c r="A73" s="12"/>
      <c r="B73" s="44">
        <v>714</v>
      </c>
      <c r="C73" s="20" t="s">
        <v>128</v>
      </c>
      <c r="D73" s="46">
        <v>76189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76189</v>
      </c>
      <c r="O73" s="47">
        <f t="shared" si="18"/>
        <v>0.97900363645708854</v>
      </c>
      <c r="P73" s="9"/>
    </row>
    <row r="74" spans="1:119">
      <c r="A74" s="12"/>
      <c r="B74" s="44">
        <v>716</v>
      </c>
      <c r="C74" s="20" t="s">
        <v>171</v>
      </c>
      <c r="D74" s="46">
        <v>0</v>
      </c>
      <c r="E74" s="46">
        <v>460804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460804</v>
      </c>
      <c r="O74" s="47">
        <f t="shared" si="18"/>
        <v>5.9211801138480915</v>
      </c>
      <c r="P74" s="9"/>
    </row>
    <row r="75" spans="1:119">
      <c r="A75" s="12"/>
      <c r="B75" s="44">
        <v>724</v>
      </c>
      <c r="C75" s="20" t="s">
        <v>163</v>
      </c>
      <c r="D75" s="46">
        <v>0</v>
      </c>
      <c r="E75" s="46">
        <v>492389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492389</v>
      </c>
      <c r="O75" s="47">
        <f t="shared" si="18"/>
        <v>6.3270369942047981</v>
      </c>
      <c r="P75" s="9"/>
    </row>
    <row r="76" spans="1:119">
      <c r="A76" s="12"/>
      <c r="B76" s="44">
        <v>744</v>
      </c>
      <c r="C76" s="20" t="s">
        <v>164</v>
      </c>
      <c r="D76" s="46">
        <v>0</v>
      </c>
      <c r="E76" s="46">
        <v>208359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208359</v>
      </c>
      <c r="O76" s="47">
        <f t="shared" si="18"/>
        <v>2.677344743841795</v>
      </c>
      <c r="P76" s="9"/>
    </row>
    <row r="77" spans="1:119" ht="15.75" thickBot="1">
      <c r="A77" s="12"/>
      <c r="B77" s="44">
        <v>764</v>
      </c>
      <c r="C77" s="20" t="s">
        <v>165</v>
      </c>
      <c r="D77" s="46">
        <v>0</v>
      </c>
      <c r="E77" s="46">
        <v>559024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559024</v>
      </c>
      <c r="O77" s="47">
        <f t="shared" si="18"/>
        <v>7.1832748673271398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20">SUM(D5,D13,D22,D28,D33,D39,D45,D50,D52)</f>
        <v>110022281</v>
      </c>
      <c r="E78" s="15">
        <f t="shared" si="20"/>
        <v>217373945</v>
      </c>
      <c r="F78" s="15">
        <f t="shared" si="20"/>
        <v>18450398</v>
      </c>
      <c r="G78" s="15">
        <f t="shared" si="20"/>
        <v>65854368</v>
      </c>
      <c r="H78" s="15">
        <f t="shared" si="20"/>
        <v>0</v>
      </c>
      <c r="I78" s="15">
        <f t="shared" si="20"/>
        <v>38358664</v>
      </c>
      <c r="J78" s="15">
        <f t="shared" si="20"/>
        <v>28670241</v>
      </c>
      <c r="K78" s="15">
        <f t="shared" si="20"/>
        <v>0</v>
      </c>
      <c r="L78" s="15">
        <f t="shared" si="20"/>
        <v>0</v>
      </c>
      <c r="M78" s="15">
        <f t="shared" si="20"/>
        <v>3290507</v>
      </c>
      <c r="N78" s="15">
        <f>SUM(D78:M78)</f>
        <v>482020404</v>
      </c>
      <c r="O78" s="37">
        <f t="shared" si="18"/>
        <v>6193.8039397093407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118" t="s">
        <v>185</v>
      </c>
      <c r="M80" s="118"/>
      <c r="N80" s="118"/>
      <c r="O80" s="41">
        <v>77823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99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30066130</v>
      </c>
      <c r="E5" s="26">
        <f t="shared" si="0"/>
        <v>3548857</v>
      </c>
      <c r="F5" s="26">
        <f t="shared" si="0"/>
        <v>18671158</v>
      </c>
      <c r="G5" s="26">
        <f t="shared" si="0"/>
        <v>3702328</v>
      </c>
      <c r="H5" s="26">
        <f t="shared" si="0"/>
        <v>0</v>
      </c>
      <c r="I5" s="26">
        <f t="shared" si="0"/>
        <v>0</v>
      </c>
      <c r="J5" s="26">
        <f t="shared" si="0"/>
        <v>2797079</v>
      </c>
      <c r="K5" s="26">
        <f t="shared" si="0"/>
        <v>0</v>
      </c>
      <c r="L5" s="26">
        <f t="shared" si="0"/>
        <v>0</v>
      </c>
      <c r="M5" s="26">
        <f t="shared" si="0"/>
        <v>3491117</v>
      </c>
      <c r="N5" s="27">
        <f>SUM(D5:M5)</f>
        <v>62276669</v>
      </c>
      <c r="O5" s="32">
        <f t="shared" ref="O5:O36" si="1">(N5/O$80)</f>
        <v>817.1504356269354</v>
      </c>
      <c r="P5" s="6"/>
    </row>
    <row r="6" spans="1:133">
      <c r="A6" s="12"/>
      <c r="B6" s="44">
        <v>511</v>
      </c>
      <c r="C6" s="20" t="s">
        <v>20</v>
      </c>
      <c r="D6" s="46">
        <v>2167702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2167702</v>
      </c>
      <c r="O6" s="47">
        <f t="shared" si="1"/>
        <v>28.443053587361572</v>
      </c>
      <c r="P6" s="9"/>
    </row>
    <row r="7" spans="1:133">
      <c r="A7" s="12"/>
      <c r="B7" s="44">
        <v>512</v>
      </c>
      <c r="C7" s="20" t="s">
        <v>21</v>
      </c>
      <c r="D7" s="46">
        <v>930946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930946</v>
      </c>
      <c r="O7" s="47">
        <f t="shared" si="1"/>
        <v>12.215215451634913</v>
      </c>
      <c r="P7" s="9"/>
    </row>
    <row r="8" spans="1:133">
      <c r="A8" s="12"/>
      <c r="B8" s="44">
        <v>513</v>
      </c>
      <c r="C8" s="20" t="s">
        <v>22</v>
      </c>
      <c r="D8" s="46">
        <v>19739808</v>
      </c>
      <c r="E8" s="46">
        <v>203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19740011</v>
      </c>
      <c r="O8" s="47">
        <f t="shared" si="1"/>
        <v>259.01447278643781</v>
      </c>
      <c r="P8" s="9"/>
    </row>
    <row r="9" spans="1:133">
      <c r="A9" s="12"/>
      <c r="B9" s="44">
        <v>514</v>
      </c>
      <c r="C9" s="20" t="s">
        <v>23</v>
      </c>
      <c r="D9" s="46">
        <v>1387414</v>
      </c>
      <c r="E9" s="46">
        <v>575679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1963093</v>
      </c>
      <c r="O9" s="47">
        <f t="shared" si="1"/>
        <v>25.758318899910776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2259852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2259852</v>
      </c>
      <c r="O10" s="47">
        <f t="shared" si="1"/>
        <v>29.6521807589356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18671158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18671158</v>
      </c>
      <c r="O11" s="47">
        <f t="shared" si="1"/>
        <v>244.98973914869049</v>
      </c>
      <c r="P11" s="9"/>
    </row>
    <row r="12" spans="1:133">
      <c r="A12" s="12"/>
      <c r="B12" s="44">
        <v>519</v>
      </c>
      <c r="C12" s="20" t="s">
        <v>133</v>
      </c>
      <c r="D12" s="46">
        <v>5840260</v>
      </c>
      <c r="E12" s="46">
        <v>713123</v>
      </c>
      <c r="F12" s="46">
        <v>0</v>
      </c>
      <c r="G12" s="46">
        <v>3702328</v>
      </c>
      <c r="H12" s="46">
        <v>0</v>
      </c>
      <c r="I12" s="46">
        <v>0</v>
      </c>
      <c r="J12" s="46">
        <v>2797079</v>
      </c>
      <c r="K12" s="46">
        <v>0</v>
      </c>
      <c r="L12" s="46">
        <v>0</v>
      </c>
      <c r="M12" s="46">
        <v>3491117</v>
      </c>
      <c r="N12" s="46">
        <f t="shared" si="2"/>
        <v>16543907</v>
      </c>
      <c r="O12" s="47">
        <f t="shared" si="1"/>
        <v>217.07745499396421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50807071</v>
      </c>
      <c r="E13" s="31">
        <f t="shared" si="3"/>
        <v>75492655</v>
      </c>
      <c r="F13" s="31">
        <f t="shared" si="3"/>
        <v>0</v>
      </c>
      <c r="G13" s="31">
        <f t="shared" si="3"/>
        <v>6460374</v>
      </c>
      <c r="H13" s="31">
        <f t="shared" si="3"/>
        <v>0</v>
      </c>
      <c r="I13" s="31">
        <f t="shared" si="3"/>
        <v>1588894</v>
      </c>
      <c r="J13" s="31">
        <f t="shared" si="3"/>
        <v>972789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135321783</v>
      </c>
      <c r="O13" s="43">
        <f t="shared" si="1"/>
        <v>1775.596795780192</v>
      </c>
      <c r="P13" s="10"/>
    </row>
    <row r="14" spans="1:133">
      <c r="A14" s="12"/>
      <c r="B14" s="44">
        <v>521</v>
      </c>
      <c r="C14" s="20" t="s">
        <v>29</v>
      </c>
      <c r="D14" s="46">
        <v>49074594</v>
      </c>
      <c r="E14" s="46">
        <v>4009476</v>
      </c>
      <c r="F14" s="46">
        <v>0</v>
      </c>
      <c r="G14" s="46">
        <v>0</v>
      </c>
      <c r="H14" s="46">
        <v>0</v>
      </c>
      <c r="I14" s="46">
        <v>80479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53164549</v>
      </c>
      <c r="O14" s="47">
        <f t="shared" si="1"/>
        <v>697.5876371175143</v>
      </c>
      <c r="P14" s="9"/>
    </row>
    <row r="15" spans="1:133">
      <c r="A15" s="12"/>
      <c r="B15" s="44">
        <v>522</v>
      </c>
      <c r="C15" s="20" t="s">
        <v>30</v>
      </c>
      <c r="D15" s="46">
        <v>594611</v>
      </c>
      <c r="E15" s="46">
        <v>12847195</v>
      </c>
      <c r="F15" s="46">
        <v>0</v>
      </c>
      <c r="G15" s="46">
        <v>0</v>
      </c>
      <c r="H15" s="46">
        <v>0</v>
      </c>
      <c r="I15" s="46">
        <v>1495192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14936998</v>
      </c>
      <c r="O15" s="47">
        <f t="shared" si="1"/>
        <v>195.992730803548</v>
      </c>
      <c r="P15" s="9"/>
    </row>
    <row r="16" spans="1:133">
      <c r="A16" s="12"/>
      <c r="B16" s="44">
        <v>523</v>
      </c>
      <c r="C16" s="20" t="s">
        <v>134</v>
      </c>
      <c r="D16" s="46">
        <v>0</v>
      </c>
      <c r="E16" s="46">
        <v>5244118</v>
      </c>
      <c r="F16" s="46">
        <v>0</v>
      </c>
      <c r="G16" s="46">
        <v>0</v>
      </c>
      <c r="H16" s="46">
        <v>0</v>
      </c>
      <c r="I16" s="46">
        <v>12930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5257048</v>
      </c>
      <c r="O16" s="47">
        <f t="shared" si="1"/>
        <v>68.979268356689232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7500875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7500875</v>
      </c>
      <c r="O17" s="47">
        <f t="shared" si="1"/>
        <v>98.421180391539394</v>
      </c>
      <c r="P17" s="9"/>
    </row>
    <row r="18" spans="1:16">
      <c r="A18" s="12"/>
      <c r="B18" s="44">
        <v>525</v>
      </c>
      <c r="C18" s="20" t="s">
        <v>33</v>
      </c>
      <c r="D18" s="46">
        <v>544421</v>
      </c>
      <c r="E18" s="46">
        <v>5799952</v>
      </c>
      <c r="F18" s="46">
        <v>0</v>
      </c>
      <c r="G18" s="46">
        <v>0</v>
      </c>
      <c r="H18" s="46">
        <v>0</v>
      </c>
      <c r="I18" s="46">
        <v>293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6344666</v>
      </c>
      <c r="O18" s="47">
        <f t="shared" si="1"/>
        <v>83.250223061984983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2783952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2783952</v>
      </c>
      <c r="O19" s="47">
        <f t="shared" si="1"/>
        <v>36.529050543221537</v>
      </c>
      <c r="P19" s="9"/>
    </row>
    <row r="20" spans="1:16">
      <c r="A20" s="12"/>
      <c r="B20" s="44">
        <v>527</v>
      </c>
      <c r="C20" s="20" t="s">
        <v>35</v>
      </c>
      <c r="D20" s="46">
        <v>593445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593445</v>
      </c>
      <c r="O20" s="47">
        <f t="shared" si="1"/>
        <v>7.7867658636435211</v>
      </c>
      <c r="P20" s="9"/>
    </row>
    <row r="21" spans="1:16">
      <c r="A21" s="12"/>
      <c r="B21" s="44">
        <v>529</v>
      </c>
      <c r="C21" s="20" t="s">
        <v>36</v>
      </c>
      <c r="D21" s="46">
        <v>0</v>
      </c>
      <c r="E21" s="46">
        <v>37307087</v>
      </c>
      <c r="F21" s="46">
        <v>0</v>
      </c>
      <c r="G21" s="46">
        <v>6460374</v>
      </c>
      <c r="H21" s="46">
        <v>0</v>
      </c>
      <c r="I21" s="46">
        <v>0</v>
      </c>
      <c r="J21" s="46">
        <v>972789</v>
      </c>
      <c r="K21" s="46">
        <v>0</v>
      </c>
      <c r="L21" s="46">
        <v>0</v>
      </c>
      <c r="M21" s="46">
        <v>0</v>
      </c>
      <c r="N21" s="46">
        <f t="shared" si="4"/>
        <v>44740250</v>
      </c>
      <c r="O21" s="47">
        <f t="shared" si="1"/>
        <v>587.04993964205107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SUM(D23:D26)</f>
        <v>516070</v>
      </c>
      <c r="E22" s="31">
        <f t="shared" si="5"/>
        <v>28292641</v>
      </c>
      <c r="F22" s="31">
        <f t="shared" si="5"/>
        <v>0</v>
      </c>
      <c r="G22" s="31">
        <f t="shared" si="5"/>
        <v>8647643</v>
      </c>
      <c r="H22" s="31">
        <f t="shared" si="5"/>
        <v>0</v>
      </c>
      <c r="I22" s="31">
        <f t="shared" si="5"/>
        <v>19993561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57449915</v>
      </c>
      <c r="O22" s="43">
        <f t="shared" si="1"/>
        <v>753.81718102136142</v>
      </c>
      <c r="P22" s="10"/>
    </row>
    <row r="23" spans="1:16">
      <c r="A23" s="12"/>
      <c r="B23" s="44">
        <v>534</v>
      </c>
      <c r="C23" s="20" t="s">
        <v>135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19993561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19993561</v>
      </c>
      <c r="O23" s="47">
        <f t="shared" si="1"/>
        <v>262.34137668608616</v>
      </c>
      <c r="P23" s="9"/>
    </row>
    <row r="24" spans="1:16">
      <c r="A24" s="12"/>
      <c r="B24" s="44">
        <v>535</v>
      </c>
      <c r="C24" s="20" t="s">
        <v>39</v>
      </c>
      <c r="D24" s="46">
        <v>0</v>
      </c>
      <c r="E24" s="46">
        <v>290759</v>
      </c>
      <c r="F24" s="46">
        <v>0</v>
      </c>
      <c r="G24" s="46">
        <v>8647643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8938402</v>
      </c>
      <c r="O24" s="47">
        <f t="shared" si="1"/>
        <v>117.28339369128221</v>
      </c>
      <c r="P24" s="9"/>
    </row>
    <row r="25" spans="1:16">
      <c r="A25" s="12"/>
      <c r="B25" s="44">
        <v>537</v>
      </c>
      <c r="C25" s="20" t="s">
        <v>136</v>
      </c>
      <c r="D25" s="46">
        <v>516070</v>
      </c>
      <c r="E25" s="46">
        <v>2699287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3215357</v>
      </c>
      <c r="O25" s="47">
        <f t="shared" si="1"/>
        <v>42.189642051120558</v>
      </c>
      <c r="P25" s="9"/>
    </row>
    <row r="26" spans="1:16">
      <c r="A26" s="12"/>
      <c r="B26" s="44">
        <v>539</v>
      </c>
      <c r="C26" s="20" t="s">
        <v>105</v>
      </c>
      <c r="D26" s="46">
        <v>0</v>
      </c>
      <c r="E26" s="46">
        <v>25302595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25302595</v>
      </c>
      <c r="O26" s="47">
        <f t="shared" si="1"/>
        <v>332.00276859287254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SUM(D28:D31)</f>
        <v>112981</v>
      </c>
      <c r="E27" s="31">
        <f t="shared" si="6"/>
        <v>13670684</v>
      </c>
      <c r="F27" s="31">
        <f t="shared" si="6"/>
        <v>0</v>
      </c>
      <c r="G27" s="31">
        <f t="shared" si="6"/>
        <v>2767156</v>
      </c>
      <c r="H27" s="31">
        <f t="shared" si="6"/>
        <v>0</v>
      </c>
      <c r="I27" s="31">
        <f t="shared" si="6"/>
        <v>18196163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9" si="7">SUM(D27:M27)</f>
        <v>34746984</v>
      </c>
      <c r="O27" s="43">
        <f t="shared" si="1"/>
        <v>455.92536608408125</v>
      </c>
      <c r="P27" s="10"/>
    </row>
    <row r="28" spans="1:16">
      <c r="A28" s="12"/>
      <c r="B28" s="44">
        <v>541</v>
      </c>
      <c r="C28" s="20" t="s">
        <v>137</v>
      </c>
      <c r="D28" s="46">
        <v>112981</v>
      </c>
      <c r="E28" s="46">
        <v>11463972</v>
      </c>
      <c r="F28" s="46">
        <v>0</v>
      </c>
      <c r="G28" s="46">
        <v>2767156</v>
      </c>
      <c r="H28" s="46">
        <v>0</v>
      </c>
      <c r="I28" s="46">
        <v>1006097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15350206</v>
      </c>
      <c r="O28" s="47">
        <f t="shared" si="1"/>
        <v>201.41455413845588</v>
      </c>
      <c r="P28" s="9"/>
    </row>
    <row r="29" spans="1:16">
      <c r="A29" s="12"/>
      <c r="B29" s="44">
        <v>542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17190066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17190066</v>
      </c>
      <c r="O29" s="47">
        <f t="shared" si="1"/>
        <v>225.55589670917965</v>
      </c>
      <c r="P29" s="9"/>
    </row>
    <row r="30" spans="1:16">
      <c r="A30" s="12"/>
      <c r="B30" s="44">
        <v>543</v>
      </c>
      <c r="C30" s="20" t="s">
        <v>138</v>
      </c>
      <c r="D30" s="46">
        <v>0</v>
      </c>
      <c r="E30" s="46">
        <v>235399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235399</v>
      </c>
      <c r="O30" s="47">
        <f t="shared" si="1"/>
        <v>3.0887393061460138</v>
      </c>
      <c r="P30" s="9"/>
    </row>
    <row r="31" spans="1:16">
      <c r="A31" s="12"/>
      <c r="B31" s="44">
        <v>549</v>
      </c>
      <c r="C31" s="20" t="s">
        <v>139</v>
      </c>
      <c r="D31" s="46">
        <v>0</v>
      </c>
      <c r="E31" s="46">
        <v>1971313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1971313</v>
      </c>
      <c r="O31" s="47">
        <f t="shared" si="1"/>
        <v>25.86617593029969</v>
      </c>
      <c r="P31" s="9"/>
    </row>
    <row r="32" spans="1:16" ht="15.75">
      <c r="A32" s="28" t="s">
        <v>47</v>
      </c>
      <c r="B32" s="29"/>
      <c r="C32" s="30"/>
      <c r="D32" s="31">
        <f>SUM(D33:D37)</f>
        <v>733196</v>
      </c>
      <c r="E32" s="31">
        <f t="shared" ref="E32:M32" si="8">SUM(E33:E37)</f>
        <v>33569319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34302515</v>
      </c>
      <c r="O32" s="43">
        <f t="shared" si="1"/>
        <v>450.09335800136461</v>
      </c>
      <c r="P32" s="10"/>
    </row>
    <row r="33" spans="1:16">
      <c r="A33" s="13"/>
      <c r="B33" s="45">
        <v>551</v>
      </c>
      <c r="C33" s="21" t="s">
        <v>140</v>
      </c>
      <c r="D33" s="46">
        <v>50000</v>
      </c>
      <c r="E33" s="46">
        <v>160090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210090</v>
      </c>
      <c r="O33" s="47">
        <f t="shared" si="1"/>
        <v>2.7566524956699734</v>
      </c>
      <c r="P33" s="9"/>
    </row>
    <row r="34" spans="1:16">
      <c r="A34" s="13"/>
      <c r="B34" s="45">
        <v>552</v>
      </c>
      <c r="C34" s="21" t="s">
        <v>49</v>
      </c>
      <c r="D34" s="46">
        <v>0</v>
      </c>
      <c r="E34" s="46">
        <v>32305128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32305128</v>
      </c>
      <c r="O34" s="47">
        <f t="shared" si="1"/>
        <v>423.88505747126436</v>
      </c>
      <c r="P34" s="9"/>
    </row>
    <row r="35" spans="1:16">
      <c r="A35" s="13"/>
      <c r="B35" s="45">
        <v>553</v>
      </c>
      <c r="C35" s="21" t="s">
        <v>141</v>
      </c>
      <c r="D35" s="46">
        <v>683196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683196</v>
      </c>
      <c r="O35" s="47">
        <f t="shared" si="1"/>
        <v>8.964415052747599</v>
      </c>
      <c r="P35" s="9"/>
    </row>
    <row r="36" spans="1:16">
      <c r="A36" s="13"/>
      <c r="B36" s="45">
        <v>554</v>
      </c>
      <c r="C36" s="21" t="s">
        <v>51</v>
      </c>
      <c r="D36" s="46">
        <v>0</v>
      </c>
      <c r="E36" s="46">
        <v>1062966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1062966</v>
      </c>
      <c r="O36" s="47">
        <f t="shared" si="1"/>
        <v>13.947488584474886</v>
      </c>
      <c r="P36" s="9"/>
    </row>
    <row r="37" spans="1:16">
      <c r="A37" s="13"/>
      <c r="B37" s="45">
        <v>559</v>
      </c>
      <c r="C37" s="21" t="s">
        <v>52</v>
      </c>
      <c r="D37" s="46">
        <v>0</v>
      </c>
      <c r="E37" s="46">
        <v>41135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41135</v>
      </c>
      <c r="O37" s="47">
        <f t="shared" ref="O37:O68" si="9">(N37/O$80)</f>
        <v>0.53974439720778877</v>
      </c>
      <c r="P37" s="9"/>
    </row>
    <row r="38" spans="1:16" ht="15.75">
      <c r="A38" s="28" t="s">
        <v>53</v>
      </c>
      <c r="B38" s="29"/>
      <c r="C38" s="30"/>
      <c r="D38" s="31">
        <f t="shared" ref="D38:M38" si="10">SUM(D39:D43)</f>
        <v>8392222</v>
      </c>
      <c r="E38" s="31">
        <f t="shared" si="10"/>
        <v>1776660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20734983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7"/>
        <v>30903865</v>
      </c>
      <c r="O38" s="43">
        <f t="shared" si="9"/>
        <v>405.49867474938333</v>
      </c>
      <c r="P38" s="10"/>
    </row>
    <row r="39" spans="1:16">
      <c r="A39" s="12"/>
      <c r="B39" s="44">
        <v>561</v>
      </c>
      <c r="C39" s="20" t="s">
        <v>142</v>
      </c>
      <c r="D39" s="46">
        <v>3087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3087</v>
      </c>
      <c r="O39" s="47">
        <f t="shared" si="9"/>
        <v>4.0505432215399151E-2</v>
      </c>
      <c r="P39" s="9"/>
    </row>
    <row r="40" spans="1:16">
      <c r="A40" s="12"/>
      <c r="B40" s="44">
        <v>562</v>
      </c>
      <c r="C40" s="20" t="s">
        <v>143</v>
      </c>
      <c r="D40" s="46">
        <v>2314697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20734983</v>
      </c>
      <c r="K40" s="46">
        <v>0</v>
      </c>
      <c r="L40" s="46">
        <v>0</v>
      </c>
      <c r="M40" s="46">
        <v>0</v>
      </c>
      <c r="N40" s="46">
        <f t="shared" ref="N40:N48" si="11">SUM(D40:M40)</f>
        <v>23049680</v>
      </c>
      <c r="O40" s="47">
        <f t="shared" si="9"/>
        <v>302.44161024510578</v>
      </c>
      <c r="P40" s="9"/>
    </row>
    <row r="41" spans="1:16">
      <c r="A41" s="12"/>
      <c r="B41" s="44">
        <v>563</v>
      </c>
      <c r="C41" s="20" t="s">
        <v>144</v>
      </c>
      <c r="D41" s="46">
        <v>1558209</v>
      </c>
      <c r="E41" s="46">
        <v>36319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1594528</v>
      </c>
      <c r="O41" s="47">
        <f t="shared" si="9"/>
        <v>20.922269458877867</v>
      </c>
      <c r="P41" s="9"/>
    </row>
    <row r="42" spans="1:16">
      <c r="A42" s="12"/>
      <c r="B42" s="44">
        <v>564</v>
      </c>
      <c r="C42" s="20" t="s">
        <v>145</v>
      </c>
      <c r="D42" s="46">
        <v>1596157</v>
      </c>
      <c r="E42" s="46">
        <v>1083507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2679664</v>
      </c>
      <c r="O42" s="47">
        <f t="shared" si="9"/>
        <v>35.160657114365193</v>
      </c>
      <c r="P42" s="9"/>
    </row>
    <row r="43" spans="1:16">
      <c r="A43" s="12"/>
      <c r="B43" s="44">
        <v>569</v>
      </c>
      <c r="C43" s="20" t="s">
        <v>57</v>
      </c>
      <c r="D43" s="46">
        <v>2920072</v>
      </c>
      <c r="E43" s="46">
        <v>656834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3576906</v>
      </c>
      <c r="O43" s="47">
        <f t="shared" si="9"/>
        <v>46.933632498819087</v>
      </c>
      <c r="P43" s="9"/>
    </row>
    <row r="44" spans="1:16" ht="15.75">
      <c r="A44" s="28" t="s">
        <v>58</v>
      </c>
      <c r="B44" s="29"/>
      <c r="C44" s="30"/>
      <c r="D44" s="31">
        <f t="shared" ref="D44:M44" si="12">SUM(D45:D48)</f>
        <v>3503185</v>
      </c>
      <c r="E44" s="31">
        <f t="shared" si="12"/>
        <v>2600384</v>
      </c>
      <c r="F44" s="31">
        <f t="shared" si="12"/>
        <v>0</v>
      </c>
      <c r="G44" s="31">
        <f t="shared" si="12"/>
        <v>1039015</v>
      </c>
      <c r="H44" s="31">
        <f t="shared" si="12"/>
        <v>0</v>
      </c>
      <c r="I44" s="31">
        <f t="shared" si="12"/>
        <v>0</v>
      </c>
      <c r="J44" s="31">
        <f t="shared" si="12"/>
        <v>0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>SUM(D44:M44)</f>
        <v>7142584</v>
      </c>
      <c r="O44" s="43">
        <f t="shared" si="9"/>
        <v>93.719939117199388</v>
      </c>
      <c r="P44" s="9"/>
    </row>
    <row r="45" spans="1:16">
      <c r="A45" s="12"/>
      <c r="B45" s="44">
        <v>571</v>
      </c>
      <c r="C45" s="20" t="s">
        <v>59</v>
      </c>
      <c r="D45" s="46">
        <v>3280601</v>
      </c>
      <c r="E45" s="46">
        <v>92100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3372701</v>
      </c>
      <c r="O45" s="47">
        <f t="shared" si="9"/>
        <v>44.254198813835089</v>
      </c>
      <c r="P45" s="9"/>
    </row>
    <row r="46" spans="1:16">
      <c r="A46" s="12"/>
      <c r="B46" s="44">
        <v>572</v>
      </c>
      <c r="C46" s="20" t="s">
        <v>146</v>
      </c>
      <c r="D46" s="46">
        <v>99210</v>
      </c>
      <c r="E46" s="46">
        <v>2460284</v>
      </c>
      <c r="F46" s="46">
        <v>0</v>
      </c>
      <c r="G46" s="46">
        <v>1039015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3598509</v>
      </c>
      <c r="O46" s="47">
        <f t="shared" si="9"/>
        <v>47.217091796567473</v>
      </c>
      <c r="P46" s="9"/>
    </row>
    <row r="47" spans="1:16">
      <c r="A47" s="12"/>
      <c r="B47" s="44">
        <v>575</v>
      </c>
      <c r="C47" s="20" t="s">
        <v>147</v>
      </c>
      <c r="D47" s="46">
        <v>10607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10607</v>
      </c>
      <c r="O47" s="47">
        <f t="shared" si="9"/>
        <v>0.13917755734005144</v>
      </c>
      <c r="P47" s="9"/>
    </row>
    <row r="48" spans="1:16">
      <c r="A48" s="12"/>
      <c r="B48" s="44">
        <v>579</v>
      </c>
      <c r="C48" s="20" t="s">
        <v>62</v>
      </c>
      <c r="D48" s="46">
        <v>112767</v>
      </c>
      <c r="E48" s="46">
        <v>48000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160767</v>
      </c>
      <c r="O48" s="47">
        <f t="shared" si="9"/>
        <v>2.1094709494567785</v>
      </c>
      <c r="P48" s="9"/>
    </row>
    <row r="49" spans="1:16" ht="15.75">
      <c r="A49" s="28" t="s">
        <v>148</v>
      </c>
      <c r="B49" s="29"/>
      <c r="C49" s="30"/>
      <c r="D49" s="31">
        <f t="shared" ref="D49:M49" si="13">SUM(D50:D51)</f>
        <v>5762869</v>
      </c>
      <c r="E49" s="31">
        <f t="shared" si="13"/>
        <v>80457187</v>
      </c>
      <c r="F49" s="31">
        <f t="shared" si="13"/>
        <v>0</v>
      </c>
      <c r="G49" s="31">
        <f t="shared" si="13"/>
        <v>12761645</v>
      </c>
      <c r="H49" s="31">
        <f t="shared" si="13"/>
        <v>0</v>
      </c>
      <c r="I49" s="31">
        <f t="shared" si="13"/>
        <v>935729</v>
      </c>
      <c r="J49" s="31">
        <f t="shared" si="13"/>
        <v>9772931</v>
      </c>
      <c r="K49" s="31">
        <f t="shared" si="13"/>
        <v>0</v>
      </c>
      <c r="L49" s="31">
        <f t="shared" si="13"/>
        <v>0</v>
      </c>
      <c r="M49" s="31">
        <f t="shared" si="13"/>
        <v>0</v>
      </c>
      <c r="N49" s="31">
        <f>SUM(D49:M49)</f>
        <v>109690361</v>
      </c>
      <c r="O49" s="43">
        <f t="shared" si="9"/>
        <v>1439.2793916968456</v>
      </c>
      <c r="P49" s="9"/>
    </row>
    <row r="50" spans="1:16">
      <c r="A50" s="12"/>
      <c r="B50" s="44">
        <v>581</v>
      </c>
      <c r="C50" s="20" t="s">
        <v>149</v>
      </c>
      <c r="D50" s="46">
        <v>5762869</v>
      </c>
      <c r="E50" s="46">
        <v>67457187</v>
      </c>
      <c r="F50" s="46">
        <v>0</v>
      </c>
      <c r="G50" s="46">
        <v>12761645</v>
      </c>
      <c r="H50" s="46">
        <v>0</v>
      </c>
      <c r="I50" s="46">
        <v>935729</v>
      </c>
      <c r="J50" s="46">
        <v>9772931</v>
      </c>
      <c r="K50" s="46">
        <v>0</v>
      </c>
      <c r="L50" s="46">
        <v>0</v>
      </c>
      <c r="M50" s="46">
        <v>0</v>
      </c>
      <c r="N50" s="46">
        <f>SUM(D50:M50)</f>
        <v>96690361</v>
      </c>
      <c r="O50" s="47">
        <f t="shared" si="9"/>
        <v>1268.7025796462499</v>
      </c>
      <c r="P50" s="9"/>
    </row>
    <row r="51" spans="1:16">
      <c r="A51" s="12"/>
      <c r="B51" s="44">
        <v>590</v>
      </c>
      <c r="C51" s="20" t="s">
        <v>150</v>
      </c>
      <c r="D51" s="46">
        <v>0</v>
      </c>
      <c r="E51" s="46">
        <v>13000000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4">SUM(D51:M51)</f>
        <v>13000000</v>
      </c>
      <c r="O51" s="47">
        <f t="shared" si="9"/>
        <v>170.57681205059572</v>
      </c>
      <c r="P51" s="9"/>
    </row>
    <row r="52" spans="1:16" ht="15.75">
      <c r="A52" s="28" t="s">
        <v>66</v>
      </c>
      <c r="B52" s="29"/>
      <c r="C52" s="30"/>
      <c r="D52" s="31">
        <f t="shared" ref="D52:M52" si="15">SUM(D53:D77)</f>
        <v>4380341</v>
      </c>
      <c r="E52" s="31">
        <f t="shared" si="15"/>
        <v>5152461</v>
      </c>
      <c r="F52" s="31">
        <f t="shared" si="15"/>
        <v>0</v>
      </c>
      <c r="G52" s="31">
        <f t="shared" si="15"/>
        <v>0</v>
      </c>
      <c r="H52" s="31">
        <f t="shared" si="15"/>
        <v>0</v>
      </c>
      <c r="I52" s="31">
        <f t="shared" si="15"/>
        <v>0</v>
      </c>
      <c r="J52" s="31">
        <f t="shared" si="15"/>
        <v>0</v>
      </c>
      <c r="K52" s="31">
        <f t="shared" si="15"/>
        <v>0</v>
      </c>
      <c r="L52" s="31">
        <f t="shared" si="15"/>
        <v>0</v>
      </c>
      <c r="M52" s="31">
        <f t="shared" si="15"/>
        <v>0</v>
      </c>
      <c r="N52" s="31">
        <f>SUM(D52:M52)</f>
        <v>9532802</v>
      </c>
      <c r="O52" s="43">
        <f t="shared" si="9"/>
        <v>125.08269038996484</v>
      </c>
      <c r="P52" s="9"/>
    </row>
    <row r="53" spans="1:16">
      <c r="A53" s="12"/>
      <c r="B53" s="44">
        <v>601</v>
      </c>
      <c r="C53" s="20" t="s">
        <v>151</v>
      </c>
      <c r="D53" s="46">
        <v>2128</v>
      </c>
      <c r="E53" s="46">
        <v>121986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124114</v>
      </c>
      <c r="O53" s="47">
        <f t="shared" si="9"/>
        <v>1.6285361885267411</v>
      </c>
      <c r="P53" s="9"/>
    </row>
    <row r="54" spans="1:16">
      <c r="A54" s="12"/>
      <c r="B54" s="44">
        <v>602</v>
      </c>
      <c r="C54" s="20" t="s">
        <v>152</v>
      </c>
      <c r="D54" s="46">
        <v>200555</v>
      </c>
      <c r="E54" s="46">
        <v>245232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445787</v>
      </c>
      <c r="O54" s="47">
        <f t="shared" si="9"/>
        <v>5.8493019471999164</v>
      </c>
      <c r="P54" s="9"/>
    </row>
    <row r="55" spans="1:16">
      <c r="A55" s="12"/>
      <c r="B55" s="44">
        <v>603</v>
      </c>
      <c r="C55" s="20" t="s">
        <v>153</v>
      </c>
      <c r="D55" s="46">
        <v>576518</v>
      </c>
      <c r="E55" s="46">
        <v>49860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626378</v>
      </c>
      <c r="O55" s="47">
        <f t="shared" si="9"/>
        <v>8.2188894137406177</v>
      </c>
      <c r="P55" s="9"/>
    </row>
    <row r="56" spans="1:16">
      <c r="A56" s="12"/>
      <c r="B56" s="44">
        <v>604</v>
      </c>
      <c r="C56" s="20" t="s">
        <v>154</v>
      </c>
      <c r="D56" s="46">
        <v>0</v>
      </c>
      <c r="E56" s="46">
        <v>309051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309051</v>
      </c>
      <c r="O56" s="47">
        <f t="shared" si="9"/>
        <v>4.0551487954652812</v>
      </c>
      <c r="P56" s="9"/>
    </row>
    <row r="57" spans="1:16">
      <c r="A57" s="12"/>
      <c r="B57" s="44">
        <v>605</v>
      </c>
      <c r="C57" s="20" t="s">
        <v>155</v>
      </c>
      <c r="D57" s="46">
        <v>153734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153734</v>
      </c>
      <c r="O57" s="47">
        <f t="shared" si="9"/>
        <v>2.0171888941374063</v>
      </c>
      <c r="P57" s="9"/>
    </row>
    <row r="58" spans="1:16">
      <c r="A58" s="12"/>
      <c r="B58" s="44">
        <v>608</v>
      </c>
      <c r="C58" s="20" t="s">
        <v>156</v>
      </c>
      <c r="D58" s="46">
        <v>0</v>
      </c>
      <c r="E58" s="46">
        <v>139049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139049</v>
      </c>
      <c r="O58" s="47">
        <f t="shared" si="9"/>
        <v>1.8245027029864063</v>
      </c>
      <c r="P58" s="9"/>
    </row>
    <row r="59" spans="1:16">
      <c r="A59" s="12"/>
      <c r="B59" s="44">
        <v>614</v>
      </c>
      <c r="C59" s="20" t="s">
        <v>157</v>
      </c>
      <c r="D59" s="46">
        <v>0</v>
      </c>
      <c r="E59" s="46">
        <v>729757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9" si="16">SUM(D59:M59)</f>
        <v>729757</v>
      </c>
      <c r="O59" s="47">
        <f t="shared" si="9"/>
        <v>9.5753555870466585</v>
      </c>
      <c r="P59" s="9"/>
    </row>
    <row r="60" spans="1:16">
      <c r="A60" s="12"/>
      <c r="B60" s="44">
        <v>615</v>
      </c>
      <c r="C60" s="20" t="s">
        <v>74</v>
      </c>
      <c r="D60" s="46">
        <v>1625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1625</v>
      </c>
      <c r="O60" s="47">
        <f t="shared" si="9"/>
        <v>2.1322101506324465E-2</v>
      </c>
      <c r="P60" s="9"/>
    </row>
    <row r="61" spans="1:16">
      <c r="A61" s="12"/>
      <c r="B61" s="44">
        <v>622</v>
      </c>
      <c r="C61" s="20" t="s">
        <v>75</v>
      </c>
      <c r="D61" s="46">
        <v>347145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347145</v>
      </c>
      <c r="O61" s="47">
        <f t="shared" si="9"/>
        <v>4.554991339946465</v>
      </c>
      <c r="P61" s="9"/>
    </row>
    <row r="62" spans="1:16">
      <c r="A62" s="12"/>
      <c r="B62" s="44">
        <v>623</v>
      </c>
      <c r="C62" s="20" t="s">
        <v>76</v>
      </c>
      <c r="D62" s="46">
        <v>681633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681633</v>
      </c>
      <c r="O62" s="47">
        <f t="shared" si="9"/>
        <v>8.9439064714218226</v>
      </c>
      <c r="P62" s="9"/>
    </row>
    <row r="63" spans="1:16">
      <c r="A63" s="12"/>
      <c r="B63" s="44">
        <v>634</v>
      </c>
      <c r="C63" s="20" t="s">
        <v>158</v>
      </c>
      <c r="D63" s="46">
        <v>0</v>
      </c>
      <c r="E63" s="46">
        <v>407163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407163</v>
      </c>
      <c r="O63" s="47">
        <f t="shared" si="9"/>
        <v>5.3425051173043618</v>
      </c>
      <c r="P63" s="9"/>
    </row>
    <row r="64" spans="1:16">
      <c r="A64" s="12"/>
      <c r="B64" s="44">
        <v>651</v>
      </c>
      <c r="C64" s="20" t="s">
        <v>121</v>
      </c>
      <c r="D64" s="46">
        <v>151469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151469</v>
      </c>
      <c r="O64" s="47">
        <f t="shared" si="9"/>
        <v>1.9874691649608986</v>
      </c>
      <c r="P64" s="9"/>
    </row>
    <row r="65" spans="1:119">
      <c r="A65" s="12"/>
      <c r="B65" s="44">
        <v>654</v>
      </c>
      <c r="C65" s="20" t="s">
        <v>159</v>
      </c>
      <c r="D65" s="46">
        <v>0</v>
      </c>
      <c r="E65" s="46">
        <v>117915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117915</v>
      </c>
      <c r="O65" s="47">
        <f t="shared" si="9"/>
        <v>1.5471972917650765</v>
      </c>
      <c r="P65" s="9"/>
    </row>
    <row r="66" spans="1:119">
      <c r="A66" s="12"/>
      <c r="B66" s="44">
        <v>674</v>
      </c>
      <c r="C66" s="20" t="s">
        <v>160</v>
      </c>
      <c r="D66" s="46">
        <v>0</v>
      </c>
      <c r="E66" s="46">
        <v>127364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127364</v>
      </c>
      <c r="O66" s="47">
        <f t="shared" si="9"/>
        <v>1.6711803915393901</v>
      </c>
      <c r="P66" s="9"/>
    </row>
    <row r="67" spans="1:119">
      <c r="A67" s="12"/>
      <c r="B67" s="44">
        <v>685</v>
      </c>
      <c r="C67" s="20" t="s">
        <v>83</v>
      </c>
      <c r="D67" s="46">
        <v>130285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130285</v>
      </c>
      <c r="O67" s="47">
        <f t="shared" si="9"/>
        <v>1.7095076890778356</v>
      </c>
      <c r="P67" s="9"/>
    </row>
    <row r="68" spans="1:119">
      <c r="A68" s="12"/>
      <c r="B68" s="44">
        <v>694</v>
      </c>
      <c r="C68" s="20" t="s">
        <v>161</v>
      </c>
      <c r="D68" s="46">
        <v>0</v>
      </c>
      <c r="E68" s="46">
        <v>99401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99401</v>
      </c>
      <c r="O68" s="47">
        <f t="shared" si="9"/>
        <v>1.3042696688185587</v>
      </c>
      <c r="P68" s="9"/>
    </row>
    <row r="69" spans="1:119">
      <c r="A69" s="12"/>
      <c r="B69" s="44">
        <v>698</v>
      </c>
      <c r="C69" s="20" t="s">
        <v>86</v>
      </c>
      <c r="D69" s="46">
        <v>0</v>
      </c>
      <c r="E69" s="46">
        <v>74499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74499</v>
      </c>
      <c r="O69" s="47">
        <f t="shared" ref="O69:O78" si="17">(N69/O$80)</f>
        <v>0.97752322468902531</v>
      </c>
      <c r="P69" s="9"/>
    </row>
    <row r="70" spans="1:119">
      <c r="A70" s="12"/>
      <c r="B70" s="44">
        <v>711</v>
      </c>
      <c r="C70" s="20" t="s">
        <v>125</v>
      </c>
      <c r="D70" s="46">
        <v>1818821</v>
      </c>
      <c r="E70" s="46">
        <v>296329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7" si="18">SUM(D70:M70)</f>
        <v>2115150</v>
      </c>
      <c r="O70" s="47">
        <f t="shared" si="17"/>
        <v>27.753503385293655</v>
      </c>
      <c r="P70" s="9"/>
    </row>
    <row r="71" spans="1:119">
      <c r="A71" s="12"/>
      <c r="B71" s="44">
        <v>712</v>
      </c>
      <c r="C71" s="20" t="s">
        <v>126</v>
      </c>
      <c r="D71" s="46">
        <v>0</v>
      </c>
      <c r="E71" s="46">
        <v>172930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172930</v>
      </c>
      <c r="O71" s="47">
        <f t="shared" si="17"/>
        <v>2.2690652390699628</v>
      </c>
      <c r="P71" s="9"/>
    </row>
    <row r="72" spans="1:119">
      <c r="A72" s="12"/>
      <c r="B72" s="44">
        <v>713</v>
      </c>
      <c r="C72" s="20" t="s">
        <v>162</v>
      </c>
      <c r="D72" s="46">
        <v>242989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242989</v>
      </c>
      <c r="O72" s="47">
        <f t="shared" si="17"/>
        <v>3.1883299217970924</v>
      </c>
      <c r="P72" s="9"/>
    </row>
    <row r="73" spans="1:119">
      <c r="A73" s="12"/>
      <c r="B73" s="44">
        <v>714</v>
      </c>
      <c r="C73" s="20" t="s">
        <v>128</v>
      </c>
      <c r="D73" s="46">
        <v>73439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73439</v>
      </c>
      <c r="O73" s="47">
        <f t="shared" si="17"/>
        <v>0.96361465386028444</v>
      </c>
      <c r="P73" s="9"/>
    </row>
    <row r="74" spans="1:119">
      <c r="A74" s="12"/>
      <c r="B74" s="44">
        <v>716</v>
      </c>
      <c r="C74" s="20" t="s">
        <v>171</v>
      </c>
      <c r="D74" s="46">
        <v>0</v>
      </c>
      <c r="E74" s="46">
        <v>948972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948972</v>
      </c>
      <c r="O74" s="47">
        <f t="shared" si="17"/>
        <v>12.451739883482917</v>
      </c>
      <c r="P74" s="9"/>
    </row>
    <row r="75" spans="1:119">
      <c r="A75" s="12"/>
      <c r="B75" s="44">
        <v>724</v>
      </c>
      <c r="C75" s="20" t="s">
        <v>163</v>
      </c>
      <c r="D75" s="46">
        <v>0</v>
      </c>
      <c r="E75" s="46">
        <v>505967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505967</v>
      </c>
      <c r="O75" s="47">
        <f t="shared" si="17"/>
        <v>6.6389413740618277</v>
      </c>
      <c r="P75" s="9"/>
    </row>
    <row r="76" spans="1:119">
      <c r="A76" s="12"/>
      <c r="B76" s="44">
        <v>744</v>
      </c>
      <c r="C76" s="20" t="s">
        <v>164</v>
      </c>
      <c r="D76" s="46">
        <v>0</v>
      </c>
      <c r="E76" s="46">
        <v>213610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213610</v>
      </c>
      <c r="O76" s="47">
        <f t="shared" si="17"/>
        <v>2.8028394478559808</v>
      </c>
      <c r="P76" s="9"/>
    </row>
    <row r="77" spans="1:119" ht="15.75" thickBot="1">
      <c r="A77" s="12"/>
      <c r="B77" s="44">
        <v>764</v>
      </c>
      <c r="C77" s="20" t="s">
        <v>165</v>
      </c>
      <c r="D77" s="46">
        <v>0</v>
      </c>
      <c r="E77" s="46">
        <v>593376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593376</v>
      </c>
      <c r="O77" s="47">
        <f t="shared" si="17"/>
        <v>7.7858604944103291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19">SUM(D5,D13,D22,D27,D32,D38,D44,D49,D52)</f>
        <v>104274065</v>
      </c>
      <c r="E78" s="15">
        <f t="shared" si="19"/>
        <v>244560848</v>
      </c>
      <c r="F78" s="15">
        <f t="shared" si="19"/>
        <v>18671158</v>
      </c>
      <c r="G78" s="15">
        <f t="shared" si="19"/>
        <v>35378161</v>
      </c>
      <c r="H78" s="15">
        <f t="shared" si="19"/>
        <v>0</v>
      </c>
      <c r="I78" s="15">
        <f t="shared" si="19"/>
        <v>40714347</v>
      </c>
      <c r="J78" s="15">
        <f t="shared" si="19"/>
        <v>34277782</v>
      </c>
      <c r="K78" s="15">
        <f t="shared" si="19"/>
        <v>0</v>
      </c>
      <c r="L78" s="15">
        <f t="shared" si="19"/>
        <v>0</v>
      </c>
      <c r="M78" s="15">
        <f t="shared" si="19"/>
        <v>3491117</v>
      </c>
      <c r="N78" s="15">
        <f>SUM(D78:M78)</f>
        <v>481367478</v>
      </c>
      <c r="O78" s="37">
        <f t="shared" si="17"/>
        <v>6316.1638324673277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118" t="s">
        <v>182</v>
      </c>
      <c r="M80" s="118"/>
      <c r="N80" s="118"/>
      <c r="O80" s="41">
        <v>76212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99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30849109</v>
      </c>
      <c r="E5" s="26">
        <f t="shared" si="0"/>
        <v>3365340</v>
      </c>
      <c r="F5" s="26">
        <f t="shared" si="0"/>
        <v>10160689</v>
      </c>
      <c r="G5" s="26">
        <f t="shared" si="0"/>
        <v>3373458</v>
      </c>
      <c r="H5" s="26">
        <f t="shared" si="0"/>
        <v>0</v>
      </c>
      <c r="I5" s="26">
        <f t="shared" si="0"/>
        <v>0</v>
      </c>
      <c r="J5" s="26">
        <f t="shared" si="0"/>
        <v>2349395</v>
      </c>
      <c r="K5" s="26">
        <f t="shared" si="0"/>
        <v>0</v>
      </c>
      <c r="L5" s="26">
        <f t="shared" si="0"/>
        <v>0</v>
      </c>
      <c r="M5" s="26">
        <f t="shared" si="0"/>
        <v>2782286</v>
      </c>
      <c r="N5" s="27">
        <f>SUM(D5:M5)</f>
        <v>52880277</v>
      </c>
      <c r="O5" s="32">
        <f t="shared" ref="O5:O36" si="1">(N5/O$79)</f>
        <v>715.17821206383553</v>
      </c>
      <c r="P5" s="6"/>
    </row>
    <row r="6" spans="1:133">
      <c r="A6" s="12"/>
      <c r="B6" s="44">
        <v>511</v>
      </c>
      <c r="C6" s="20" t="s">
        <v>20</v>
      </c>
      <c r="D6" s="46">
        <v>2010131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2010131</v>
      </c>
      <c r="O6" s="47">
        <f t="shared" si="1"/>
        <v>27.185975114958072</v>
      </c>
      <c r="P6" s="9"/>
    </row>
    <row r="7" spans="1:133">
      <c r="A7" s="12"/>
      <c r="B7" s="44">
        <v>512</v>
      </c>
      <c r="C7" s="20" t="s">
        <v>21</v>
      </c>
      <c r="D7" s="46">
        <v>647150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647150</v>
      </c>
      <c r="O7" s="47">
        <f t="shared" si="1"/>
        <v>8.7523667838788199</v>
      </c>
      <c r="P7" s="9"/>
    </row>
    <row r="8" spans="1:133">
      <c r="A8" s="12"/>
      <c r="B8" s="44">
        <v>513</v>
      </c>
      <c r="C8" s="20" t="s">
        <v>22</v>
      </c>
      <c r="D8" s="46">
        <v>16729565</v>
      </c>
      <c r="E8" s="46">
        <v>1002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16730567</v>
      </c>
      <c r="O8" s="47">
        <f t="shared" si="1"/>
        <v>226.27220719502299</v>
      </c>
      <c r="P8" s="9"/>
    </row>
    <row r="9" spans="1:133">
      <c r="A9" s="12"/>
      <c r="B9" s="44">
        <v>514</v>
      </c>
      <c r="C9" s="20" t="s">
        <v>23</v>
      </c>
      <c r="D9" s="46">
        <v>1306125</v>
      </c>
      <c r="E9" s="46">
        <v>587338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1893463</v>
      </c>
      <c r="O9" s="47">
        <f t="shared" si="1"/>
        <v>25.608101163105221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1993988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1993988</v>
      </c>
      <c r="O10" s="47">
        <f t="shared" si="1"/>
        <v>26.967649445496349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10160689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10160689</v>
      </c>
      <c r="O11" s="47">
        <f t="shared" si="1"/>
        <v>137.41802813091695</v>
      </c>
      <c r="P11" s="9"/>
    </row>
    <row r="12" spans="1:133">
      <c r="A12" s="12"/>
      <c r="B12" s="44">
        <v>519</v>
      </c>
      <c r="C12" s="20" t="s">
        <v>133</v>
      </c>
      <c r="D12" s="46">
        <v>10156138</v>
      </c>
      <c r="E12" s="46">
        <v>783012</v>
      </c>
      <c r="F12" s="46">
        <v>0</v>
      </c>
      <c r="G12" s="46">
        <v>3373458</v>
      </c>
      <c r="H12" s="46">
        <v>0</v>
      </c>
      <c r="I12" s="46">
        <v>0</v>
      </c>
      <c r="J12" s="46">
        <v>2349395</v>
      </c>
      <c r="K12" s="46">
        <v>0</v>
      </c>
      <c r="L12" s="46">
        <v>0</v>
      </c>
      <c r="M12" s="46">
        <v>2782286</v>
      </c>
      <c r="N12" s="46">
        <f t="shared" si="2"/>
        <v>19444289</v>
      </c>
      <c r="O12" s="47">
        <f t="shared" si="1"/>
        <v>262.97388423045714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46530089</v>
      </c>
      <c r="E13" s="31">
        <f t="shared" si="3"/>
        <v>82642109</v>
      </c>
      <c r="F13" s="31">
        <f t="shared" si="3"/>
        <v>0</v>
      </c>
      <c r="G13" s="31">
        <f t="shared" si="3"/>
        <v>1932329</v>
      </c>
      <c r="H13" s="31">
        <f t="shared" si="3"/>
        <v>0</v>
      </c>
      <c r="I13" s="31">
        <f t="shared" si="3"/>
        <v>1474192</v>
      </c>
      <c r="J13" s="31">
        <f t="shared" si="3"/>
        <v>5366852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137945571</v>
      </c>
      <c r="O13" s="43">
        <f t="shared" si="1"/>
        <v>1865.6420205572085</v>
      </c>
      <c r="P13" s="10"/>
    </row>
    <row r="14" spans="1:133">
      <c r="A14" s="12"/>
      <c r="B14" s="44">
        <v>521</v>
      </c>
      <c r="C14" s="20" t="s">
        <v>29</v>
      </c>
      <c r="D14" s="46">
        <v>45070855</v>
      </c>
      <c r="E14" s="46">
        <v>4556230</v>
      </c>
      <c r="F14" s="46">
        <v>0</v>
      </c>
      <c r="G14" s="46">
        <v>0</v>
      </c>
      <c r="H14" s="46">
        <v>0</v>
      </c>
      <c r="I14" s="46">
        <v>-33924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49593161</v>
      </c>
      <c r="O14" s="47">
        <f t="shared" si="1"/>
        <v>670.72167974033005</v>
      </c>
      <c r="P14" s="9"/>
    </row>
    <row r="15" spans="1:133">
      <c r="A15" s="12"/>
      <c r="B15" s="44">
        <v>522</v>
      </c>
      <c r="C15" s="20" t="s">
        <v>30</v>
      </c>
      <c r="D15" s="46">
        <v>542387</v>
      </c>
      <c r="E15" s="46">
        <v>13519430</v>
      </c>
      <c r="F15" s="46">
        <v>0</v>
      </c>
      <c r="G15" s="46">
        <v>0</v>
      </c>
      <c r="H15" s="46">
        <v>0</v>
      </c>
      <c r="I15" s="46">
        <v>1508116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15569933</v>
      </c>
      <c r="O15" s="47">
        <f t="shared" si="1"/>
        <v>210.57523667838788</v>
      </c>
      <c r="P15" s="9"/>
    </row>
    <row r="16" spans="1:133">
      <c r="A16" s="12"/>
      <c r="B16" s="44">
        <v>523</v>
      </c>
      <c r="C16" s="20" t="s">
        <v>134</v>
      </c>
      <c r="D16" s="46">
        <v>0</v>
      </c>
      <c r="E16" s="46">
        <v>4983165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4983165</v>
      </c>
      <c r="O16" s="47">
        <f t="shared" si="1"/>
        <v>67.394711928590752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7483569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7483569</v>
      </c>
      <c r="O17" s="47">
        <f t="shared" si="1"/>
        <v>101.21137408709765</v>
      </c>
      <c r="P17" s="9"/>
    </row>
    <row r="18" spans="1:16">
      <c r="A18" s="12"/>
      <c r="B18" s="44">
        <v>525</v>
      </c>
      <c r="C18" s="20" t="s">
        <v>33</v>
      </c>
      <c r="D18" s="46">
        <v>371184</v>
      </c>
      <c r="E18" s="46">
        <v>11560551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11931735</v>
      </c>
      <c r="O18" s="47">
        <f t="shared" si="1"/>
        <v>161.37050311063024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2798064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2798064</v>
      </c>
      <c r="O19" s="47">
        <f t="shared" si="1"/>
        <v>37.842358669191235</v>
      </c>
      <c r="P19" s="9"/>
    </row>
    <row r="20" spans="1:16">
      <c r="A20" s="12"/>
      <c r="B20" s="44">
        <v>527</v>
      </c>
      <c r="C20" s="20" t="s">
        <v>35</v>
      </c>
      <c r="D20" s="46">
        <v>545663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545663</v>
      </c>
      <c r="O20" s="47">
        <f t="shared" si="1"/>
        <v>7.3798079523938327</v>
      </c>
      <c r="P20" s="9"/>
    </row>
    <row r="21" spans="1:16">
      <c r="A21" s="12"/>
      <c r="B21" s="44">
        <v>529</v>
      </c>
      <c r="C21" s="20" t="s">
        <v>36</v>
      </c>
      <c r="D21" s="46">
        <v>0</v>
      </c>
      <c r="E21" s="46">
        <v>37741100</v>
      </c>
      <c r="F21" s="46">
        <v>0</v>
      </c>
      <c r="G21" s="46">
        <v>1932329</v>
      </c>
      <c r="H21" s="46">
        <v>0</v>
      </c>
      <c r="I21" s="46">
        <v>0</v>
      </c>
      <c r="J21" s="46">
        <v>5366852</v>
      </c>
      <c r="K21" s="46">
        <v>0</v>
      </c>
      <c r="L21" s="46">
        <v>0</v>
      </c>
      <c r="M21" s="46">
        <v>0</v>
      </c>
      <c r="N21" s="46">
        <f t="shared" si="4"/>
        <v>45040281</v>
      </c>
      <c r="O21" s="47">
        <f t="shared" si="1"/>
        <v>609.14634839058692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SUM(D23:D26)</f>
        <v>521243</v>
      </c>
      <c r="E22" s="31">
        <f t="shared" si="5"/>
        <v>8709086</v>
      </c>
      <c r="F22" s="31">
        <f t="shared" si="5"/>
        <v>0</v>
      </c>
      <c r="G22" s="31">
        <f t="shared" si="5"/>
        <v>6919340</v>
      </c>
      <c r="H22" s="31">
        <f t="shared" si="5"/>
        <v>0</v>
      </c>
      <c r="I22" s="31">
        <f t="shared" si="5"/>
        <v>43122413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59272082</v>
      </c>
      <c r="O22" s="43">
        <f t="shared" si="1"/>
        <v>801.62404652420878</v>
      </c>
      <c r="P22" s="10"/>
    </row>
    <row r="23" spans="1:16">
      <c r="A23" s="12"/>
      <c r="B23" s="44">
        <v>534</v>
      </c>
      <c r="C23" s="20" t="s">
        <v>135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43122413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43122413</v>
      </c>
      <c r="O23" s="47">
        <f t="shared" si="1"/>
        <v>583.20818230998111</v>
      </c>
      <c r="P23" s="9"/>
    </row>
    <row r="24" spans="1:16">
      <c r="A24" s="12"/>
      <c r="B24" s="44">
        <v>535</v>
      </c>
      <c r="C24" s="20" t="s">
        <v>39</v>
      </c>
      <c r="D24" s="46">
        <v>0</v>
      </c>
      <c r="E24" s="46">
        <v>449913</v>
      </c>
      <c r="F24" s="46">
        <v>0</v>
      </c>
      <c r="G24" s="46">
        <v>6919340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7369253</v>
      </c>
      <c r="O24" s="47">
        <f t="shared" si="1"/>
        <v>99.665309710576139</v>
      </c>
      <c r="P24" s="9"/>
    </row>
    <row r="25" spans="1:16">
      <c r="A25" s="12"/>
      <c r="B25" s="44">
        <v>537</v>
      </c>
      <c r="C25" s="20" t="s">
        <v>136</v>
      </c>
      <c r="D25" s="46">
        <v>521243</v>
      </c>
      <c r="E25" s="46">
        <v>2540081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3061324</v>
      </c>
      <c r="O25" s="47">
        <f t="shared" si="1"/>
        <v>41.402813091695968</v>
      </c>
      <c r="P25" s="9"/>
    </row>
    <row r="26" spans="1:16">
      <c r="A26" s="12"/>
      <c r="B26" s="44">
        <v>539</v>
      </c>
      <c r="C26" s="20" t="s">
        <v>105</v>
      </c>
      <c r="D26" s="46">
        <v>0</v>
      </c>
      <c r="E26" s="46">
        <v>5719092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5719092</v>
      </c>
      <c r="O26" s="47">
        <f t="shared" si="1"/>
        <v>77.347741411955639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SUM(D28:D31)</f>
        <v>20282</v>
      </c>
      <c r="E27" s="31">
        <f t="shared" si="6"/>
        <v>7888215</v>
      </c>
      <c r="F27" s="31">
        <f t="shared" si="6"/>
        <v>0</v>
      </c>
      <c r="G27" s="31">
        <f t="shared" si="6"/>
        <v>4719175</v>
      </c>
      <c r="H27" s="31">
        <f t="shared" si="6"/>
        <v>0</v>
      </c>
      <c r="I27" s="31">
        <f t="shared" si="6"/>
        <v>15468129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8" si="7">SUM(D27:M27)</f>
        <v>28095801</v>
      </c>
      <c r="O27" s="43">
        <f t="shared" si="1"/>
        <v>379.98107925344874</v>
      </c>
      <c r="P27" s="10"/>
    </row>
    <row r="28" spans="1:16">
      <c r="A28" s="12"/>
      <c r="B28" s="44">
        <v>541</v>
      </c>
      <c r="C28" s="20" t="s">
        <v>137</v>
      </c>
      <c r="D28" s="46">
        <v>20282</v>
      </c>
      <c r="E28" s="46">
        <v>7151730</v>
      </c>
      <c r="F28" s="46">
        <v>0</v>
      </c>
      <c r="G28" s="46">
        <v>4719175</v>
      </c>
      <c r="H28" s="46">
        <v>0</v>
      </c>
      <c r="I28" s="46">
        <v>759146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12650333</v>
      </c>
      <c r="O28" s="47">
        <f t="shared" si="1"/>
        <v>171.08916689207464</v>
      </c>
      <c r="P28" s="9"/>
    </row>
    <row r="29" spans="1:16">
      <c r="A29" s="12"/>
      <c r="B29" s="44">
        <v>542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14708983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14708983</v>
      </c>
      <c r="O29" s="47">
        <f t="shared" si="1"/>
        <v>198.93133621855557</v>
      </c>
      <c r="P29" s="9"/>
    </row>
    <row r="30" spans="1:16">
      <c r="A30" s="12"/>
      <c r="B30" s="44">
        <v>543</v>
      </c>
      <c r="C30" s="20" t="s">
        <v>138</v>
      </c>
      <c r="D30" s="46">
        <v>0</v>
      </c>
      <c r="E30" s="46">
        <v>219212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219212</v>
      </c>
      <c r="O30" s="47">
        <f t="shared" si="1"/>
        <v>2.9647281579659182</v>
      </c>
      <c r="P30" s="9"/>
    </row>
    <row r="31" spans="1:16">
      <c r="A31" s="12"/>
      <c r="B31" s="44">
        <v>549</v>
      </c>
      <c r="C31" s="20" t="s">
        <v>139</v>
      </c>
      <c r="D31" s="46">
        <v>0</v>
      </c>
      <c r="E31" s="46">
        <v>517273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517273</v>
      </c>
      <c r="O31" s="47">
        <f t="shared" si="1"/>
        <v>6.995847984852583</v>
      </c>
      <c r="P31" s="9"/>
    </row>
    <row r="32" spans="1:16" ht="15.75">
      <c r="A32" s="28" t="s">
        <v>47</v>
      </c>
      <c r="B32" s="29"/>
      <c r="C32" s="30"/>
      <c r="D32" s="31">
        <f t="shared" ref="D32:M32" si="8">SUM(D33:D36)</f>
        <v>711197</v>
      </c>
      <c r="E32" s="31">
        <f t="shared" si="8"/>
        <v>35166291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35877488</v>
      </c>
      <c r="O32" s="43">
        <f t="shared" si="1"/>
        <v>485.22434406275357</v>
      </c>
      <c r="P32" s="10"/>
    </row>
    <row r="33" spans="1:16">
      <c r="A33" s="13"/>
      <c r="B33" s="45">
        <v>551</v>
      </c>
      <c r="C33" s="21" t="s">
        <v>140</v>
      </c>
      <c r="D33" s="46">
        <v>40000</v>
      </c>
      <c r="E33" s="46">
        <v>39280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79280</v>
      </c>
      <c r="O33" s="47">
        <f t="shared" si="1"/>
        <v>1.0722207195022992</v>
      </c>
      <c r="P33" s="9"/>
    </row>
    <row r="34" spans="1:16">
      <c r="A34" s="13"/>
      <c r="B34" s="45">
        <v>552</v>
      </c>
      <c r="C34" s="21" t="s">
        <v>49</v>
      </c>
      <c r="D34" s="46">
        <v>0</v>
      </c>
      <c r="E34" s="46">
        <v>34857412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34857412</v>
      </c>
      <c r="O34" s="47">
        <f t="shared" si="1"/>
        <v>471.42834730862864</v>
      </c>
      <c r="P34" s="9"/>
    </row>
    <row r="35" spans="1:16">
      <c r="A35" s="13"/>
      <c r="B35" s="45">
        <v>553</v>
      </c>
      <c r="C35" s="21" t="s">
        <v>141</v>
      </c>
      <c r="D35" s="46">
        <v>671197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671197</v>
      </c>
      <c r="O35" s="47">
        <f t="shared" si="1"/>
        <v>9.0775899377873959</v>
      </c>
      <c r="P35" s="9"/>
    </row>
    <row r="36" spans="1:16">
      <c r="A36" s="13"/>
      <c r="B36" s="45">
        <v>554</v>
      </c>
      <c r="C36" s="21" t="s">
        <v>51</v>
      </c>
      <c r="D36" s="46">
        <v>0</v>
      </c>
      <c r="E36" s="46">
        <v>269599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269599</v>
      </c>
      <c r="O36" s="47">
        <f t="shared" si="1"/>
        <v>3.646186096835272</v>
      </c>
      <c r="P36" s="9"/>
    </row>
    <row r="37" spans="1:16" ht="15.75">
      <c r="A37" s="28" t="s">
        <v>53</v>
      </c>
      <c r="B37" s="29"/>
      <c r="C37" s="30"/>
      <c r="D37" s="31">
        <f t="shared" ref="D37:M37" si="9">SUM(D38:D42)</f>
        <v>7720741</v>
      </c>
      <c r="E37" s="31">
        <f t="shared" si="9"/>
        <v>1595908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21276586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30593235</v>
      </c>
      <c r="O37" s="43">
        <f t="shared" ref="O37:O68" si="10">(N37/O$79)</f>
        <v>413.75757370841222</v>
      </c>
      <c r="P37" s="10"/>
    </row>
    <row r="38" spans="1:16">
      <c r="A38" s="12"/>
      <c r="B38" s="44">
        <v>561</v>
      </c>
      <c r="C38" s="20" t="s">
        <v>142</v>
      </c>
      <c r="D38" s="46">
        <v>4065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4065</v>
      </c>
      <c r="O38" s="47">
        <f t="shared" si="10"/>
        <v>5.4977008385177169E-2</v>
      </c>
      <c r="P38" s="9"/>
    </row>
    <row r="39" spans="1:16">
      <c r="A39" s="12"/>
      <c r="B39" s="44">
        <v>562</v>
      </c>
      <c r="C39" s="20" t="s">
        <v>143</v>
      </c>
      <c r="D39" s="46">
        <v>2036964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21276586</v>
      </c>
      <c r="K39" s="46">
        <v>0</v>
      </c>
      <c r="L39" s="46">
        <v>0</v>
      </c>
      <c r="M39" s="46">
        <v>0</v>
      </c>
      <c r="N39" s="46">
        <f t="shared" ref="N39:N47" si="11">SUM(D39:M39)</f>
        <v>23313550</v>
      </c>
      <c r="O39" s="47">
        <f t="shared" si="10"/>
        <v>315.30362456045441</v>
      </c>
      <c r="P39" s="9"/>
    </row>
    <row r="40" spans="1:16">
      <c r="A40" s="12"/>
      <c r="B40" s="44">
        <v>563</v>
      </c>
      <c r="C40" s="20" t="s">
        <v>144</v>
      </c>
      <c r="D40" s="46">
        <v>1553246</v>
      </c>
      <c r="E40" s="46">
        <v>54508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1607754</v>
      </c>
      <c r="O40" s="47">
        <f t="shared" si="10"/>
        <v>21.744035704625372</v>
      </c>
      <c r="P40" s="9"/>
    </row>
    <row r="41" spans="1:16">
      <c r="A41" s="12"/>
      <c r="B41" s="44">
        <v>564</v>
      </c>
      <c r="C41" s="20" t="s">
        <v>145</v>
      </c>
      <c r="D41" s="46">
        <v>1628438</v>
      </c>
      <c r="E41" s="46">
        <v>925079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2553517</v>
      </c>
      <c r="O41" s="47">
        <f t="shared" si="10"/>
        <v>34.534987827968621</v>
      </c>
      <c r="P41" s="9"/>
    </row>
    <row r="42" spans="1:16">
      <c r="A42" s="12"/>
      <c r="B42" s="44">
        <v>569</v>
      </c>
      <c r="C42" s="20" t="s">
        <v>57</v>
      </c>
      <c r="D42" s="46">
        <v>2498028</v>
      </c>
      <c r="E42" s="46">
        <v>616321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3114349</v>
      </c>
      <c r="O42" s="47">
        <f t="shared" si="10"/>
        <v>42.119948606978632</v>
      </c>
      <c r="P42" s="9"/>
    </row>
    <row r="43" spans="1:16" ht="15.75">
      <c r="A43" s="28" t="s">
        <v>58</v>
      </c>
      <c r="B43" s="29"/>
      <c r="C43" s="30"/>
      <c r="D43" s="31">
        <f t="shared" ref="D43:M43" si="12">SUM(D44:D47)</f>
        <v>3530255</v>
      </c>
      <c r="E43" s="31">
        <f t="shared" si="12"/>
        <v>1931475</v>
      </c>
      <c r="F43" s="31">
        <f t="shared" si="12"/>
        <v>0</v>
      </c>
      <c r="G43" s="31">
        <f t="shared" si="12"/>
        <v>611592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>SUM(D43:M43)</f>
        <v>6073322</v>
      </c>
      <c r="O43" s="43">
        <f t="shared" si="10"/>
        <v>82.138517717067899</v>
      </c>
      <c r="P43" s="9"/>
    </row>
    <row r="44" spans="1:16">
      <c r="A44" s="12"/>
      <c r="B44" s="44">
        <v>571</v>
      </c>
      <c r="C44" s="20" t="s">
        <v>59</v>
      </c>
      <c r="D44" s="46">
        <v>3318218</v>
      </c>
      <c r="E44" s="46">
        <v>36273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3354491</v>
      </c>
      <c r="O44" s="47">
        <f t="shared" si="10"/>
        <v>45.367744116851505</v>
      </c>
      <c r="P44" s="9"/>
    </row>
    <row r="45" spans="1:16">
      <c r="A45" s="12"/>
      <c r="B45" s="44">
        <v>572</v>
      </c>
      <c r="C45" s="20" t="s">
        <v>146</v>
      </c>
      <c r="D45" s="46">
        <v>88664</v>
      </c>
      <c r="E45" s="46">
        <v>1895202</v>
      </c>
      <c r="F45" s="46">
        <v>0</v>
      </c>
      <c r="G45" s="46">
        <v>611592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2595458</v>
      </c>
      <c r="O45" s="47">
        <f t="shared" si="10"/>
        <v>35.102218014606436</v>
      </c>
      <c r="P45" s="9"/>
    </row>
    <row r="46" spans="1:16">
      <c r="A46" s="12"/>
      <c r="B46" s="44">
        <v>575</v>
      </c>
      <c r="C46" s="20" t="s">
        <v>147</v>
      </c>
      <c r="D46" s="46">
        <v>10609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10609</v>
      </c>
      <c r="O46" s="47">
        <f t="shared" si="10"/>
        <v>0.14348120097376252</v>
      </c>
      <c r="P46" s="9"/>
    </row>
    <row r="47" spans="1:16">
      <c r="A47" s="12"/>
      <c r="B47" s="44">
        <v>579</v>
      </c>
      <c r="C47" s="20" t="s">
        <v>62</v>
      </c>
      <c r="D47" s="46">
        <v>112764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112764</v>
      </c>
      <c r="O47" s="47">
        <f t="shared" si="10"/>
        <v>1.5250743846361916</v>
      </c>
      <c r="P47" s="9"/>
    </row>
    <row r="48" spans="1:16" ht="15.75">
      <c r="A48" s="28" t="s">
        <v>148</v>
      </c>
      <c r="B48" s="29"/>
      <c r="C48" s="30"/>
      <c r="D48" s="31">
        <f t="shared" ref="D48:M48" si="13">SUM(D49:D50)</f>
        <v>3246895</v>
      </c>
      <c r="E48" s="31">
        <f t="shared" si="13"/>
        <v>61840623</v>
      </c>
      <c r="F48" s="31">
        <f t="shared" si="13"/>
        <v>0</v>
      </c>
      <c r="G48" s="31">
        <f t="shared" si="13"/>
        <v>30395360</v>
      </c>
      <c r="H48" s="31">
        <f t="shared" si="13"/>
        <v>0</v>
      </c>
      <c r="I48" s="31">
        <f t="shared" si="13"/>
        <v>1419013</v>
      </c>
      <c r="J48" s="31">
        <f t="shared" si="13"/>
        <v>1092374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97994265</v>
      </c>
      <c r="O48" s="43">
        <f t="shared" si="10"/>
        <v>1325.321409250744</v>
      </c>
      <c r="P48" s="9"/>
    </row>
    <row r="49" spans="1:16">
      <c r="A49" s="12"/>
      <c r="B49" s="44">
        <v>581</v>
      </c>
      <c r="C49" s="20" t="s">
        <v>149</v>
      </c>
      <c r="D49" s="46">
        <v>3246895</v>
      </c>
      <c r="E49" s="46">
        <v>61840623</v>
      </c>
      <c r="F49" s="46">
        <v>0</v>
      </c>
      <c r="G49" s="46">
        <v>30395360</v>
      </c>
      <c r="H49" s="46">
        <v>0</v>
      </c>
      <c r="I49" s="46">
        <v>1418611</v>
      </c>
      <c r="J49" s="46">
        <v>1092374</v>
      </c>
      <c r="K49" s="46">
        <v>0</v>
      </c>
      <c r="L49" s="46">
        <v>0</v>
      </c>
      <c r="M49" s="46">
        <v>0</v>
      </c>
      <c r="N49" s="46">
        <f>SUM(D49:M49)</f>
        <v>97993863</v>
      </c>
      <c r="O49" s="47">
        <f t="shared" si="10"/>
        <v>1325.3159724100622</v>
      </c>
      <c r="P49" s="9"/>
    </row>
    <row r="50" spans="1:16">
      <c r="A50" s="12"/>
      <c r="B50" s="44">
        <v>592</v>
      </c>
      <c r="C50" s="20" t="s">
        <v>65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402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4">SUM(D50:M50)</f>
        <v>402</v>
      </c>
      <c r="O50" s="47">
        <f t="shared" si="10"/>
        <v>5.4368406816337573E-3</v>
      </c>
      <c r="P50" s="9"/>
    </row>
    <row r="51" spans="1:16" ht="15.75">
      <c r="A51" s="28" t="s">
        <v>66</v>
      </c>
      <c r="B51" s="29"/>
      <c r="C51" s="30"/>
      <c r="D51" s="31">
        <f t="shared" ref="D51:M51" si="15">SUM(D52:D76)</f>
        <v>4376373</v>
      </c>
      <c r="E51" s="31">
        <f t="shared" si="15"/>
        <v>5161317</v>
      </c>
      <c r="F51" s="31">
        <f t="shared" si="15"/>
        <v>0</v>
      </c>
      <c r="G51" s="31">
        <f t="shared" si="15"/>
        <v>0</v>
      </c>
      <c r="H51" s="31">
        <f t="shared" si="15"/>
        <v>0</v>
      </c>
      <c r="I51" s="31">
        <f t="shared" si="15"/>
        <v>0</v>
      </c>
      <c r="J51" s="31">
        <f t="shared" si="15"/>
        <v>0</v>
      </c>
      <c r="K51" s="31">
        <f t="shared" si="15"/>
        <v>0</v>
      </c>
      <c r="L51" s="31">
        <f t="shared" si="15"/>
        <v>0</v>
      </c>
      <c r="M51" s="31">
        <f t="shared" si="15"/>
        <v>0</v>
      </c>
      <c r="N51" s="31">
        <f>SUM(D51:M51)</f>
        <v>9537690</v>
      </c>
      <c r="O51" s="43">
        <f t="shared" si="10"/>
        <v>128.99229104679469</v>
      </c>
      <c r="P51" s="9"/>
    </row>
    <row r="52" spans="1:16">
      <c r="A52" s="12"/>
      <c r="B52" s="44">
        <v>601</v>
      </c>
      <c r="C52" s="20" t="s">
        <v>151</v>
      </c>
      <c r="D52" s="46">
        <v>2264</v>
      </c>
      <c r="E52" s="46">
        <v>72405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74669</v>
      </c>
      <c r="O52" s="47">
        <f t="shared" si="10"/>
        <v>1.0098593454152016</v>
      </c>
      <c r="P52" s="9"/>
    </row>
    <row r="53" spans="1:16">
      <c r="A53" s="12"/>
      <c r="B53" s="44">
        <v>602</v>
      </c>
      <c r="C53" s="20" t="s">
        <v>152</v>
      </c>
      <c r="D53" s="46">
        <v>218289</v>
      </c>
      <c r="E53" s="46">
        <v>138177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356466</v>
      </c>
      <c r="O53" s="47">
        <f t="shared" si="10"/>
        <v>4.8210170408439277</v>
      </c>
      <c r="P53" s="9"/>
    </row>
    <row r="54" spans="1:16">
      <c r="A54" s="12"/>
      <c r="B54" s="44">
        <v>603</v>
      </c>
      <c r="C54" s="20" t="s">
        <v>153</v>
      </c>
      <c r="D54" s="46">
        <v>650126</v>
      </c>
      <c r="E54" s="46">
        <v>53789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703915</v>
      </c>
      <c r="O54" s="47">
        <f t="shared" si="10"/>
        <v>9.520083851771707</v>
      </c>
      <c r="P54" s="9"/>
    </row>
    <row r="55" spans="1:16">
      <c r="A55" s="12"/>
      <c r="B55" s="44">
        <v>604</v>
      </c>
      <c r="C55" s="20" t="s">
        <v>154</v>
      </c>
      <c r="D55" s="46">
        <v>0</v>
      </c>
      <c r="E55" s="46">
        <v>274923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274923</v>
      </c>
      <c r="O55" s="47">
        <f t="shared" si="10"/>
        <v>3.7181904246686504</v>
      </c>
      <c r="P55" s="9"/>
    </row>
    <row r="56" spans="1:16">
      <c r="A56" s="12"/>
      <c r="B56" s="44">
        <v>605</v>
      </c>
      <c r="C56" s="20" t="s">
        <v>155</v>
      </c>
      <c r="D56" s="46">
        <v>160798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160798</v>
      </c>
      <c r="O56" s="47">
        <f t="shared" si="10"/>
        <v>2.1747092236948879</v>
      </c>
      <c r="P56" s="9"/>
    </row>
    <row r="57" spans="1:16">
      <c r="A57" s="12"/>
      <c r="B57" s="44">
        <v>608</v>
      </c>
      <c r="C57" s="20" t="s">
        <v>156</v>
      </c>
      <c r="D57" s="46">
        <v>0</v>
      </c>
      <c r="E57" s="46">
        <v>151217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151217</v>
      </c>
      <c r="O57" s="47">
        <f t="shared" si="10"/>
        <v>2.0451311874492832</v>
      </c>
      <c r="P57" s="9"/>
    </row>
    <row r="58" spans="1:16">
      <c r="A58" s="12"/>
      <c r="B58" s="44">
        <v>614</v>
      </c>
      <c r="C58" s="20" t="s">
        <v>157</v>
      </c>
      <c r="D58" s="46">
        <v>0</v>
      </c>
      <c r="E58" s="46">
        <v>674409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8" si="16">SUM(D58:M58)</f>
        <v>674409</v>
      </c>
      <c r="O58" s="47">
        <f t="shared" si="10"/>
        <v>9.1210305653232346</v>
      </c>
      <c r="P58" s="9"/>
    </row>
    <row r="59" spans="1:16">
      <c r="A59" s="12"/>
      <c r="B59" s="44">
        <v>615</v>
      </c>
      <c r="C59" s="20" t="s">
        <v>74</v>
      </c>
      <c r="D59" s="46">
        <v>677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677</v>
      </c>
      <c r="O59" s="47">
        <f t="shared" si="10"/>
        <v>9.1560724912090885E-3</v>
      </c>
      <c r="P59" s="9"/>
    </row>
    <row r="60" spans="1:16">
      <c r="A60" s="12"/>
      <c r="B60" s="44">
        <v>622</v>
      </c>
      <c r="C60" s="20" t="s">
        <v>75</v>
      </c>
      <c r="D60" s="46">
        <v>384425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384425</v>
      </c>
      <c r="O60" s="47">
        <f t="shared" si="10"/>
        <v>5.1991479578036248</v>
      </c>
      <c r="P60" s="9"/>
    </row>
    <row r="61" spans="1:16">
      <c r="A61" s="12"/>
      <c r="B61" s="44">
        <v>623</v>
      </c>
      <c r="C61" s="20" t="s">
        <v>76</v>
      </c>
      <c r="D61" s="46">
        <v>493997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493997</v>
      </c>
      <c r="O61" s="47">
        <f t="shared" si="10"/>
        <v>6.6810522044901273</v>
      </c>
      <c r="P61" s="9"/>
    </row>
    <row r="62" spans="1:16">
      <c r="A62" s="12"/>
      <c r="B62" s="44">
        <v>634</v>
      </c>
      <c r="C62" s="20" t="s">
        <v>158</v>
      </c>
      <c r="D62" s="46">
        <v>0</v>
      </c>
      <c r="E62" s="46">
        <v>499902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499902</v>
      </c>
      <c r="O62" s="47">
        <f t="shared" si="10"/>
        <v>6.7609142548011905</v>
      </c>
      <c r="P62" s="9"/>
    </row>
    <row r="63" spans="1:16">
      <c r="A63" s="12"/>
      <c r="B63" s="44">
        <v>651</v>
      </c>
      <c r="C63" s="20" t="s">
        <v>121</v>
      </c>
      <c r="D63" s="46">
        <v>160966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160966</v>
      </c>
      <c r="O63" s="47">
        <f t="shared" si="10"/>
        <v>2.1769813362185557</v>
      </c>
      <c r="P63" s="9"/>
    </row>
    <row r="64" spans="1:16">
      <c r="A64" s="12"/>
      <c r="B64" s="44">
        <v>654</v>
      </c>
      <c r="C64" s="20" t="s">
        <v>159</v>
      </c>
      <c r="D64" s="46">
        <v>0</v>
      </c>
      <c r="E64" s="46">
        <v>117966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117966</v>
      </c>
      <c r="O64" s="47">
        <f t="shared" si="10"/>
        <v>1.5954287259940492</v>
      </c>
      <c r="P64" s="9"/>
    </row>
    <row r="65" spans="1:119">
      <c r="A65" s="12"/>
      <c r="B65" s="44">
        <v>674</v>
      </c>
      <c r="C65" s="20" t="s">
        <v>160</v>
      </c>
      <c r="D65" s="46">
        <v>0</v>
      </c>
      <c r="E65" s="46">
        <v>174420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174420</v>
      </c>
      <c r="O65" s="47">
        <f t="shared" si="10"/>
        <v>2.3589396808222882</v>
      </c>
      <c r="P65" s="9"/>
    </row>
    <row r="66" spans="1:119">
      <c r="A66" s="12"/>
      <c r="B66" s="44">
        <v>685</v>
      </c>
      <c r="C66" s="20" t="s">
        <v>83</v>
      </c>
      <c r="D66" s="46">
        <v>119298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119298</v>
      </c>
      <c r="O66" s="47">
        <f t="shared" si="10"/>
        <v>1.6134433324317015</v>
      </c>
      <c r="P66" s="9"/>
    </row>
    <row r="67" spans="1:119">
      <c r="A67" s="12"/>
      <c r="B67" s="44">
        <v>694</v>
      </c>
      <c r="C67" s="20" t="s">
        <v>161</v>
      </c>
      <c r="D67" s="46">
        <v>0</v>
      </c>
      <c r="E67" s="46">
        <v>123408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123408</v>
      </c>
      <c r="O67" s="47">
        <f t="shared" si="10"/>
        <v>1.6690289423857181</v>
      </c>
      <c r="P67" s="9"/>
    </row>
    <row r="68" spans="1:119">
      <c r="A68" s="12"/>
      <c r="B68" s="44">
        <v>698</v>
      </c>
      <c r="C68" s="20" t="s">
        <v>86</v>
      </c>
      <c r="D68" s="46">
        <v>0</v>
      </c>
      <c r="E68" s="46">
        <v>61688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61688</v>
      </c>
      <c r="O68" s="47">
        <f t="shared" si="10"/>
        <v>0.83429807952393831</v>
      </c>
      <c r="P68" s="9"/>
    </row>
    <row r="69" spans="1:119">
      <c r="A69" s="12"/>
      <c r="B69" s="44">
        <v>711</v>
      </c>
      <c r="C69" s="20" t="s">
        <v>125</v>
      </c>
      <c r="D69" s="46">
        <v>1880810</v>
      </c>
      <c r="E69" s="46">
        <v>347129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6" si="17">SUM(D69:M69)</f>
        <v>2227939</v>
      </c>
      <c r="O69" s="47">
        <f t="shared" ref="O69:O77" si="18">(N69/O$79)</f>
        <v>30.131714903976196</v>
      </c>
      <c r="P69" s="9"/>
    </row>
    <row r="70" spans="1:119">
      <c r="A70" s="12"/>
      <c r="B70" s="44">
        <v>712</v>
      </c>
      <c r="C70" s="20" t="s">
        <v>126</v>
      </c>
      <c r="D70" s="46">
        <v>0</v>
      </c>
      <c r="E70" s="46">
        <v>168011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168011</v>
      </c>
      <c r="O70" s="47">
        <f t="shared" si="18"/>
        <v>2.2722612929402217</v>
      </c>
      <c r="P70" s="9"/>
    </row>
    <row r="71" spans="1:119">
      <c r="A71" s="12"/>
      <c r="B71" s="44">
        <v>713</v>
      </c>
      <c r="C71" s="20" t="s">
        <v>162</v>
      </c>
      <c r="D71" s="46">
        <v>229972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229972</v>
      </c>
      <c r="O71" s="47">
        <f t="shared" si="18"/>
        <v>3.1102515553151204</v>
      </c>
      <c r="P71" s="9"/>
    </row>
    <row r="72" spans="1:119">
      <c r="A72" s="12"/>
      <c r="B72" s="44">
        <v>714</v>
      </c>
      <c r="C72" s="20" t="s">
        <v>128</v>
      </c>
      <c r="D72" s="46">
        <v>74751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74751</v>
      </c>
      <c r="O72" s="47">
        <f t="shared" si="18"/>
        <v>1.0109683527184203</v>
      </c>
      <c r="P72" s="9"/>
    </row>
    <row r="73" spans="1:119">
      <c r="A73" s="12"/>
      <c r="B73" s="44">
        <v>716</v>
      </c>
      <c r="C73" s="20" t="s">
        <v>171</v>
      </c>
      <c r="D73" s="46">
        <v>0</v>
      </c>
      <c r="E73" s="46">
        <v>1030546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1030546</v>
      </c>
      <c r="O73" s="47">
        <f t="shared" si="18"/>
        <v>13.93759805247498</v>
      </c>
      <c r="P73" s="9"/>
    </row>
    <row r="74" spans="1:119">
      <c r="A74" s="12"/>
      <c r="B74" s="44">
        <v>724</v>
      </c>
      <c r="C74" s="20" t="s">
        <v>163</v>
      </c>
      <c r="D74" s="46">
        <v>0</v>
      </c>
      <c r="E74" s="46">
        <v>557436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557436</v>
      </c>
      <c r="O74" s="47">
        <f t="shared" si="18"/>
        <v>7.5390316472815799</v>
      </c>
      <c r="P74" s="9"/>
    </row>
    <row r="75" spans="1:119">
      <c r="A75" s="12"/>
      <c r="B75" s="44">
        <v>744</v>
      </c>
      <c r="C75" s="20" t="s">
        <v>164</v>
      </c>
      <c r="D75" s="46">
        <v>0</v>
      </c>
      <c r="E75" s="46">
        <v>164702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164702</v>
      </c>
      <c r="O75" s="47">
        <f t="shared" si="18"/>
        <v>2.2275087909115499</v>
      </c>
      <c r="P75" s="9"/>
    </row>
    <row r="76" spans="1:119" ht="15.75" thickBot="1">
      <c r="A76" s="12"/>
      <c r="B76" s="44">
        <v>764</v>
      </c>
      <c r="C76" s="20" t="s">
        <v>165</v>
      </c>
      <c r="D76" s="46">
        <v>0</v>
      </c>
      <c r="E76" s="46">
        <v>551189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551189</v>
      </c>
      <c r="O76" s="47">
        <f t="shared" si="18"/>
        <v>7.4545442250473357</v>
      </c>
      <c r="P76" s="9"/>
    </row>
    <row r="77" spans="1:119" ht="16.5" thickBot="1">
      <c r="A77" s="14" t="s">
        <v>10</v>
      </c>
      <c r="B77" s="23"/>
      <c r="C77" s="22"/>
      <c r="D77" s="15">
        <f t="shared" ref="D77:M77" si="19">SUM(D5,D13,D22,D27,D32,D37,D43,D48,D51)</f>
        <v>97506184</v>
      </c>
      <c r="E77" s="15">
        <f t="shared" si="19"/>
        <v>208300364</v>
      </c>
      <c r="F77" s="15">
        <f t="shared" si="19"/>
        <v>10160689</v>
      </c>
      <c r="G77" s="15">
        <f t="shared" si="19"/>
        <v>47951254</v>
      </c>
      <c r="H77" s="15">
        <f t="shared" si="19"/>
        <v>0</v>
      </c>
      <c r="I77" s="15">
        <f t="shared" si="19"/>
        <v>61483747</v>
      </c>
      <c r="J77" s="15">
        <f t="shared" si="19"/>
        <v>30085207</v>
      </c>
      <c r="K77" s="15">
        <f t="shared" si="19"/>
        <v>0</v>
      </c>
      <c r="L77" s="15">
        <f t="shared" si="19"/>
        <v>0</v>
      </c>
      <c r="M77" s="15">
        <f t="shared" si="19"/>
        <v>2782286</v>
      </c>
      <c r="N77" s="15">
        <f>SUM(D77:M77)</f>
        <v>458269731</v>
      </c>
      <c r="O77" s="37">
        <f t="shared" si="18"/>
        <v>6197.859494184474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118" t="s">
        <v>180</v>
      </c>
      <c r="M79" s="118"/>
      <c r="N79" s="118"/>
      <c r="O79" s="41">
        <v>73940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99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27605205</v>
      </c>
      <c r="E5" s="26">
        <f t="shared" si="0"/>
        <v>3145077</v>
      </c>
      <c r="F5" s="26">
        <f t="shared" si="0"/>
        <v>9885140</v>
      </c>
      <c r="G5" s="26">
        <f t="shared" si="0"/>
        <v>3510944</v>
      </c>
      <c r="H5" s="26">
        <f t="shared" si="0"/>
        <v>0</v>
      </c>
      <c r="I5" s="26">
        <f t="shared" si="0"/>
        <v>0</v>
      </c>
      <c r="J5" s="26">
        <f t="shared" si="0"/>
        <v>2331660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46478026</v>
      </c>
      <c r="O5" s="32">
        <f t="shared" ref="O5:O36" si="1">(N5/O$80)</f>
        <v>604.48212358074625</v>
      </c>
      <c r="P5" s="6"/>
    </row>
    <row r="6" spans="1:133">
      <c r="A6" s="12"/>
      <c r="B6" s="44">
        <v>511</v>
      </c>
      <c r="C6" s="20" t="s">
        <v>20</v>
      </c>
      <c r="D6" s="46">
        <v>1826794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1826794</v>
      </c>
      <c r="O6" s="47">
        <f t="shared" si="1"/>
        <v>23.758847169295997</v>
      </c>
      <c r="P6" s="9"/>
    </row>
    <row r="7" spans="1:133">
      <c r="A7" s="12"/>
      <c r="B7" s="44">
        <v>512</v>
      </c>
      <c r="C7" s="20" t="s">
        <v>21</v>
      </c>
      <c r="D7" s="46">
        <v>915522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915522</v>
      </c>
      <c r="O7" s="47">
        <f t="shared" si="1"/>
        <v>11.907060827946781</v>
      </c>
      <c r="P7" s="9"/>
    </row>
    <row r="8" spans="1:133">
      <c r="A8" s="12"/>
      <c r="B8" s="44">
        <v>513</v>
      </c>
      <c r="C8" s="20" t="s">
        <v>22</v>
      </c>
      <c r="D8" s="46">
        <v>16320288</v>
      </c>
      <c r="E8" s="46">
        <v>414681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16734969</v>
      </c>
      <c r="O8" s="47">
        <f t="shared" si="1"/>
        <v>217.65101640026532</v>
      </c>
      <c r="P8" s="9"/>
    </row>
    <row r="9" spans="1:133">
      <c r="A9" s="12"/>
      <c r="B9" s="44">
        <v>514</v>
      </c>
      <c r="C9" s="20" t="s">
        <v>23</v>
      </c>
      <c r="D9" s="46">
        <v>1396318</v>
      </c>
      <c r="E9" s="46">
        <v>479325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1875643</v>
      </c>
      <c r="O9" s="47">
        <f t="shared" si="1"/>
        <v>24.394165615367609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1651071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1651071</v>
      </c>
      <c r="O10" s="47">
        <f t="shared" si="1"/>
        <v>21.473435732029287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9885140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9885140</v>
      </c>
      <c r="O11" s="47">
        <f t="shared" si="1"/>
        <v>128.56377375177203</v>
      </c>
      <c r="P11" s="9"/>
    </row>
    <row r="12" spans="1:133">
      <c r="A12" s="12"/>
      <c r="B12" s="44">
        <v>519</v>
      </c>
      <c r="C12" s="20" t="s">
        <v>133</v>
      </c>
      <c r="D12" s="46">
        <v>7146283</v>
      </c>
      <c r="E12" s="46">
        <v>600000</v>
      </c>
      <c r="F12" s="46">
        <v>0</v>
      </c>
      <c r="G12" s="46">
        <v>3510944</v>
      </c>
      <c r="H12" s="46">
        <v>0</v>
      </c>
      <c r="I12" s="46">
        <v>0</v>
      </c>
      <c r="J12" s="46">
        <v>2331660</v>
      </c>
      <c r="K12" s="46">
        <v>0</v>
      </c>
      <c r="L12" s="46">
        <v>0</v>
      </c>
      <c r="M12" s="46">
        <v>0</v>
      </c>
      <c r="N12" s="46">
        <f t="shared" si="2"/>
        <v>13588887</v>
      </c>
      <c r="O12" s="47">
        <f t="shared" si="1"/>
        <v>176.73382408406925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45721048</v>
      </c>
      <c r="E13" s="31">
        <f t="shared" si="3"/>
        <v>71513301</v>
      </c>
      <c r="F13" s="31">
        <f t="shared" si="3"/>
        <v>0</v>
      </c>
      <c r="G13" s="31">
        <f t="shared" si="3"/>
        <v>2033965</v>
      </c>
      <c r="H13" s="31">
        <f t="shared" si="3"/>
        <v>0</v>
      </c>
      <c r="I13" s="31">
        <f t="shared" si="3"/>
        <v>1442033</v>
      </c>
      <c r="J13" s="31">
        <f t="shared" si="3"/>
        <v>4229924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124940271</v>
      </c>
      <c r="O13" s="43">
        <f t="shared" si="1"/>
        <v>1624.9433729142011</v>
      </c>
      <c r="P13" s="10"/>
    </row>
    <row r="14" spans="1:133">
      <c r="A14" s="12"/>
      <c r="B14" s="44">
        <v>521</v>
      </c>
      <c r="C14" s="20" t="s">
        <v>29</v>
      </c>
      <c r="D14" s="46">
        <v>44265294</v>
      </c>
      <c r="E14" s="46">
        <v>4354909</v>
      </c>
      <c r="F14" s="46">
        <v>0</v>
      </c>
      <c r="G14" s="46">
        <v>0</v>
      </c>
      <c r="H14" s="46">
        <v>0</v>
      </c>
      <c r="I14" s="46">
        <v>73067</v>
      </c>
      <c r="J14" s="46">
        <v>140291</v>
      </c>
      <c r="K14" s="46">
        <v>0</v>
      </c>
      <c r="L14" s="46">
        <v>0</v>
      </c>
      <c r="M14" s="46">
        <v>0</v>
      </c>
      <c r="N14" s="46">
        <f>SUM(D14:M14)</f>
        <v>48833561</v>
      </c>
      <c r="O14" s="47">
        <f t="shared" si="1"/>
        <v>635.11765011900275</v>
      </c>
      <c r="P14" s="9"/>
    </row>
    <row r="15" spans="1:133">
      <c r="A15" s="12"/>
      <c r="B15" s="44">
        <v>522</v>
      </c>
      <c r="C15" s="20" t="s">
        <v>30</v>
      </c>
      <c r="D15" s="46">
        <v>429598</v>
      </c>
      <c r="E15" s="46">
        <v>11314066</v>
      </c>
      <c r="F15" s="46">
        <v>0</v>
      </c>
      <c r="G15" s="46">
        <v>0</v>
      </c>
      <c r="H15" s="46">
        <v>0</v>
      </c>
      <c r="I15" s="46">
        <v>1368966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13112630</v>
      </c>
      <c r="O15" s="47">
        <f t="shared" si="1"/>
        <v>170.53973910442326</v>
      </c>
      <c r="P15" s="9"/>
    </row>
    <row r="16" spans="1:133">
      <c r="A16" s="12"/>
      <c r="B16" s="44">
        <v>523</v>
      </c>
      <c r="C16" s="20" t="s">
        <v>134</v>
      </c>
      <c r="D16" s="46">
        <v>0</v>
      </c>
      <c r="E16" s="46">
        <v>4721990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4721990</v>
      </c>
      <c r="O16" s="47">
        <f t="shared" si="1"/>
        <v>61.413075992664751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5841636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5841636</v>
      </c>
      <c r="O17" s="47">
        <f t="shared" si="1"/>
        <v>75.974924891727042</v>
      </c>
      <c r="P17" s="9"/>
    </row>
    <row r="18" spans="1:16">
      <c r="A18" s="12"/>
      <c r="B18" s="44">
        <v>525</v>
      </c>
      <c r="C18" s="20" t="s">
        <v>33</v>
      </c>
      <c r="D18" s="46">
        <v>320995</v>
      </c>
      <c r="E18" s="46">
        <v>6466660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6787655</v>
      </c>
      <c r="O18" s="47">
        <f t="shared" si="1"/>
        <v>88.278622429736373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1925411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1925411</v>
      </c>
      <c r="O19" s="47">
        <f t="shared" si="1"/>
        <v>25.041436356305844</v>
      </c>
      <c r="P19" s="9"/>
    </row>
    <row r="20" spans="1:16">
      <c r="A20" s="12"/>
      <c r="B20" s="44">
        <v>527</v>
      </c>
      <c r="C20" s="20" t="s">
        <v>35</v>
      </c>
      <c r="D20" s="46">
        <v>705161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705161</v>
      </c>
      <c r="O20" s="47">
        <f t="shared" si="1"/>
        <v>9.1711558220291582</v>
      </c>
      <c r="P20" s="9"/>
    </row>
    <row r="21" spans="1:16">
      <c r="A21" s="12"/>
      <c r="B21" s="44">
        <v>529</v>
      </c>
      <c r="C21" s="20" t="s">
        <v>36</v>
      </c>
      <c r="D21" s="46">
        <v>0</v>
      </c>
      <c r="E21" s="46">
        <v>36888629</v>
      </c>
      <c r="F21" s="46">
        <v>0</v>
      </c>
      <c r="G21" s="46">
        <v>2033965</v>
      </c>
      <c r="H21" s="46">
        <v>0</v>
      </c>
      <c r="I21" s="46">
        <v>0</v>
      </c>
      <c r="J21" s="46">
        <v>4089633</v>
      </c>
      <c r="K21" s="46">
        <v>0</v>
      </c>
      <c r="L21" s="46">
        <v>0</v>
      </c>
      <c r="M21" s="46">
        <v>0</v>
      </c>
      <c r="N21" s="46">
        <f t="shared" si="4"/>
        <v>43012227</v>
      </c>
      <c r="O21" s="47">
        <f t="shared" si="1"/>
        <v>559.40676819831185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SUM(D23:D26)</f>
        <v>526555</v>
      </c>
      <c r="E22" s="31">
        <f t="shared" si="5"/>
        <v>2957184</v>
      </c>
      <c r="F22" s="31">
        <f t="shared" si="5"/>
        <v>0</v>
      </c>
      <c r="G22" s="31">
        <f t="shared" si="5"/>
        <v>20187057</v>
      </c>
      <c r="H22" s="31">
        <f t="shared" si="5"/>
        <v>0</v>
      </c>
      <c r="I22" s="31">
        <f t="shared" si="5"/>
        <v>20062599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43733395</v>
      </c>
      <c r="O22" s="43">
        <f t="shared" si="1"/>
        <v>568.78610724550981</v>
      </c>
      <c r="P22" s="10"/>
    </row>
    <row r="23" spans="1:16">
      <c r="A23" s="12"/>
      <c r="B23" s="44">
        <v>534</v>
      </c>
      <c r="C23" s="20" t="s">
        <v>135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20062599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20062599</v>
      </c>
      <c r="O23" s="47">
        <f t="shared" si="1"/>
        <v>260.92937871477062</v>
      </c>
      <c r="P23" s="9"/>
    </row>
    <row r="24" spans="1:16">
      <c r="A24" s="12"/>
      <c r="B24" s="44">
        <v>535</v>
      </c>
      <c r="C24" s="20" t="s">
        <v>39</v>
      </c>
      <c r="D24" s="46">
        <v>0</v>
      </c>
      <c r="E24" s="46">
        <v>143559</v>
      </c>
      <c r="F24" s="46">
        <v>0</v>
      </c>
      <c r="G24" s="46">
        <v>20187057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20330616</v>
      </c>
      <c r="O24" s="47">
        <f t="shared" si="1"/>
        <v>264.41514390875159</v>
      </c>
      <c r="P24" s="9"/>
    </row>
    <row r="25" spans="1:16">
      <c r="A25" s="12"/>
      <c r="B25" s="44">
        <v>537</v>
      </c>
      <c r="C25" s="20" t="s">
        <v>136</v>
      </c>
      <c r="D25" s="46">
        <v>526555</v>
      </c>
      <c r="E25" s="46">
        <v>2598726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3125281</v>
      </c>
      <c r="O25" s="47">
        <f t="shared" si="1"/>
        <v>40.646659470145273</v>
      </c>
      <c r="P25" s="9"/>
    </row>
    <row r="26" spans="1:16">
      <c r="A26" s="12"/>
      <c r="B26" s="44">
        <v>539</v>
      </c>
      <c r="C26" s="20" t="s">
        <v>105</v>
      </c>
      <c r="D26" s="46">
        <v>0</v>
      </c>
      <c r="E26" s="46">
        <v>214899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214899</v>
      </c>
      <c r="O26" s="47">
        <f t="shared" si="1"/>
        <v>2.794925151842266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SUM(D28:D31)</f>
        <v>14967</v>
      </c>
      <c r="E27" s="31">
        <f t="shared" si="6"/>
        <v>7989932</v>
      </c>
      <c r="F27" s="31">
        <f t="shared" si="6"/>
        <v>0</v>
      </c>
      <c r="G27" s="31">
        <f t="shared" si="6"/>
        <v>4160796</v>
      </c>
      <c r="H27" s="31">
        <f t="shared" si="6"/>
        <v>0</v>
      </c>
      <c r="I27" s="31">
        <f t="shared" si="6"/>
        <v>14735859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8" si="7">SUM(D27:M27)</f>
        <v>26901554</v>
      </c>
      <c r="O27" s="43">
        <f t="shared" si="1"/>
        <v>349.87519671214346</v>
      </c>
      <c r="P27" s="10"/>
    </row>
    <row r="28" spans="1:16">
      <c r="A28" s="12"/>
      <c r="B28" s="44">
        <v>541</v>
      </c>
      <c r="C28" s="20" t="s">
        <v>137</v>
      </c>
      <c r="D28" s="46">
        <v>14967</v>
      </c>
      <c r="E28" s="46">
        <v>7736474</v>
      </c>
      <c r="F28" s="46">
        <v>0</v>
      </c>
      <c r="G28" s="46">
        <v>4160796</v>
      </c>
      <c r="H28" s="46">
        <v>0</v>
      </c>
      <c r="I28" s="46">
        <v>1467666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13379903</v>
      </c>
      <c r="O28" s="47">
        <f t="shared" si="1"/>
        <v>174.01582801180922</v>
      </c>
      <c r="P28" s="9"/>
    </row>
    <row r="29" spans="1:16">
      <c r="A29" s="12"/>
      <c r="B29" s="44">
        <v>542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13268193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13268193</v>
      </c>
      <c r="O29" s="47">
        <f t="shared" si="1"/>
        <v>172.56295438879422</v>
      </c>
      <c r="P29" s="9"/>
    </row>
    <row r="30" spans="1:16">
      <c r="A30" s="12"/>
      <c r="B30" s="44">
        <v>543</v>
      </c>
      <c r="C30" s="20" t="s">
        <v>138</v>
      </c>
      <c r="D30" s="46">
        <v>0</v>
      </c>
      <c r="E30" s="46">
        <v>217311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217311</v>
      </c>
      <c r="O30" s="47">
        <f t="shared" si="1"/>
        <v>2.826295048706577</v>
      </c>
      <c r="P30" s="9"/>
    </row>
    <row r="31" spans="1:16">
      <c r="A31" s="12"/>
      <c r="B31" s="44">
        <v>549</v>
      </c>
      <c r="C31" s="20" t="s">
        <v>139</v>
      </c>
      <c r="D31" s="46">
        <v>0</v>
      </c>
      <c r="E31" s="46">
        <v>36147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36147</v>
      </c>
      <c r="O31" s="47">
        <f t="shared" si="1"/>
        <v>0.47011926283343519</v>
      </c>
      <c r="P31" s="9"/>
    </row>
    <row r="32" spans="1:16" ht="15.75">
      <c r="A32" s="28" t="s">
        <v>47</v>
      </c>
      <c r="B32" s="29"/>
      <c r="C32" s="30"/>
      <c r="D32" s="31">
        <f t="shared" ref="D32:M32" si="8">SUM(D33:D36)</f>
        <v>662679</v>
      </c>
      <c r="E32" s="31">
        <f t="shared" si="8"/>
        <v>34975143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35637822</v>
      </c>
      <c r="O32" s="43">
        <f t="shared" si="1"/>
        <v>463.49701517772371</v>
      </c>
      <c r="P32" s="10"/>
    </row>
    <row r="33" spans="1:16">
      <c r="A33" s="13"/>
      <c r="B33" s="45">
        <v>551</v>
      </c>
      <c r="C33" s="21" t="s">
        <v>140</v>
      </c>
      <c r="D33" s="46">
        <v>40000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40000</v>
      </c>
      <c r="O33" s="47">
        <f t="shared" si="1"/>
        <v>0.52023046209470791</v>
      </c>
      <c r="P33" s="9"/>
    </row>
    <row r="34" spans="1:16">
      <c r="A34" s="13"/>
      <c r="B34" s="45">
        <v>552</v>
      </c>
      <c r="C34" s="21" t="s">
        <v>49</v>
      </c>
      <c r="D34" s="46">
        <v>0</v>
      </c>
      <c r="E34" s="46">
        <v>34338566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34338566</v>
      </c>
      <c r="O34" s="47">
        <f t="shared" si="1"/>
        <v>446.59920144624067</v>
      </c>
      <c r="P34" s="9"/>
    </row>
    <row r="35" spans="1:16">
      <c r="A35" s="13"/>
      <c r="B35" s="45">
        <v>553</v>
      </c>
      <c r="C35" s="21" t="s">
        <v>141</v>
      </c>
      <c r="D35" s="46">
        <v>622679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622679</v>
      </c>
      <c r="O35" s="47">
        <f t="shared" si="1"/>
        <v>8.0984145976667659</v>
      </c>
      <c r="P35" s="9"/>
    </row>
    <row r="36" spans="1:16">
      <c r="A36" s="13"/>
      <c r="B36" s="45">
        <v>554</v>
      </c>
      <c r="C36" s="21" t="s">
        <v>51</v>
      </c>
      <c r="D36" s="46">
        <v>0</v>
      </c>
      <c r="E36" s="46">
        <v>636577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636577</v>
      </c>
      <c r="O36" s="47">
        <f t="shared" si="1"/>
        <v>8.2791686717215729</v>
      </c>
      <c r="P36" s="9"/>
    </row>
    <row r="37" spans="1:16" ht="15.75">
      <c r="A37" s="28" t="s">
        <v>53</v>
      </c>
      <c r="B37" s="29"/>
      <c r="C37" s="30"/>
      <c r="D37" s="31">
        <f t="shared" ref="D37:M37" si="9">SUM(D38:D42)</f>
        <v>7315889</v>
      </c>
      <c r="E37" s="31">
        <f t="shared" si="9"/>
        <v>2682703</v>
      </c>
      <c r="F37" s="31">
        <f t="shared" si="9"/>
        <v>0</v>
      </c>
      <c r="G37" s="31">
        <f t="shared" si="9"/>
        <v>21467</v>
      </c>
      <c r="H37" s="31">
        <f t="shared" si="9"/>
        <v>0</v>
      </c>
      <c r="I37" s="31">
        <f t="shared" si="9"/>
        <v>0</v>
      </c>
      <c r="J37" s="31">
        <f t="shared" si="9"/>
        <v>20592275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30612334</v>
      </c>
      <c r="O37" s="43">
        <f t="shared" ref="O37:O68" si="10">(N37/O$80)</f>
        <v>398.13671656543846</v>
      </c>
      <c r="P37" s="10"/>
    </row>
    <row r="38" spans="1:16">
      <c r="A38" s="12"/>
      <c r="B38" s="44">
        <v>561</v>
      </c>
      <c r="C38" s="20" t="s">
        <v>142</v>
      </c>
      <c r="D38" s="46">
        <v>6363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6363</v>
      </c>
      <c r="O38" s="47">
        <f t="shared" si="10"/>
        <v>8.2755660757715663E-2</v>
      </c>
      <c r="P38" s="9"/>
    </row>
    <row r="39" spans="1:16">
      <c r="A39" s="12"/>
      <c r="B39" s="44">
        <v>562</v>
      </c>
      <c r="C39" s="20" t="s">
        <v>143</v>
      </c>
      <c r="D39" s="46">
        <v>2056045</v>
      </c>
      <c r="E39" s="46">
        <v>842610</v>
      </c>
      <c r="F39" s="46">
        <v>0</v>
      </c>
      <c r="G39" s="46">
        <v>21467</v>
      </c>
      <c r="H39" s="46">
        <v>0</v>
      </c>
      <c r="I39" s="46">
        <v>0</v>
      </c>
      <c r="J39" s="46">
        <v>20592275</v>
      </c>
      <c r="K39" s="46">
        <v>0</v>
      </c>
      <c r="L39" s="46">
        <v>0</v>
      </c>
      <c r="M39" s="46">
        <v>0</v>
      </c>
      <c r="N39" s="46">
        <f t="shared" ref="N39:N47" si="11">SUM(D39:M39)</f>
        <v>23512397</v>
      </c>
      <c r="O39" s="47">
        <f t="shared" si="10"/>
        <v>305.79662890660563</v>
      </c>
      <c r="P39" s="9"/>
    </row>
    <row r="40" spans="1:16">
      <c r="A40" s="12"/>
      <c r="B40" s="44">
        <v>563</v>
      </c>
      <c r="C40" s="20" t="s">
        <v>144</v>
      </c>
      <c r="D40" s="46">
        <v>1174843</v>
      </c>
      <c r="E40" s="46">
        <v>59191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1234034</v>
      </c>
      <c r="O40" s="47">
        <f t="shared" si="10"/>
        <v>16.04955195151452</v>
      </c>
      <c r="P40" s="9"/>
    </row>
    <row r="41" spans="1:16">
      <c r="A41" s="12"/>
      <c r="B41" s="44">
        <v>564</v>
      </c>
      <c r="C41" s="20" t="s">
        <v>145</v>
      </c>
      <c r="D41" s="46">
        <v>1779075</v>
      </c>
      <c r="E41" s="46">
        <v>1373918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3152993</v>
      </c>
      <c r="O41" s="47">
        <f t="shared" si="10"/>
        <v>41.007075134284491</v>
      </c>
      <c r="P41" s="9"/>
    </row>
    <row r="42" spans="1:16">
      <c r="A42" s="12"/>
      <c r="B42" s="44">
        <v>569</v>
      </c>
      <c r="C42" s="20" t="s">
        <v>57</v>
      </c>
      <c r="D42" s="46">
        <v>2299563</v>
      </c>
      <c r="E42" s="46">
        <v>406984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2706547</v>
      </c>
      <c r="O42" s="47">
        <f t="shared" si="10"/>
        <v>35.200704912276137</v>
      </c>
      <c r="P42" s="9"/>
    </row>
    <row r="43" spans="1:16" ht="15.75">
      <c r="A43" s="28" t="s">
        <v>58</v>
      </c>
      <c r="B43" s="29"/>
      <c r="C43" s="30"/>
      <c r="D43" s="31">
        <f t="shared" ref="D43:M43" si="12">SUM(D44:D47)</f>
        <v>3393823</v>
      </c>
      <c r="E43" s="31">
        <f t="shared" si="12"/>
        <v>2003398</v>
      </c>
      <c r="F43" s="31">
        <f t="shared" si="12"/>
        <v>0</v>
      </c>
      <c r="G43" s="31">
        <f t="shared" si="12"/>
        <v>10552580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>SUM(D43:M43)</f>
        <v>15949801</v>
      </c>
      <c r="O43" s="43">
        <f t="shared" si="10"/>
        <v>207.43930861371587</v>
      </c>
      <c r="P43" s="9"/>
    </row>
    <row r="44" spans="1:16">
      <c r="A44" s="12"/>
      <c r="B44" s="44">
        <v>571</v>
      </c>
      <c r="C44" s="20" t="s">
        <v>59</v>
      </c>
      <c r="D44" s="46">
        <v>3078510</v>
      </c>
      <c r="E44" s="46">
        <v>122245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3200755</v>
      </c>
      <c r="O44" s="47">
        <f t="shared" si="10"/>
        <v>41.628256317548676</v>
      </c>
      <c r="P44" s="9"/>
    </row>
    <row r="45" spans="1:16">
      <c r="A45" s="12"/>
      <c r="B45" s="44">
        <v>572</v>
      </c>
      <c r="C45" s="20" t="s">
        <v>146</v>
      </c>
      <c r="D45" s="46">
        <v>83660</v>
      </c>
      <c r="E45" s="46">
        <v>1881153</v>
      </c>
      <c r="F45" s="46">
        <v>0</v>
      </c>
      <c r="G45" s="46">
        <v>10552580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12517393</v>
      </c>
      <c r="O45" s="47">
        <f t="shared" si="10"/>
        <v>162.79822861527657</v>
      </c>
      <c r="P45" s="9"/>
    </row>
    <row r="46" spans="1:16">
      <c r="A46" s="12"/>
      <c r="B46" s="44">
        <v>575</v>
      </c>
      <c r="C46" s="20" t="s">
        <v>147</v>
      </c>
      <c r="D46" s="46">
        <v>12353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12353</v>
      </c>
      <c r="O46" s="47">
        <f t="shared" si="10"/>
        <v>0.16066017245639819</v>
      </c>
      <c r="P46" s="9"/>
    </row>
    <row r="47" spans="1:16">
      <c r="A47" s="12"/>
      <c r="B47" s="44">
        <v>579</v>
      </c>
      <c r="C47" s="20" t="s">
        <v>62</v>
      </c>
      <c r="D47" s="46">
        <v>219300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219300</v>
      </c>
      <c r="O47" s="47">
        <f t="shared" si="10"/>
        <v>2.8521635084342365</v>
      </c>
      <c r="P47" s="9"/>
    </row>
    <row r="48" spans="1:16" ht="15.75">
      <c r="A48" s="28" t="s">
        <v>148</v>
      </c>
      <c r="B48" s="29"/>
      <c r="C48" s="30"/>
      <c r="D48" s="31">
        <f t="shared" ref="D48:M48" si="13">SUM(D49:D51)</f>
        <v>6829795</v>
      </c>
      <c r="E48" s="31">
        <f t="shared" si="13"/>
        <v>58797312</v>
      </c>
      <c r="F48" s="31">
        <f t="shared" si="13"/>
        <v>0</v>
      </c>
      <c r="G48" s="31">
        <f t="shared" si="13"/>
        <v>27568428</v>
      </c>
      <c r="H48" s="31">
        <f t="shared" si="13"/>
        <v>0</v>
      </c>
      <c r="I48" s="31">
        <f t="shared" si="13"/>
        <v>1140375</v>
      </c>
      <c r="J48" s="31">
        <f t="shared" si="13"/>
        <v>579520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94915430</v>
      </c>
      <c r="O48" s="43">
        <f t="shared" si="10"/>
        <v>1234.4474502204478</v>
      </c>
      <c r="P48" s="9"/>
    </row>
    <row r="49" spans="1:16">
      <c r="A49" s="12"/>
      <c r="B49" s="44">
        <v>581</v>
      </c>
      <c r="C49" s="20" t="s">
        <v>149</v>
      </c>
      <c r="D49" s="46">
        <v>6829795</v>
      </c>
      <c r="E49" s="46">
        <v>58797312</v>
      </c>
      <c r="F49" s="46">
        <v>0</v>
      </c>
      <c r="G49" s="46">
        <v>27568428</v>
      </c>
      <c r="H49" s="46">
        <v>0</v>
      </c>
      <c r="I49" s="46">
        <v>1043352</v>
      </c>
      <c r="J49" s="46">
        <v>579520</v>
      </c>
      <c r="K49" s="46">
        <v>0</v>
      </c>
      <c r="L49" s="46">
        <v>0</v>
      </c>
      <c r="M49" s="46">
        <v>0</v>
      </c>
      <c r="N49" s="46">
        <f>SUM(D49:M49)</f>
        <v>94818407</v>
      </c>
      <c r="O49" s="47">
        <f t="shared" si="10"/>
        <v>1233.1855922173522</v>
      </c>
      <c r="P49" s="9"/>
    </row>
    <row r="50" spans="1:16">
      <c r="A50" s="12"/>
      <c r="B50" s="44">
        <v>590</v>
      </c>
      <c r="C50" s="20" t="s">
        <v>150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12635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8" si="14">SUM(D50:M50)</f>
        <v>12635</v>
      </c>
      <c r="O50" s="47">
        <f t="shared" si="10"/>
        <v>0.16432779721416588</v>
      </c>
      <c r="P50" s="9"/>
    </row>
    <row r="51" spans="1:16">
      <c r="A51" s="12"/>
      <c r="B51" s="44">
        <v>592</v>
      </c>
      <c r="C51" s="20" t="s">
        <v>65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84388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84388</v>
      </c>
      <c r="O51" s="47">
        <f t="shared" si="10"/>
        <v>1.0975302058812053</v>
      </c>
      <c r="P51" s="9"/>
    </row>
    <row r="52" spans="1:16" ht="15.75">
      <c r="A52" s="28" t="s">
        <v>66</v>
      </c>
      <c r="B52" s="29"/>
      <c r="C52" s="30"/>
      <c r="D52" s="31">
        <f t="shared" ref="D52:M52" si="15">SUM(D53:D77)</f>
        <v>4316611</v>
      </c>
      <c r="E52" s="31">
        <f t="shared" si="15"/>
        <v>4239445</v>
      </c>
      <c r="F52" s="31">
        <f t="shared" si="15"/>
        <v>0</v>
      </c>
      <c r="G52" s="31">
        <f t="shared" si="15"/>
        <v>0</v>
      </c>
      <c r="H52" s="31">
        <f t="shared" si="15"/>
        <v>0</v>
      </c>
      <c r="I52" s="31">
        <f t="shared" si="15"/>
        <v>0</v>
      </c>
      <c r="J52" s="31">
        <f t="shared" si="15"/>
        <v>0</v>
      </c>
      <c r="K52" s="31">
        <f t="shared" si="15"/>
        <v>0</v>
      </c>
      <c r="L52" s="31">
        <f t="shared" si="15"/>
        <v>0</v>
      </c>
      <c r="M52" s="31">
        <f t="shared" si="15"/>
        <v>0</v>
      </c>
      <c r="N52" s="31">
        <f>SUM(D52:M52)</f>
        <v>8556056</v>
      </c>
      <c r="O52" s="43">
        <f t="shared" si="10"/>
        <v>111.27802416470496</v>
      </c>
      <c r="P52" s="9"/>
    </row>
    <row r="53" spans="1:16">
      <c r="A53" s="12"/>
      <c r="B53" s="44">
        <v>601</v>
      </c>
      <c r="C53" s="20" t="s">
        <v>151</v>
      </c>
      <c r="D53" s="46">
        <v>2088</v>
      </c>
      <c r="E53" s="46">
        <v>71172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73260</v>
      </c>
      <c r="O53" s="47">
        <f t="shared" si="10"/>
        <v>0.95280209132645766</v>
      </c>
      <c r="P53" s="9"/>
    </row>
    <row r="54" spans="1:16">
      <c r="A54" s="12"/>
      <c r="B54" s="44">
        <v>602</v>
      </c>
      <c r="C54" s="20" t="s">
        <v>152</v>
      </c>
      <c r="D54" s="46">
        <v>235091</v>
      </c>
      <c r="E54" s="46">
        <v>57320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292411</v>
      </c>
      <c r="O54" s="47">
        <f t="shared" si="10"/>
        <v>3.8030277412893914</v>
      </c>
      <c r="P54" s="9"/>
    </row>
    <row r="55" spans="1:16">
      <c r="A55" s="12"/>
      <c r="B55" s="44">
        <v>603</v>
      </c>
      <c r="C55" s="20" t="s">
        <v>153</v>
      </c>
      <c r="D55" s="46">
        <v>633010</v>
      </c>
      <c r="E55" s="46">
        <v>48118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681128</v>
      </c>
      <c r="O55" s="47">
        <f t="shared" si="10"/>
        <v>8.8585883546411068</v>
      </c>
      <c r="P55" s="9"/>
    </row>
    <row r="56" spans="1:16">
      <c r="A56" s="12"/>
      <c r="B56" s="44">
        <v>604</v>
      </c>
      <c r="C56" s="20" t="s">
        <v>154</v>
      </c>
      <c r="D56" s="46">
        <v>0</v>
      </c>
      <c r="E56" s="46">
        <v>198189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198189</v>
      </c>
      <c r="O56" s="47">
        <f t="shared" si="10"/>
        <v>2.577598876302202</v>
      </c>
      <c r="P56" s="9"/>
    </row>
    <row r="57" spans="1:16">
      <c r="A57" s="12"/>
      <c r="B57" s="44">
        <v>605</v>
      </c>
      <c r="C57" s="20" t="s">
        <v>155</v>
      </c>
      <c r="D57" s="46">
        <v>137274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137274</v>
      </c>
      <c r="O57" s="47">
        <f t="shared" si="10"/>
        <v>1.7853529113397235</v>
      </c>
      <c r="P57" s="9"/>
    </row>
    <row r="58" spans="1:16">
      <c r="A58" s="12"/>
      <c r="B58" s="44">
        <v>608</v>
      </c>
      <c r="C58" s="20" t="s">
        <v>156</v>
      </c>
      <c r="D58" s="46">
        <v>0</v>
      </c>
      <c r="E58" s="46">
        <v>141813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141813</v>
      </c>
      <c r="O58" s="47">
        <f t="shared" si="10"/>
        <v>1.8443860630259206</v>
      </c>
      <c r="P58" s="9"/>
    </row>
    <row r="59" spans="1:16">
      <c r="A59" s="12"/>
      <c r="B59" s="44">
        <v>614</v>
      </c>
      <c r="C59" s="20" t="s">
        <v>157</v>
      </c>
      <c r="D59" s="46">
        <v>0</v>
      </c>
      <c r="E59" s="46">
        <v>534213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9" si="16">SUM(D59:M59)</f>
        <v>534213</v>
      </c>
      <c r="O59" s="47">
        <f t="shared" si="10"/>
        <v>6.9478468961750055</v>
      </c>
      <c r="P59" s="9"/>
    </row>
    <row r="60" spans="1:16">
      <c r="A60" s="12"/>
      <c r="B60" s="44">
        <v>615</v>
      </c>
      <c r="C60" s="20" t="s">
        <v>74</v>
      </c>
      <c r="D60" s="46">
        <v>1453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1453</v>
      </c>
      <c r="O60" s="47">
        <f t="shared" si="10"/>
        <v>1.8897371535590266E-2</v>
      </c>
      <c r="P60" s="9"/>
    </row>
    <row r="61" spans="1:16">
      <c r="A61" s="12"/>
      <c r="B61" s="44">
        <v>622</v>
      </c>
      <c r="C61" s="20" t="s">
        <v>75</v>
      </c>
      <c r="D61" s="46">
        <v>399222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399222</v>
      </c>
      <c r="O61" s="47">
        <f t="shared" si="10"/>
        <v>5.1921861384593377</v>
      </c>
      <c r="P61" s="9"/>
    </row>
    <row r="62" spans="1:16">
      <c r="A62" s="12"/>
      <c r="B62" s="44">
        <v>623</v>
      </c>
      <c r="C62" s="20" t="s">
        <v>76</v>
      </c>
      <c r="D62" s="46">
        <v>519296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519296</v>
      </c>
      <c r="O62" s="47">
        <f t="shared" si="10"/>
        <v>6.7538399510983362</v>
      </c>
      <c r="P62" s="9"/>
    </row>
    <row r="63" spans="1:16">
      <c r="A63" s="12"/>
      <c r="B63" s="44">
        <v>634</v>
      </c>
      <c r="C63" s="20" t="s">
        <v>158</v>
      </c>
      <c r="D63" s="46">
        <v>0</v>
      </c>
      <c r="E63" s="46">
        <v>499399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499399</v>
      </c>
      <c r="O63" s="47">
        <f t="shared" si="10"/>
        <v>6.4950643134908761</v>
      </c>
      <c r="P63" s="9"/>
    </row>
    <row r="64" spans="1:16">
      <c r="A64" s="12"/>
      <c r="B64" s="44">
        <v>651</v>
      </c>
      <c r="C64" s="20" t="s">
        <v>121</v>
      </c>
      <c r="D64" s="46">
        <v>158795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158795</v>
      </c>
      <c r="O64" s="47">
        <f t="shared" si="10"/>
        <v>2.0652499057082285</v>
      </c>
      <c r="P64" s="9"/>
    </row>
    <row r="65" spans="1:119">
      <c r="A65" s="12"/>
      <c r="B65" s="44">
        <v>654</v>
      </c>
      <c r="C65" s="20" t="s">
        <v>159</v>
      </c>
      <c r="D65" s="46">
        <v>0</v>
      </c>
      <c r="E65" s="46">
        <v>92727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92727</v>
      </c>
      <c r="O65" s="47">
        <f t="shared" si="10"/>
        <v>1.2059852514663996</v>
      </c>
      <c r="P65" s="9"/>
    </row>
    <row r="66" spans="1:119">
      <c r="A66" s="12"/>
      <c r="B66" s="44">
        <v>674</v>
      </c>
      <c r="C66" s="20" t="s">
        <v>160</v>
      </c>
      <c r="D66" s="46">
        <v>0</v>
      </c>
      <c r="E66" s="46">
        <v>118210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118210</v>
      </c>
      <c r="O66" s="47">
        <f t="shared" si="10"/>
        <v>1.5374110731053856</v>
      </c>
      <c r="P66" s="9"/>
    </row>
    <row r="67" spans="1:119">
      <c r="A67" s="12"/>
      <c r="B67" s="44">
        <v>685</v>
      </c>
      <c r="C67" s="20" t="s">
        <v>83</v>
      </c>
      <c r="D67" s="46">
        <v>133943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133943</v>
      </c>
      <c r="O67" s="47">
        <f t="shared" si="10"/>
        <v>1.7420307196087867</v>
      </c>
      <c r="P67" s="9"/>
    </row>
    <row r="68" spans="1:119">
      <c r="A68" s="12"/>
      <c r="B68" s="44">
        <v>694</v>
      </c>
      <c r="C68" s="20" t="s">
        <v>161</v>
      </c>
      <c r="D68" s="46">
        <v>0</v>
      </c>
      <c r="E68" s="46">
        <v>104559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104559</v>
      </c>
      <c r="O68" s="47">
        <f t="shared" si="10"/>
        <v>1.3598694221540142</v>
      </c>
      <c r="P68" s="9"/>
    </row>
    <row r="69" spans="1:119">
      <c r="A69" s="12"/>
      <c r="B69" s="44">
        <v>698</v>
      </c>
      <c r="C69" s="20" t="s">
        <v>86</v>
      </c>
      <c r="D69" s="46">
        <v>0</v>
      </c>
      <c r="E69" s="46">
        <v>64822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64822</v>
      </c>
      <c r="O69" s="47">
        <f t="shared" ref="O69:O78" si="17">(N69/O$80)</f>
        <v>0.84305947534757897</v>
      </c>
      <c r="P69" s="9"/>
    </row>
    <row r="70" spans="1:119">
      <c r="A70" s="12"/>
      <c r="B70" s="44">
        <v>711</v>
      </c>
      <c r="C70" s="20" t="s">
        <v>125</v>
      </c>
      <c r="D70" s="46">
        <v>1803799</v>
      </c>
      <c r="E70" s="46">
        <v>316436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7" si="18">SUM(D70:M70)</f>
        <v>2120235</v>
      </c>
      <c r="O70" s="47">
        <f t="shared" si="17"/>
        <v>27.575270844984328</v>
      </c>
      <c r="P70" s="9"/>
    </row>
    <row r="71" spans="1:119">
      <c r="A71" s="12"/>
      <c r="B71" s="44">
        <v>712</v>
      </c>
      <c r="C71" s="20" t="s">
        <v>126</v>
      </c>
      <c r="D71" s="46">
        <v>0</v>
      </c>
      <c r="E71" s="46">
        <v>173569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173569</v>
      </c>
      <c r="O71" s="47">
        <f t="shared" si="17"/>
        <v>2.2573970268829093</v>
      </c>
      <c r="P71" s="9"/>
    </row>
    <row r="72" spans="1:119">
      <c r="A72" s="12"/>
      <c r="B72" s="44">
        <v>713</v>
      </c>
      <c r="C72" s="20" t="s">
        <v>162</v>
      </c>
      <c r="D72" s="46">
        <v>220972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220972</v>
      </c>
      <c r="O72" s="47">
        <f t="shared" si="17"/>
        <v>2.8739091417497953</v>
      </c>
      <c r="P72" s="9"/>
    </row>
    <row r="73" spans="1:119">
      <c r="A73" s="12"/>
      <c r="B73" s="44">
        <v>714</v>
      </c>
      <c r="C73" s="20" t="s">
        <v>128</v>
      </c>
      <c r="D73" s="46">
        <v>71668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71668</v>
      </c>
      <c r="O73" s="47">
        <f t="shared" si="17"/>
        <v>0.93209691893508828</v>
      </c>
      <c r="P73" s="9"/>
    </row>
    <row r="74" spans="1:119">
      <c r="A74" s="12"/>
      <c r="B74" s="44">
        <v>716</v>
      </c>
      <c r="C74" s="20" t="s">
        <v>171</v>
      </c>
      <c r="D74" s="46">
        <v>0</v>
      </c>
      <c r="E74" s="46">
        <v>769914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769914</v>
      </c>
      <c r="O74" s="47">
        <f t="shared" si="17"/>
        <v>10.013317899829625</v>
      </c>
      <c r="P74" s="9"/>
    </row>
    <row r="75" spans="1:119">
      <c r="A75" s="12"/>
      <c r="B75" s="44">
        <v>724</v>
      </c>
      <c r="C75" s="20" t="s">
        <v>163</v>
      </c>
      <c r="D75" s="46">
        <v>0</v>
      </c>
      <c r="E75" s="46">
        <v>347406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347406</v>
      </c>
      <c r="O75" s="47">
        <f t="shared" si="17"/>
        <v>4.5182795978618531</v>
      </c>
      <c r="P75" s="9"/>
    </row>
    <row r="76" spans="1:119">
      <c r="A76" s="12"/>
      <c r="B76" s="44">
        <v>744</v>
      </c>
      <c r="C76" s="20" t="s">
        <v>164</v>
      </c>
      <c r="D76" s="46">
        <v>0</v>
      </c>
      <c r="E76" s="46">
        <v>181560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181560</v>
      </c>
      <c r="O76" s="47">
        <f t="shared" si="17"/>
        <v>2.3613260674478793</v>
      </c>
      <c r="P76" s="9"/>
    </row>
    <row r="77" spans="1:119" ht="15.75" thickBot="1">
      <c r="A77" s="12"/>
      <c r="B77" s="44">
        <v>764</v>
      </c>
      <c r="C77" s="20" t="s">
        <v>165</v>
      </c>
      <c r="D77" s="46">
        <v>0</v>
      </c>
      <c r="E77" s="46">
        <v>520018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520018</v>
      </c>
      <c r="O77" s="47">
        <f t="shared" si="17"/>
        <v>6.7632301109391459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19">SUM(D5,D13,D22,D27,D32,D37,D43,D48,D52)</f>
        <v>96386572</v>
      </c>
      <c r="E78" s="15">
        <f t="shared" si="19"/>
        <v>188303495</v>
      </c>
      <c r="F78" s="15">
        <f t="shared" si="19"/>
        <v>9885140</v>
      </c>
      <c r="G78" s="15">
        <f t="shared" si="19"/>
        <v>68035237</v>
      </c>
      <c r="H78" s="15">
        <f t="shared" si="19"/>
        <v>0</v>
      </c>
      <c r="I78" s="15">
        <f t="shared" si="19"/>
        <v>37380866</v>
      </c>
      <c r="J78" s="15">
        <f t="shared" si="19"/>
        <v>27733379</v>
      </c>
      <c r="K78" s="15">
        <f t="shared" si="19"/>
        <v>0</v>
      </c>
      <c r="L78" s="15">
        <f t="shared" si="19"/>
        <v>0</v>
      </c>
      <c r="M78" s="15">
        <f t="shared" si="19"/>
        <v>0</v>
      </c>
      <c r="N78" s="15">
        <f>SUM(D78:M78)</f>
        <v>427724689</v>
      </c>
      <c r="O78" s="37">
        <f t="shared" si="17"/>
        <v>5562.8853151946314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118" t="s">
        <v>178</v>
      </c>
      <c r="M80" s="118"/>
      <c r="N80" s="118"/>
      <c r="O80" s="41">
        <v>76889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99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25952880</v>
      </c>
      <c r="E5" s="26">
        <f t="shared" si="0"/>
        <v>2925283</v>
      </c>
      <c r="F5" s="26">
        <f t="shared" si="0"/>
        <v>22778260</v>
      </c>
      <c r="G5" s="26">
        <f t="shared" si="0"/>
        <v>3066857</v>
      </c>
      <c r="H5" s="26">
        <f t="shared" si="0"/>
        <v>0</v>
      </c>
      <c r="I5" s="26">
        <f t="shared" si="0"/>
        <v>0</v>
      </c>
      <c r="J5" s="26">
        <f t="shared" si="0"/>
        <v>2169678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56892958</v>
      </c>
      <c r="O5" s="32">
        <f t="shared" ref="O5:O36" si="1">(N5/O$79)</f>
        <v>748.12889397346373</v>
      </c>
      <c r="P5" s="6"/>
    </row>
    <row r="6" spans="1:133">
      <c r="A6" s="12"/>
      <c r="B6" s="44">
        <v>511</v>
      </c>
      <c r="C6" s="20" t="s">
        <v>20</v>
      </c>
      <c r="D6" s="46">
        <v>1783513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1783513</v>
      </c>
      <c r="O6" s="47">
        <f t="shared" si="1"/>
        <v>23.452772627454074</v>
      </c>
      <c r="P6" s="9"/>
    </row>
    <row r="7" spans="1:133">
      <c r="A7" s="12"/>
      <c r="B7" s="44">
        <v>512</v>
      </c>
      <c r="C7" s="20" t="s">
        <v>21</v>
      </c>
      <c r="D7" s="46">
        <v>942480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942480</v>
      </c>
      <c r="O7" s="47">
        <f t="shared" si="1"/>
        <v>12.393388299341197</v>
      </c>
      <c r="P7" s="9"/>
    </row>
    <row r="8" spans="1:133">
      <c r="A8" s="12"/>
      <c r="B8" s="44">
        <v>513</v>
      </c>
      <c r="C8" s="20" t="s">
        <v>22</v>
      </c>
      <c r="D8" s="46">
        <v>15677594</v>
      </c>
      <c r="E8" s="46">
        <v>397252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16074846</v>
      </c>
      <c r="O8" s="47">
        <f t="shared" si="1"/>
        <v>211.38040948360882</v>
      </c>
      <c r="P8" s="9"/>
    </row>
    <row r="9" spans="1:133">
      <c r="A9" s="12"/>
      <c r="B9" s="44">
        <v>514</v>
      </c>
      <c r="C9" s="20" t="s">
        <v>23</v>
      </c>
      <c r="D9" s="46">
        <v>1407379</v>
      </c>
      <c r="E9" s="46">
        <v>458161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1865540</v>
      </c>
      <c r="O9" s="47">
        <f t="shared" si="1"/>
        <v>24.531408208081846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1519870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1519870</v>
      </c>
      <c r="O10" s="47">
        <f t="shared" si="1"/>
        <v>19.985929753967941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22778260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22778260</v>
      </c>
      <c r="O11" s="47">
        <f t="shared" si="1"/>
        <v>299.52871250673923</v>
      </c>
      <c r="P11" s="9"/>
    </row>
    <row r="12" spans="1:133">
      <c r="A12" s="12"/>
      <c r="B12" s="44">
        <v>519</v>
      </c>
      <c r="C12" s="20" t="s">
        <v>133</v>
      </c>
      <c r="D12" s="46">
        <v>6141914</v>
      </c>
      <c r="E12" s="46">
        <v>550000</v>
      </c>
      <c r="F12" s="46">
        <v>0</v>
      </c>
      <c r="G12" s="46">
        <v>3066857</v>
      </c>
      <c r="H12" s="46">
        <v>0</v>
      </c>
      <c r="I12" s="46">
        <v>0</v>
      </c>
      <c r="J12" s="46">
        <v>2169678</v>
      </c>
      <c r="K12" s="46">
        <v>0</v>
      </c>
      <c r="L12" s="46">
        <v>0</v>
      </c>
      <c r="M12" s="46">
        <v>0</v>
      </c>
      <c r="N12" s="46">
        <f t="shared" si="2"/>
        <v>11928449</v>
      </c>
      <c r="O12" s="47">
        <f t="shared" si="1"/>
        <v>156.85627309427065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44030429</v>
      </c>
      <c r="E13" s="31">
        <f t="shared" si="3"/>
        <v>56747674</v>
      </c>
      <c r="F13" s="31">
        <f t="shared" si="3"/>
        <v>0</v>
      </c>
      <c r="G13" s="31">
        <f t="shared" si="3"/>
        <v>3913166</v>
      </c>
      <c r="H13" s="31">
        <f t="shared" si="3"/>
        <v>0</v>
      </c>
      <c r="I13" s="31">
        <f t="shared" si="3"/>
        <v>1412271</v>
      </c>
      <c r="J13" s="31">
        <f t="shared" si="3"/>
        <v>2306181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108409721</v>
      </c>
      <c r="O13" s="43">
        <f t="shared" si="1"/>
        <v>1425.5620997540993</v>
      </c>
      <c r="P13" s="10"/>
    </row>
    <row r="14" spans="1:133">
      <c r="A14" s="12"/>
      <c r="B14" s="44">
        <v>521</v>
      </c>
      <c r="C14" s="20" t="s">
        <v>29</v>
      </c>
      <c r="D14" s="46">
        <v>42654428</v>
      </c>
      <c r="E14" s="46">
        <v>3703037</v>
      </c>
      <c r="F14" s="46">
        <v>0</v>
      </c>
      <c r="G14" s="46">
        <v>0</v>
      </c>
      <c r="H14" s="46">
        <v>0</v>
      </c>
      <c r="I14" s="46">
        <v>144965</v>
      </c>
      <c r="J14" s="46">
        <v>119244</v>
      </c>
      <c r="K14" s="46">
        <v>0</v>
      </c>
      <c r="L14" s="46">
        <v>0</v>
      </c>
      <c r="M14" s="46">
        <v>0</v>
      </c>
      <c r="N14" s="46">
        <f>SUM(D14:M14)</f>
        <v>46621674</v>
      </c>
      <c r="O14" s="47">
        <f t="shared" si="1"/>
        <v>613.06394729575129</v>
      </c>
      <c r="P14" s="9"/>
    </row>
    <row r="15" spans="1:133">
      <c r="A15" s="12"/>
      <c r="B15" s="44">
        <v>522</v>
      </c>
      <c r="C15" s="20" t="s">
        <v>30</v>
      </c>
      <c r="D15" s="46">
        <v>423327</v>
      </c>
      <c r="E15" s="46">
        <v>11787207</v>
      </c>
      <c r="F15" s="46">
        <v>0</v>
      </c>
      <c r="G15" s="46">
        <v>0</v>
      </c>
      <c r="H15" s="46">
        <v>0</v>
      </c>
      <c r="I15" s="46">
        <v>1267306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13477840</v>
      </c>
      <c r="O15" s="47">
        <f t="shared" si="1"/>
        <v>177.23039699133432</v>
      </c>
      <c r="P15" s="9"/>
    </row>
    <row r="16" spans="1:133">
      <c r="A16" s="12"/>
      <c r="B16" s="44">
        <v>523</v>
      </c>
      <c r="C16" s="20" t="s">
        <v>134</v>
      </c>
      <c r="D16" s="46">
        <v>0</v>
      </c>
      <c r="E16" s="46">
        <v>4072517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4072517</v>
      </c>
      <c r="O16" s="47">
        <f t="shared" si="1"/>
        <v>53.552631924993754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4838985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4838985</v>
      </c>
      <c r="O17" s="47">
        <f t="shared" si="1"/>
        <v>63.631504201349166</v>
      </c>
      <c r="P17" s="9"/>
    </row>
    <row r="18" spans="1:16">
      <c r="A18" s="12"/>
      <c r="B18" s="44">
        <v>525</v>
      </c>
      <c r="C18" s="20" t="s">
        <v>33</v>
      </c>
      <c r="D18" s="46">
        <v>317392</v>
      </c>
      <c r="E18" s="46">
        <v>592769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910161</v>
      </c>
      <c r="O18" s="47">
        <f t="shared" si="1"/>
        <v>11.968401120359777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1234271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1234271</v>
      </c>
      <c r="O19" s="47">
        <f t="shared" si="1"/>
        <v>16.230370691809014</v>
      </c>
      <c r="P19" s="9"/>
    </row>
    <row r="20" spans="1:16">
      <c r="A20" s="12"/>
      <c r="B20" s="44">
        <v>527</v>
      </c>
      <c r="C20" s="20" t="s">
        <v>35</v>
      </c>
      <c r="D20" s="46">
        <v>635282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635282</v>
      </c>
      <c r="O20" s="47">
        <f t="shared" si="1"/>
        <v>8.3538075137743757</v>
      </c>
      <c r="P20" s="9"/>
    </row>
    <row r="21" spans="1:16">
      <c r="A21" s="12"/>
      <c r="B21" s="44">
        <v>529</v>
      </c>
      <c r="C21" s="20" t="s">
        <v>36</v>
      </c>
      <c r="D21" s="46">
        <v>0</v>
      </c>
      <c r="E21" s="46">
        <v>30518888</v>
      </c>
      <c r="F21" s="46">
        <v>0</v>
      </c>
      <c r="G21" s="46">
        <v>3913166</v>
      </c>
      <c r="H21" s="46">
        <v>0</v>
      </c>
      <c r="I21" s="46">
        <v>0</v>
      </c>
      <c r="J21" s="46">
        <v>2186937</v>
      </c>
      <c r="K21" s="46">
        <v>0</v>
      </c>
      <c r="L21" s="46">
        <v>0</v>
      </c>
      <c r="M21" s="46">
        <v>0</v>
      </c>
      <c r="N21" s="46">
        <f t="shared" si="4"/>
        <v>36618991</v>
      </c>
      <c r="O21" s="47">
        <f t="shared" si="1"/>
        <v>481.53104001472775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SUM(D23:D26)</f>
        <v>610849</v>
      </c>
      <c r="E22" s="31">
        <f t="shared" si="5"/>
        <v>2880920</v>
      </c>
      <c r="F22" s="31">
        <f t="shared" si="5"/>
        <v>0</v>
      </c>
      <c r="G22" s="31">
        <f t="shared" si="5"/>
        <v>45559120</v>
      </c>
      <c r="H22" s="31">
        <f t="shared" si="5"/>
        <v>0</v>
      </c>
      <c r="I22" s="31">
        <f t="shared" si="5"/>
        <v>18077245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67128134</v>
      </c>
      <c r="O22" s="43">
        <f t="shared" si="1"/>
        <v>882.71902902152613</v>
      </c>
      <c r="P22" s="10"/>
    </row>
    <row r="23" spans="1:16">
      <c r="A23" s="12"/>
      <c r="B23" s="44">
        <v>534</v>
      </c>
      <c r="C23" s="20" t="s">
        <v>135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18077245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18077245</v>
      </c>
      <c r="O23" s="47">
        <f t="shared" si="1"/>
        <v>237.71148105776692</v>
      </c>
      <c r="P23" s="9"/>
    </row>
    <row r="24" spans="1:16">
      <c r="A24" s="12"/>
      <c r="B24" s="44">
        <v>535</v>
      </c>
      <c r="C24" s="20" t="s">
        <v>39</v>
      </c>
      <c r="D24" s="46">
        <v>0</v>
      </c>
      <c r="E24" s="46">
        <v>24672</v>
      </c>
      <c r="F24" s="46">
        <v>0</v>
      </c>
      <c r="G24" s="46">
        <v>45559120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45583792</v>
      </c>
      <c r="O24" s="47">
        <f t="shared" si="1"/>
        <v>599.41604534038163</v>
      </c>
      <c r="P24" s="9"/>
    </row>
    <row r="25" spans="1:16">
      <c r="A25" s="12"/>
      <c r="B25" s="44">
        <v>537</v>
      </c>
      <c r="C25" s="20" t="s">
        <v>136</v>
      </c>
      <c r="D25" s="46">
        <v>610849</v>
      </c>
      <c r="E25" s="46">
        <v>2761371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3372220</v>
      </c>
      <c r="O25" s="47">
        <f t="shared" si="1"/>
        <v>44.343892592738698</v>
      </c>
      <c r="P25" s="9"/>
    </row>
    <row r="26" spans="1:16">
      <c r="A26" s="12"/>
      <c r="B26" s="44">
        <v>539</v>
      </c>
      <c r="C26" s="20" t="s">
        <v>105</v>
      </c>
      <c r="D26" s="46">
        <v>0</v>
      </c>
      <c r="E26" s="46">
        <v>94877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94877</v>
      </c>
      <c r="O26" s="47">
        <f t="shared" si="1"/>
        <v>1.247610030638947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SUM(D28:D31)</f>
        <v>132479</v>
      </c>
      <c r="E27" s="31">
        <f t="shared" si="6"/>
        <v>8950853</v>
      </c>
      <c r="F27" s="31">
        <f t="shared" si="6"/>
        <v>0</v>
      </c>
      <c r="G27" s="31">
        <f t="shared" si="6"/>
        <v>3130860</v>
      </c>
      <c r="H27" s="31">
        <f t="shared" si="6"/>
        <v>0</v>
      </c>
      <c r="I27" s="31">
        <f t="shared" si="6"/>
        <v>13340446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8" si="7">SUM(D27:M27)</f>
        <v>25554638</v>
      </c>
      <c r="O27" s="43">
        <f t="shared" si="1"/>
        <v>336.03742422449272</v>
      </c>
      <c r="P27" s="10"/>
    </row>
    <row r="28" spans="1:16">
      <c r="A28" s="12"/>
      <c r="B28" s="44">
        <v>541</v>
      </c>
      <c r="C28" s="20" t="s">
        <v>137</v>
      </c>
      <c r="D28" s="46">
        <v>132479</v>
      </c>
      <c r="E28" s="46">
        <v>8689870</v>
      </c>
      <c r="F28" s="46">
        <v>0</v>
      </c>
      <c r="G28" s="46">
        <v>3130860</v>
      </c>
      <c r="H28" s="46">
        <v>0</v>
      </c>
      <c r="I28" s="46">
        <v>1523352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13476561</v>
      </c>
      <c r="O28" s="47">
        <f t="shared" si="1"/>
        <v>177.21357844490907</v>
      </c>
      <c r="P28" s="9"/>
    </row>
    <row r="29" spans="1:16">
      <c r="A29" s="12"/>
      <c r="B29" s="44">
        <v>542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11817094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11817094</v>
      </c>
      <c r="O29" s="47">
        <f t="shared" si="1"/>
        <v>155.39198127473799</v>
      </c>
      <c r="P29" s="9"/>
    </row>
    <row r="30" spans="1:16">
      <c r="A30" s="12"/>
      <c r="B30" s="44">
        <v>543</v>
      </c>
      <c r="C30" s="20" t="s">
        <v>138</v>
      </c>
      <c r="D30" s="46">
        <v>0</v>
      </c>
      <c r="E30" s="46">
        <v>231251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231251</v>
      </c>
      <c r="O30" s="47">
        <f t="shared" si="1"/>
        <v>3.0408957618314991</v>
      </c>
      <c r="P30" s="9"/>
    </row>
    <row r="31" spans="1:16">
      <c r="A31" s="12"/>
      <c r="B31" s="44">
        <v>549</v>
      </c>
      <c r="C31" s="20" t="s">
        <v>139</v>
      </c>
      <c r="D31" s="46">
        <v>0</v>
      </c>
      <c r="E31" s="46">
        <v>29732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29732</v>
      </c>
      <c r="O31" s="47">
        <f t="shared" si="1"/>
        <v>0.3909687430141886</v>
      </c>
      <c r="P31" s="9"/>
    </row>
    <row r="32" spans="1:16" ht="15.75">
      <c r="A32" s="28" t="s">
        <v>47</v>
      </c>
      <c r="B32" s="29"/>
      <c r="C32" s="30"/>
      <c r="D32" s="31">
        <f t="shared" ref="D32:M32" si="8">SUM(D33:D36)</f>
        <v>628101</v>
      </c>
      <c r="E32" s="31">
        <f t="shared" si="8"/>
        <v>34703585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35331686</v>
      </c>
      <c r="O32" s="43">
        <f t="shared" si="1"/>
        <v>464.60328481070917</v>
      </c>
      <c r="P32" s="10"/>
    </row>
    <row r="33" spans="1:16">
      <c r="A33" s="13"/>
      <c r="B33" s="45">
        <v>551</v>
      </c>
      <c r="C33" s="21" t="s">
        <v>140</v>
      </c>
      <c r="D33" s="46">
        <v>30000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30000</v>
      </c>
      <c r="O33" s="47">
        <f t="shared" si="1"/>
        <v>0.39449287940352679</v>
      </c>
      <c r="P33" s="9"/>
    </row>
    <row r="34" spans="1:16">
      <c r="A34" s="13"/>
      <c r="B34" s="45">
        <v>552</v>
      </c>
      <c r="C34" s="21" t="s">
        <v>49</v>
      </c>
      <c r="D34" s="46">
        <v>0</v>
      </c>
      <c r="E34" s="46">
        <v>34039235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34039235</v>
      </c>
      <c r="O34" s="47">
        <f t="shared" si="1"/>
        <v>447.60786092811026</v>
      </c>
      <c r="P34" s="9"/>
    </row>
    <row r="35" spans="1:16">
      <c r="A35" s="13"/>
      <c r="B35" s="45">
        <v>553</v>
      </c>
      <c r="C35" s="21" t="s">
        <v>141</v>
      </c>
      <c r="D35" s="46">
        <v>598101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598101</v>
      </c>
      <c r="O35" s="47">
        <f t="shared" si="1"/>
        <v>7.8648861888042925</v>
      </c>
      <c r="P35" s="9"/>
    </row>
    <row r="36" spans="1:16">
      <c r="A36" s="13"/>
      <c r="B36" s="45">
        <v>554</v>
      </c>
      <c r="C36" s="21" t="s">
        <v>51</v>
      </c>
      <c r="D36" s="46">
        <v>0</v>
      </c>
      <c r="E36" s="46">
        <v>664350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664350</v>
      </c>
      <c r="O36" s="47">
        <f t="shared" si="1"/>
        <v>8.7360448143911</v>
      </c>
      <c r="P36" s="9"/>
    </row>
    <row r="37" spans="1:16" ht="15.75">
      <c r="A37" s="28" t="s">
        <v>53</v>
      </c>
      <c r="B37" s="29"/>
      <c r="C37" s="30"/>
      <c r="D37" s="31">
        <f t="shared" ref="D37:M37" si="9">SUM(D38:D42)</f>
        <v>7174162</v>
      </c>
      <c r="E37" s="31">
        <f t="shared" si="9"/>
        <v>1808451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21184190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30166803</v>
      </c>
      <c r="O37" s="43">
        <f t="shared" ref="O37:O68" si="10">(N37/O$79)</f>
        <v>396.68629926229829</v>
      </c>
      <c r="P37" s="10"/>
    </row>
    <row r="38" spans="1:16">
      <c r="A38" s="12"/>
      <c r="B38" s="44">
        <v>561</v>
      </c>
      <c r="C38" s="20" t="s">
        <v>142</v>
      </c>
      <c r="D38" s="46">
        <v>4008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4008</v>
      </c>
      <c r="O38" s="47">
        <f t="shared" si="10"/>
        <v>5.2704248688311174E-2</v>
      </c>
      <c r="P38" s="9"/>
    </row>
    <row r="39" spans="1:16">
      <c r="A39" s="12"/>
      <c r="B39" s="44">
        <v>562</v>
      </c>
      <c r="C39" s="20" t="s">
        <v>143</v>
      </c>
      <c r="D39" s="46">
        <v>1980556</v>
      </c>
      <c r="E39" s="46">
        <v>15390</v>
      </c>
      <c r="F39" s="46">
        <v>0</v>
      </c>
      <c r="G39" s="46">
        <v>0</v>
      </c>
      <c r="H39" s="46">
        <v>0</v>
      </c>
      <c r="I39" s="46">
        <v>0</v>
      </c>
      <c r="J39" s="46">
        <v>21184190</v>
      </c>
      <c r="K39" s="46">
        <v>0</v>
      </c>
      <c r="L39" s="46">
        <v>0</v>
      </c>
      <c r="M39" s="46">
        <v>0</v>
      </c>
      <c r="N39" s="46">
        <f t="shared" ref="N39:N47" si="11">SUM(D39:M39)</f>
        <v>23180136</v>
      </c>
      <c r="O39" s="47">
        <f t="shared" si="10"/>
        <v>304.81328652017834</v>
      </c>
      <c r="P39" s="9"/>
    </row>
    <row r="40" spans="1:16">
      <c r="A40" s="12"/>
      <c r="B40" s="44">
        <v>563</v>
      </c>
      <c r="C40" s="20" t="s">
        <v>144</v>
      </c>
      <c r="D40" s="46">
        <v>1210304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1210304</v>
      </c>
      <c r="O40" s="47">
        <f t="shared" si="10"/>
        <v>15.915210330453535</v>
      </c>
      <c r="P40" s="9"/>
    </row>
    <row r="41" spans="1:16">
      <c r="A41" s="12"/>
      <c r="B41" s="44">
        <v>564</v>
      </c>
      <c r="C41" s="20" t="s">
        <v>145</v>
      </c>
      <c r="D41" s="46">
        <v>1582830</v>
      </c>
      <c r="E41" s="46">
        <v>1438639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3021469</v>
      </c>
      <c r="O41" s="47">
        <f t="shared" si="10"/>
        <v>39.73160019461649</v>
      </c>
      <c r="P41" s="9"/>
    </row>
    <row r="42" spans="1:16">
      <c r="A42" s="12"/>
      <c r="B42" s="44">
        <v>569</v>
      </c>
      <c r="C42" s="20" t="s">
        <v>57</v>
      </c>
      <c r="D42" s="46">
        <v>2396464</v>
      </c>
      <c r="E42" s="46">
        <v>354422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2750886</v>
      </c>
      <c r="O42" s="47">
        <f t="shared" si="10"/>
        <v>36.173497968361673</v>
      </c>
      <c r="P42" s="9"/>
    </row>
    <row r="43" spans="1:16" ht="15.75">
      <c r="A43" s="28" t="s">
        <v>58</v>
      </c>
      <c r="B43" s="29"/>
      <c r="C43" s="30"/>
      <c r="D43" s="31">
        <f t="shared" ref="D43:M43" si="12">SUM(D44:D47)</f>
        <v>3099903</v>
      </c>
      <c r="E43" s="31">
        <f t="shared" si="12"/>
        <v>1808680</v>
      </c>
      <c r="F43" s="31">
        <f t="shared" si="12"/>
        <v>0</v>
      </c>
      <c r="G43" s="31">
        <f t="shared" si="12"/>
        <v>805267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>SUM(D43:M43)</f>
        <v>5713850</v>
      </c>
      <c r="O43" s="43">
        <f t="shared" si="10"/>
        <v>75.135771299328042</v>
      </c>
      <c r="P43" s="9"/>
    </row>
    <row r="44" spans="1:16">
      <c r="A44" s="12"/>
      <c r="B44" s="44">
        <v>571</v>
      </c>
      <c r="C44" s="20" t="s">
        <v>59</v>
      </c>
      <c r="D44" s="46">
        <v>2794169</v>
      </c>
      <c r="E44" s="46">
        <v>86110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2880279</v>
      </c>
      <c r="O44" s="47">
        <f t="shared" si="10"/>
        <v>37.874985206517024</v>
      </c>
      <c r="P44" s="9"/>
    </row>
    <row r="45" spans="1:16">
      <c r="A45" s="12"/>
      <c r="B45" s="44">
        <v>572</v>
      </c>
      <c r="C45" s="20" t="s">
        <v>146</v>
      </c>
      <c r="D45" s="46">
        <v>87173</v>
      </c>
      <c r="E45" s="46">
        <v>1683470</v>
      </c>
      <c r="F45" s="46">
        <v>0</v>
      </c>
      <c r="G45" s="46">
        <v>805267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2575910</v>
      </c>
      <c r="O45" s="47">
        <f t="shared" si="10"/>
        <v>33.872605099477951</v>
      </c>
      <c r="P45" s="9"/>
    </row>
    <row r="46" spans="1:16">
      <c r="A46" s="12"/>
      <c r="B46" s="44">
        <v>575</v>
      </c>
      <c r="C46" s="20" t="s">
        <v>147</v>
      </c>
      <c r="D46" s="46">
        <v>10261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10261</v>
      </c>
      <c r="O46" s="47">
        <f t="shared" si="10"/>
        <v>0.13492971451865293</v>
      </c>
      <c r="P46" s="9"/>
    </row>
    <row r="47" spans="1:16">
      <c r="A47" s="12"/>
      <c r="B47" s="44">
        <v>579</v>
      </c>
      <c r="C47" s="20" t="s">
        <v>62</v>
      </c>
      <c r="D47" s="46">
        <v>208300</v>
      </c>
      <c r="E47" s="46">
        <v>39100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247400</v>
      </c>
      <c r="O47" s="47">
        <f t="shared" si="10"/>
        <v>3.2532512788144174</v>
      </c>
      <c r="P47" s="9"/>
    </row>
    <row r="48" spans="1:16" ht="15.75">
      <c r="A48" s="28" t="s">
        <v>148</v>
      </c>
      <c r="B48" s="29"/>
      <c r="C48" s="30"/>
      <c r="D48" s="31">
        <f t="shared" ref="D48:M48" si="13">SUM(D49:D50)</f>
        <v>3260129</v>
      </c>
      <c r="E48" s="31">
        <f t="shared" si="13"/>
        <v>56801662</v>
      </c>
      <c r="F48" s="31">
        <f t="shared" si="13"/>
        <v>0</v>
      </c>
      <c r="G48" s="31">
        <f t="shared" si="13"/>
        <v>21610652</v>
      </c>
      <c r="H48" s="31">
        <f t="shared" si="13"/>
        <v>0</v>
      </c>
      <c r="I48" s="31">
        <f t="shared" si="13"/>
        <v>1442562</v>
      </c>
      <c r="J48" s="31">
        <f t="shared" si="13"/>
        <v>636756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83751761</v>
      </c>
      <c r="O48" s="43">
        <f t="shared" si="10"/>
        <v>1101.3157784001999</v>
      </c>
      <c r="P48" s="9"/>
    </row>
    <row r="49" spans="1:16">
      <c r="A49" s="12"/>
      <c r="B49" s="44">
        <v>581</v>
      </c>
      <c r="C49" s="20" t="s">
        <v>149</v>
      </c>
      <c r="D49" s="46">
        <v>3260129</v>
      </c>
      <c r="E49" s="46">
        <v>56801662</v>
      </c>
      <c r="F49" s="46">
        <v>0</v>
      </c>
      <c r="G49" s="46">
        <v>21610652</v>
      </c>
      <c r="H49" s="46">
        <v>0</v>
      </c>
      <c r="I49" s="46">
        <v>1375486</v>
      </c>
      <c r="J49" s="46">
        <v>579520</v>
      </c>
      <c r="K49" s="46">
        <v>0</v>
      </c>
      <c r="L49" s="46">
        <v>0</v>
      </c>
      <c r="M49" s="46">
        <v>0</v>
      </c>
      <c r="N49" s="46">
        <f>SUM(D49:M49)</f>
        <v>83627449</v>
      </c>
      <c r="O49" s="47">
        <f t="shared" si="10"/>
        <v>1099.6811051060529</v>
      </c>
      <c r="P49" s="9"/>
    </row>
    <row r="50" spans="1:16">
      <c r="A50" s="12"/>
      <c r="B50" s="44">
        <v>592</v>
      </c>
      <c r="C50" s="20" t="s">
        <v>65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67076</v>
      </c>
      <c r="J50" s="46">
        <v>57236</v>
      </c>
      <c r="K50" s="46">
        <v>0</v>
      </c>
      <c r="L50" s="46">
        <v>0</v>
      </c>
      <c r="M50" s="46">
        <v>0</v>
      </c>
      <c r="N50" s="46">
        <f t="shared" ref="N50:N57" si="14">SUM(D50:M50)</f>
        <v>124312</v>
      </c>
      <c r="O50" s="47">
        <f t="shared" si="10"/>
        <v>1.6346732941470405</v>
      </c>
      <c r="P50" s="9"/>
    </row>
    <row r="51" spans="1:16" ht="15.75">
      <c r="A51" s="28" t="s">
        <v>66</v>
      </c>
      <c r="B51" s="29"/>
      <c r="C51" s="30"/>
      <c r="D51" s="31">
        <f t="shared" ref="D51:M51" si="15">SUM(D52:D76)</f>
        <v>4205875</v>
      </c>
      <c r="E51" s="31">
        <f t="shared" si="15"/>
        <v>4507127</v>
      </c>
      <c r="F51" s="31">
        <f t="shared" si="15"/>
        <v>0</v>
      </c>
      <c r="G51" s="31">
        <f t="shared" si="15"/>
        <v>0</v>
      </c>
      <c r="H51" s="31">
        <f t="shared" si="15"/>
        <v>0</v>
      </c>
      <c r="I51" s="31">
        <f t="shared" si="15"/>
        <v>0</v>
      </c>
      <c r="J51" s="31">
        <f t="shared" si="15"/>
        <v>0</v>
      </c>
      <c r="K51" s="31">
        <f t="shared" si="15"/>
        <v>0</v>
      </c>
      <c r="L51" s="31">
        <f t="shared" si="15"/>
        <v>0</v>
      </c>
      <c r="M51" s="31">
        <f t="shared" si="15"/>
        <v>0</v>
      </c>
      <c r="N51" s="31">
        <f>SUM(D51:M51)</f>
        <v>8713002</v>
      </c>
      <c r="O51" s="43">
        <f t="shared" si="10"/>
        <v>114.57390824095626</v>
      </c>
      <c r="P51" s="9"/>
    </row>
    <row r="52" spans="1:16">
      <c r="A52" s="12"/>
      <c r="B52" s="44">
        <v>601</v>
      </c>
      <c r="C52" s="20" t="s">
        <v>151</v>
      </c>
      <c r="D52" s="46">
        <v>1743</v>
      </c>
      <c r="E52" s="46">
        <v>126102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127845</v>
      </c>
      <c r="O52" s="47">
        <f t="shared" si="10"/>
        <v>1.6811314055781292</v>
      </c>
      <c r="P52" s="9"/>
    </row>
    <row r="53" spans="1:16">
      <c r="A53" s="12"/>
      <c r="B53" s="44">
        <v>602</v>
      </c>
      <c r="C53" s="20" t="s">
        <v>152</v>
      </c>
      <c r="D53" s="46">
        <v>261698</v>
      </c>
      <c r="E53" s="46">
        <v>46237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307935</v>
      </c>
      <c r="O53" s="47">
        <f t="shared" si="10"/>
        <v>4.0492721606375008</v>
      </c>
      <c r="P53" s="9"/>
    </row>
    <row r="54" spans="1:16">
      <c r="A54" s="12"/>
      <c r="B54" s="44">
        <v>603</v>
      </c>
      <c r="C54" s="20" t="s">
        <v>153</v>
      </c>
      <c r="D54" s="46">
        <v>623503</v>
      </c>
      <c r="E54" s="46">
        <v>24101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647604</v>
      </c>
      <c r="O54" s="47">
        <f t="shared" si="10"/>
        <v>8.5158388891080516</v>
      </c>
      <c r="P54" s="9"/>
    </row>
    <row r="55" spans="1:16">
      <c r="A55" s="12"/>
      <c r="B55" s="44">
        <v>604</v>
      </c>
      <c r="C55" s="20" t="s">
        <v>154</v>
      </c>
      <c r="D55" s="46">
        <v>0</v>
      </c>
      <c r="E55" s="46">
        <v>463277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463277</v>
      </c>
      <c r="O55" s="47">
        <f t="shared" si="10"/>
        <v>6.0919825897142559</v>
      </c>
      <c r="P55" s="9"/>
    </row>
    <row r="56" spans="1:16">
      <c r="A56" s="12"/>
      <c r="B56" s="44">
        <v>605</v>
      </c>
      <c r="C56" s="20" t="s">
        <v>155</v>
      </c>
      <c r="D56" s="46">
        <v>133074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133074</v>
      </c>
      <c r="O56" s="47">
        <f t="shared" si="10"/>
        <v>1.7498915144581639</v>
      </c>
      <c r="P56" s="9"/>
    </row>
    <row r="57" spans="1:16">
      <c r="A57" s="12"/>
      <c r="B57" s="44">
        <v>608</v>
      </c>
      <c r="C57" s="20" t="s">
        <v>156</v>
      </c>
      <c r="D57" s="46">
        <v>0</v>
      </c>
      <c r="E57" s="46">
        <v>152848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152848</v>
      </c>
      <c r="O57" s="47">
        <f t="shared" si="10"/>
        <v>2.0099149210356755</v>
      </c>
      <c r="P57" s="9"/>
    </row>
    <row r="58" spans="1:16">
      <c r="A58" s="12"/>
      <c r="B58" s="44">
        <v>614</v>
      </c>
      <c r="C58" s="20" t="s">
        <v>157</v>
      </c>
      <c r="D58" s="46">
        <v>0</v>
      </c>
      <c r="E58" s="46">
        <v>545667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8" si="16">SUM(D58:M58)</f>
        <v>545667</v>
      </c>
      <c r="O58" s="47">
        <f t="shared" si="10"/>
        <v>7.1753915341828076</v>
      </c>
      <c r="P58" s="9"/>
    </row>
    <row r="59" spans="1:16">
      <c r="A59" s="12"/>
      <c r="B59" s="44">
        <v>615</v>
      </c>
      <c r="C59" s="20" t="s">
        <v>74</v>
      </c>
      <c r="D59" s="46">
        <v>1638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1638</v>
      </c>
      <c r="O59" s="47">
        <f t="shared" si="10"/>
        <v>2.1539311215432563E-2</v>
      </c>
      <c r="P59" s="9"/>
    </row>
    <row r="60" spans="1:16">
      <c r="A60" s="12"/>
      <c r="B60" s="44">
        <v>622</v>
      </c>
      <c r="C60" s="20" t="s">
        <v>75</v>
      </c>
      <c r="D60" s="46">
        <v>389382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389382</v>
      </c>
      <c r="O60" s="47">
        <f t="shared" si="10"/>
        <v>5.1202808789301351</v>
      </c>
      <c r="P60" s="9"/>
    </row>
    <row r="61" spans="1:16">
      <c r="A61" s="12"/>
      <c r="B61" s="44">
        <v>623</v>
      </c>
      <c r="C61" s="20" t="s">
        <v>76</v>
      </c>
      <c r="D61" s="46">
        <v>659809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659809</v>
      </c>
      <c r="O61" s="47">
        <f t="shared" si="10"/>
        <v>8.6763317422120529</v>
      </c>
      <c r="P61" s="9"/>
    </row>
    <row r="62" spans="1:16">
      <c r="A62" s="12"/>
      <c r="B62" s="44">
        <v>634</v>
      </c>
      <c r="C62" s="20" t="s">
        <v>158</v>
      </c>
      <c r="D62" s="46">
        <v>0</v>
      </c>
      <c r="E62" s="46">
        <v>500648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500648</v>
      </c>
      <c r="O62" s="47">
        <f t="shared" si="10"/>
        <v>6.5834023695872288</v>
      </c>
      <c r="P62" s="9"/>
    </row>
    <row r="63" spans="1:16">
      <c r="A63" s="12"/>
      <c r="B63" s="44">
        <v>651</v>
      </c>
      <c r="C63" s="20" t="s">
        <v>121</v>
      </c>
      <c r="D63" s="46">
        <v>185047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185047</v>
      </c>
      <c r="O63" s="47">
        <f t="shared" si="10"/>
        <v>2.4333241284994807</v>
      </c>
      <c r="P63" s="9"/>
    </row>
    <row r="64" spans="1:16">
      <c r="A64" s="12"/>
      <c r="B64" s="44">
        <v>654</v>
      </c>
      <c r="C64" s="20" t="s">
        <v>159</v>
      </c>
      <c r="D64" s="46">
        <v>0</v>
      </c>
      <c r="E64" s="46">
        <v>128049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128049</v>
      </c>
      <c r="O64" s="47">
        <f t="shared" si="10"/>
        <v>1.6838139571580732</v>
      </c>
      <c r="P64" s="9"/>
    </row>
    <row r="65" spans="1:119">
      <c r="A65" s="12"/>
      <c r="B65" s="44">
        <v>674</v>
      </c>
      <c r="C65" s="20" t="s">
        <v>160</v>
      </c>
      <c r="D65" s="46">
        <v>0</v>
      </c>
      <c r="E65" s="46">
        <v>60485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60485</v>
      </c>
      <c r="O65" s="47">
        <f t="shared" si="10"/>
        <v>0.79536339369074394</v>
      </c>
      <c r="P65" s="9"/>
    </row>
    <row r="66" spans="1:119">
      <c r="A66" s="12"/>
      <c r="B66" s="44">
        <v>685</v>
      </c>
      <c r="C66" s="20" t="s">
        <v>83</v>
      </c>
      <c r="D66" s="46">
        <v>139483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139483</v>
      </c>
      <c r="O66" s="47">
        <f t="shared" si="10"/>
        <v>1.8341683432614042</v>
      </c>
      <c r="P66" s="9"/>
    </row>
    <row r="67" spans="1:119">
      <c r="A67" s="12"/>
      <c r="B67" s="44">
        <v>694</v>
      </c>
      <c r="C67" s="20" t="s">
        <v>161</v>
      </c>
      <c r="D67" s="46">
        <v>0</v>
      </c>
      <c r="E67" s="46">
        <v>105260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105260</v>
      </c>
      <c r="O67" s="47">
        <f t="shared" si="10"/>
        <v>1.3841440162005076</v>
      </c>
      <c r="P67" s="9"/>
    </row>
    <row r="68" spans="1:119">
      <c r="A68" s="12"/>
      <c r="B68" s="44">
        <v>698</v>
      </c>
      <c r="C68" s="20" t="s">
        <v>86</v>
      </c>
      <c r="D68" s="46">
        <v>0</v>
      </c>
      <c r="E68" s="46">
        <v>40422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40422</v>
      </c>
      <c r="O68" s="47">
        <f t="shared" si="10"/>
        <v>0.53153970570831199</v>
      </c>
      <c r="P68" s="9"/>
    </row>
    <row r="69" spans="1:119">
      <c r="A69" s="12"/>
      <c r="B69" s="44">
        <v>711</v>
      </c>
      <c r="C69" s="20" t="s">
        <v>125</v>
      </c>
      <c r="D69" s="46">
        <v>1533706</v>
      </c>
      <c r="E69" s="46">
        <v>266581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6" si="17">SUM(D69:M69)</f>
        <v>1800287</v>
      </c>
      <c r="O69" s="47">
        <f t="shared" ref="O69:O77" si="18">(N69/O$79)</f>
        <v>23.673346746091234</v>
      </c>
      <c r="P69" s="9"/>
    </row>
    <row r="70" spans="1:119">
      <c r="A70" s="12"/>
      <c r="B70" s="44">
        <v>712</v>
      </c>
      <c r="C70" s="20" t="s">
        <v>126</v>
      </c>
      <c r="D70" s="46">
        <v>0</v>
      </c>
      <c r="E70" s="46">
        <v>180136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180136</v>
      </c>
      <c r="O70" s="47">
        <f t="shared" si="18"/>
        <v>2.3687456441411232</v>
      </c>
      <c r="P70" s="9"/>
    </row>
    <row r="71" spans="1:119">
      <c r="A71" s="12"/>
      <c r="B71" s="44">
        <v>713</v>
      </c>
      <c r="C71" s="20" t="s">
        <v>162</v>
      </c>
      <c r="D71" s="46">
        <v>209247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209247</v>
      </c>
      <c r="O71" s="47">
        <f t="shared" si="18"/>
        <v>2.7515483845516586</v>
      </c>
      <c r="P71" s="9"/>
    </row>
    <row r="72" spans="1:119">
      <c r="A72" s="12"/>
      <c r="B72" s="44">
        <v>714</v>
      </c>
      <c r="C72" s="20" t="s">
        <v>128</v>
      </c>
      <c r="D72" s="46">
        <v>67545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67545</v>
      </c>
      <c r="O72" s="47">
        <f t="shared" si="18"/>
        <v>0.88820071797704048</v>
      </c>
      <c r="P72" s="9"/>
    </row>
    <row r="73" spans="1:119">
      <c r="A73" s="12"/>
      <c r="B73" s="44">
        <v>716</v>
      </c>
      <c r="C73" s="20" t="s">
        <v>171</v>
      </c>
      <c r="D73" s="46">
        <v>0</v>
      </c>
      <c r="E73" s="46">
        <v>739825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739825</v>
      </c>
      <c r="O73" s="47">
        <f t="shared" si="18"/>
        <v>9.7285231501571392</v>
      </c>
      <c r="P73" s="9"/>
    </row>
    <row r="74" spans="1:119">
      <c r="A74" s="12"/>
      <c r="B74" s="44">
        <v>724</v>
      </c>
      <c r="C74" s="20" t="s">
        <v>163</v>
      </c>
      <c r="D74" s="46">
        <v>0</v>
      </c>
      <c r="E74" s="46">
        <v>473144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473144</v>
      </c>
      <c r="O74" s="47">
        <f t="shared" si="18"/>
        <v>6.2217312977500754</v>
      </c>
      <c r="P74" s="9"/>
    </row>
    <row r="75" spans="1:119">
      <c r="A75" s="12"/>
      <c r="B75" s="44">
        <v>744</v>
      </c>
      <c r="C75" s="20" t="s">
        <v>164</v>
      </c>
      <c r="D75" s="46">
        <v>0</v>
      </c>
      <c r="E75" s="46">
        <v>200359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200359</v>
      </c>
      <c r="O75" s="47">
        <f t="shared" si="18"/>
        <v>2.6346732941470408</v>
      </c>
      <c r="P75" s="9"/>
    </row>
    <row r="76" spans="1:119" ht="15.75" thickBot="1">
      <c r="A76" s="12"/>
      <c r="B76" s="44">
        <v>764</v>
      </c>
      <c r="C76" s="20" t="s">
        <v>165</v>
      </c>
      <c r="D76" s="46">
        <v>0</v>
      </c>
      <c r="E76" s="46">
        <v>453986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453986</v>
      </c>
      <c r="O76" s="47">
        <f t="shared" si="18"/>
        <v>5.9698081449629834</v>
      </c>
      <c r="P76" s="9"/>
    </row>
    <row r="77" spans="1:119" ht="16.5" thickBot="1">
      <c r="A77" s="14" t="s">
        <v>10</v>
      </c>
      <c r="B77" s="23"/>
      <c r="C77" s="22"/>
      <c r="D77" s="15">
        <f t="shared" ref="D77:M77" si="19">SUM(D5,D13,D22,D27,D32,D37,D43,D48,D51)</f>
        <v>89094807</v>
      </c>
      <c r="E77" s="15">
        <f t="shared" si="19"/>
        <v>171134235</v>
      </c>
      <c r="F77" s="15">
        <f t="shared" si="19"/>
        <v>22778260</v>
      </c>
      <c r="G77" s="15">
        <f t="shared" si="19"/>
        <v>78085922</v>
      </c>
      <c r="H77" s="15">
        <f t="shared" si="19"/>
        <v>0</v>
      </c>
      <c r="I77" s="15">
        <f t="shared" si="19"/>
        <v>34272524</v>
      </c>
      <c r="J77" s="15">
        <f t="shared" si="19"/>
        <v>26296805</v>
      </c>
      <c r="K77" s="15">
        <f t="shared" si="19"/>
        <v>0</v>
      </c>
      <c r="L77" s="15">
        <f t="shared" si="19"/>
        <v>0</v>
      </c>
      <c r="M77" s="15">
        <f t="shared" si="19"/>
        <v>0</v>
      </c>
      <c r="N77" s="15">
        <f>SUM(D77:M77)</f>
        <v>421662553</v>
      </c>
      <c r="O77" s="37">
        <f t="shared" si="18"/>
        <v>5544.762488987074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118" t="s">
        <v>176</v>
      </c>
      <c r="M79" s="118"/>
      <c r="N79" s="118"/>
      <c r="O79" s="41">
        <v>76047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99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26065671</v>
      </c>
      <c r="E5" s="26">
        <f t="shared" si="0"/>
        <v>3098936</v>
      </c>
      <c r="F5" s="26">
        <f t="shared" si="0"/>
        <v>12155144</v>
      </c>
      <c r="G5" s="26">
        <f t="shared" si="0"/>
        <v>1133091</v>
      </c>
      <c r="H5" s="26">
        <f t="shared" si="0"/>
        <v>0</v>
      </c>
      <c r="I5" s="26">
        <f t="shared" si="0"/>
        <v>0</v>
      </c>
      <c r="J5" s="26">
        <f t="shared" si="0"/>
        <v>2190098</v>
      </c>
      <c r="K5" s="26">
        <f t="shared" si="0"/>
        <v>28321</v>
      </c>
      <c r="L5" s="26">
        <f t="shared" si="0"/>
        <v>0</v>
      </c>
      <c r="M5" s="26">
        <f t="shared" si="0"/>
        <v>0</v>
      </c>
      <c r="N5" s="27">
        <f>SUM(D5:M5)</f>
        <v>44671261</v>
      </c>
      <c r="O5" s="32">
        <f t="shared" ref="O5:O36" si="1">(N5/O$83)</f>
        <v>601.98987952456673</v>
      </c>
      <c r="P5" s="6"/>
    </row>
    <row r="6" spans="1:133">
      <c r="A6" s="12"/>
      <c r="B6" s="44">
        <v>511</v>
      </c>
      <c r="C6" s="20" t="s">
        <v>20</v>
      </c>
      <c r="D6" s="46">
        <v>1669132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1669132</v>
      </c>
      <c r="O6" s="47">
        <f t="shared" si="1"/>
        <v>22.493221572379593</v>
      </c>
      <c r="P6" s="9"/>
    </row>
    <row r="7" spans="1:133">
      <c r="A7" s="12"/>
      <c r="B7" s="44">
        <v>512</v>
      </c>
      <c r="C7" s="20" t="s">
        <v>21</v>
      </c>
      <c r="D7" s="46">
        <v>1166158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1166158</v>
      </c>
      <c r="O7" s="47">
        <f t="shared" si="1"/>
        <v>15.715144327951919</v>
      </c>
      <c r="P7" s="9"/>
    </row>
    <row r="8" spans="1:133">
      <c r="A8" s="12"/>
      <c r="B8" s="44">
        <v>513</v>
      </c>
      <c r="C8" s="20" t="s">
        <v>22</v>
      </c>
      <c r="D8" s="46">
        <v>15732846</v>
      </c>
      <c r="E8" s="46">
        <v>555389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16288235</v>
      </c>
      <c r="O8" s="47">
        <f t="shared" si="1"/>
        <v>219.50024256798642</v>
      </c>
      <c r="P8" s="9"/>
    </row>
    <row r="9" spans="1:133">
      <c r="A9" s="12"/>
      <c r="B9" s="44">
        <v>514</v>
      </c>
      <c r="C9" s="20" t="s">
        <v>23</v>
      </c>
      <c r="D9" s="46">
        <v>1375716</v>
      </c>
      <c r="E9" s="46">
        <v>516015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1891731</v>
      </c>
      <c r="O9" s="47">
        <f t="shared" si="1"/>
        <v>25.492965528393931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1511761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1511761</v>
      </c>
      <c r="O10" s="47">
        <f t="shared" si="1"/>
        <v>20.372490095140556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12155144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12155144</v>
      </c>
      <c r="O11" s="47">
        <f t="shared" si="1"/>
        <v>163.80271137104816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28321</v>
      </c>
      <c r="L12" s="46">
        <v>0</v>
      </c>
      <c r="M12" s="46">
        <v>0</v>
      </c>
      <c r="N12" s="46">
        <f t="shared" si="2"/>
        <v>28321</v>
      </c>
      <c r="O12" s="47">
        <f t="shared" si="1"/>
        <v>0.38165377462738864</v>
      </c>
      <c r="P12" s="9"/>
    </row>
    <row r="13" spans="1:133">
      <c r="A13" s="12"/>
      <c r="B13" s="44">
        <v>519</v>
      </c>
      <c r="C13" s="20" t="s">
        <v>133</v>
      </c>
      <c r="D13" s="46">
        <v>6121819</v>
      </c>
      <c r="E13" s="46">
        <v>515771</v>
      </c>
      <c r="F13" s="46">
        <v>0</v>
      </c>
      <c r="G13" s="46">
        <v>1133091</v>
      </c>
      <c r="H13" s="46">
        <v>0</v>
      </c>
      <c r="I13" s="46">
        <v>0</v>
      </c>
      <c r="J13" s="46">
        <v>2190098</v>
      </c>
      <c r="K13" s="46">
        <v>0</v>
      </c>
      <c r="L13" s="46">
        <v>0</v>
      </c>
      <c r="M13" s="46">
        <v>0</v>
      </c>
      <c r="N13" s="46">
        <f t="shared" si="2"/>
        <v>9960779</v>
      </c>
      <c r="O13" s="47">
        <f t="shared" si="1"/>
        <v>134.2314502870388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42992192</v>
      </c>
      <c r="E14" s="31">
        <f t="shared" si="3"/>
        <v>52395992</v>
      </c>
      <c r="F14" s="31">
        <f t="shared" si="3"/>
        <v>0</v>
      </c>
      <c r="G14" s="31">
        <f t="shared" si="3"/>
        <v>1707450</v>
      </c>
      <c r="H14" s="31">
        <f t="shared" si="3"/>
        <v>0</v>
      </c>
      <c r="I14" s="31">
        <f t="shared" si="3"/>
        <v>1350132</v>
      </c>
      <c r="J14" s="31">
        <f t="shared" si="3"/>
        <v>2447418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100893184</v>
      </c>
      <c r="O14" s="43">
        <f t="shared" si="1"/>
        <v>1359.6364714443575</v>
      </c>
      <c r="P14" s="10"/>
    </row>
    <row r="15" spans="1:133">
      <c r="A15" s="12"/>
      <c r="B15" s="44">
        <v>521</v>
      </c>
      <c r="C15" s="20" t="s">
        <v>29</v>
      </c>
      <c r="D15" s="46">
        <v>41677845</v>
      </c>
      <c r="E15" s="46">
        <v>3250309</v>
      </c>
      <c r="F15" s="46">
        <v>0</v>
      </c>
      <c r="G15" s="46">
        <v>0</v>
      </c>
      <c r="H15" s="46">
        <v>0</v>
      </c>
      <c r="I15" s="46">
        <v>58395</v>
      </c>
      <c r="J15" s="46">
        <v>70704</v>
      </c>
      <c r="K15" s="46">
        <v>0</v>
      </c>
      <c r="L15" s="46">
        <v>0</v>
      </c>
      <c r="M15" s="46">
        <v>0</v>
      </c>
      <c r="N15" s="46">
        <f>SUM(D15:M15)</f>
        <v>45057253</v>
      </c>
      <c r="O15" s="47">
        <f t="shared" si="1"/>
        <v>607.19150742527563</v>
      </c>
      <c r="P15" s="9"/>
    </row>
    <row r="16" spans="1:133">
      <c r="A16" s="12"/>
      <c r="B16" s="44">
        <v>522</v>
      </c>
      <c r="C16" s="20" t="s">
        <v>30</v>
      </c>
      <c r="D16" s="46">
        <v>438697</v>
      </c>
      <c r="E16" s="46">
        <v>10816927</v>
      </c>
      <c r="F16" s="46">
        <v>0</v>
      </c>
      <c r="G16" s="46">
        <v>0</v>
      </c>
      <c r="H16" s="46">
        <v>0</v>
      </c>
      <c r="I16" s="46">
        <v>1291737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12547361</v>
      </c>
      <c r="O16" s="47">
        <f t="shared" si="1"/>
        <v>169.08822736705926</v>
      </c>
      <c r="P16" s="9"/>
    </row>
    <row r="17" spans="1:16">
      <c r="A17" s="12"/>
      <c r="B17" s="44">
        <v>523</v>
      </c>
      <c r="C17" s="20" t="s">
        <v>134</v>
      </c>
      <c r="D17" s="46">
        <v>0</v>
      </c>
      <c r="E17" s="46">
        <v>4001564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4001564</v>
      </c>
      <c r="O17" s="47">
        <f t="shared" si="1"/>
        <v>53.925073444195888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4886525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4886525</v>
      </c>
      <c r="O18" s="47">
        <f t="shared" si="1"/>
        <v>65.850807212354795</v>
      </c>
      <c r="P18" s="9"/>
    </row>
    <row r="19" spans="1:16">
      <c r="A19" s="12"/>
      <c r="B19" s="44">
        <v>525</v>
      </c>
      <c r="C19" s="20" t="s">
        <v>33</v>
      </c>
      <c r="D19" s="46">
        <v>232131</v>
      </c>
      <c r="E19" s="46">
        <v>422691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654822</v>
      </c>
      <c r="O19" s="47">
        <f t="shared" si="1"/>
        <v>8.8243807778346763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1180113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1180113</v>
      </c>
      <c r="O20" s="47">
        <f t="shared" si="1"/>
        <v>15.903201897420693</v>
      </c>
      <c r="P20" s="9"/>
    </row>
    <row r="21" spans="1:16">
      <c r="A21" s="12"/>
      <c r="B21" s="44">
        <v>527</v>
      </c>
      <c r="C21" s="20" t="s">
        <v>35</v>
      </c>
      <c r="D21" s="46">
        <v>643519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643519</v>
      </c>
      <c r="O21" s="47">
        <f t="shared" si="1"/>
        <v>8.6720615583645522</v>
      </c>
      <c r="P21" s="9"/>
    </row>
    <row r="22" spans="1:16">
      <c r="A22" s="12"/>
      <c r="B22" s="44">
        <v>529</v>
      </c>
      <c r="C22" s="20" t="s">
        <v>36</v>
      </c>
      <c r="D22" s="46">
        <v>0</v>
      </c>
      <c r="E22" s="46">
        <v>27837863</v>
      </c>
      <c r="F22" s="46">
        <v>0</v>
      </c>
      <c r="G22" s="46">
        <v>1707450</v>
      </c>
      <c r="H22" s="46">
        <v>0</v>
      </c>
      <c r="I22" s="46">
        <v>0</v>
      </c>
      <c r="J22" s="46">
        <v>2376714</v>
      </c>
      <c r="K22" s="46">
        <v>0</v>
      </c>
      <c r="L22" s="46">
        <v>0</v>
      </c>
      <c r="M22" s="46">
        <v>0</v>
      </c>
      <c r="N22" s="46">
        <f t="shared" si="4"/>
        <v>31922027</v>
      </c>
      <c r="O22" s="47">
        <f t="shared" si="1"/>
        <v>430.18121176185213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331883</v>
      </c>
      <c r="E23" s="31">
        <f t="shared" si="5"/>
        <v>2407341</v>
      </c>
      <c r="F23" s="31">
        <f t="shared" si="5"/>
        <v>0</v>
      </c>
      <c r="G23" s="31">
        <f t="shared" si="5"/>
        <v>59158180</v>
      </c>
      <c r="H23" s="31">
        <f t="shared" si="5"/>
        <v>0</v>
      </c>
      <c r="I23" s="31">
        <f t="shared" si="5"/>
        <v>17337699</v>
      </c>
      <c r="J23" s="31">
        <f t="shared" si="5"/>
        <v>-18897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79216206</v>
      </c>
      <c r="O23" s="43">
        <f t="shared" si="1"/>
        <v>1067.5175322750181</v>
      </c>
      <c r="P23" s="10"/>
    </row>
    <row r="24" spans="1:16">
      <c r="A24" s="12"/>
      <c r="B24" s="44">
        <v>534</v>
      </c>
      <c r="C24" s="20" t="s">
        <v>135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17337699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17337699</v>
      </c>
      <c r="O24" s="47">
        <f t="shared" si="1"/>
        <v>233.64281864000216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50844</v>
      </c>
      <c r="F25" s="46">
        <v>0</v>
      </c>
      <c r="G25" s="46">
        <v>59158180</v>
      </c>
      <c r="H25" s="46">
        <v>0</v>
      </c>
      <c r="I25" s="46">
        <v>0</v>
      </c>
      <c r="J25" s="46">
        <v>-18897</v>
      </c>
      <c r="K25" s="46">
        <v>0</v>
      </c>
      <c r="L25" s="46">
        <v>0</v>
      </c>
      <c r="M25" s="46">
        <v>0</v>
      </c>
      <c r="N25" s="46">
        <f>SUM(D25:M25)</f>
        <v>59190127</v>
      </c>
      <c r="O25" s="47">
        <f t="shared" si="1"/>
        <v>797.64610678381803</v>
      </c>
      <c r="P25" s="9"/>
    </row>
    <row r="26" spans="1:16">
      <c r="A26" s="12"/>
      <c r="B26" s="44">
        <v>537</v>
      </c>
      <c r="C26" s="20" t="s">
        <v>136</v>
      </c>
      <c r="D26" s="46">
        <v>331883</v>
      </c>
      <c r="E26" s="46">
        <v>2101060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2432943</v>
      </c>
      <c r="O26" s="47">
        <f t="shared" si="1"/>
        <v>32.786338031965073</v>
      </c>
      <c r="P26" s="9"/>
    </row>
    <row r="27" spans="1:16">
      <c r="A27" s="12"/>
      <c r="B27" s="44">
        <v>539</v>
      </c>
      <c r="C27" s="20" t="s">
        <v>105</v>
      </c>
      <c r="D27" s="46">
        <v>0</v>
      </c>
      <c r="E27" s="46">
        <v>255437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255437</v>
      </c>
      <c r="O27" s="47">
        <f t="shared" si="1"/>
        <v>3.4422688192329463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SUM(D29:D32)</f>
        <v>92175</v>
      </c>
      <c r="E28" s="31">
        <f t="shared" si="6"/>
        <v>10646582</v>
      </c>
      <c r="F28" s="31">
        <f t="shared" si="6"/>
        <v>0</v>
      </c>
      <c r="G28" s="31">
        <f t="shared" si="6"/>
        <v>1244912</v>
      </c>
      <c r="H28" s="31">
        <f t="shared" si="6"/>
        <v>0</v>
      </c>
      <c r="I28" s="31">
        <f t="shared" si="6"/>
        <v>10764348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9" si="7">SUM(D28:M28)</f>
        <v>22748017</v>
      </c>
      <c r="O28" s="43">
        <f t="shared" si="1"/>
        <v>306.55225992507343</v>
      </c>
      <c r="P28" s="10"/>
    </row>
    <row r="29" spans="1:16">
      <c r="A29" s="12"/>
      <c r="B29" s="44">
        <v>541</v>
      </c>
      <c r="C29" s="20" t="s">
        <v>137</v>
      </c>
      <c r="D29" s="46">
        <v>92175</v>
      </c>
      <c r="E29" s="46">
        <v>10312361</v>
      </c>
      <c r="F29" s="46">
        <v>0</v>
      </c>
      <c r="G29" s="46">
        <v>1244912</v>
      </c>
      <c r="H29" s="46">
        <v>0</v>
      </c>
      <c r="I29" s="46">
        <v>1343659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12993107</v>
      </c>
      <c r="O29" s="47">
        <f t="shared" si="1"/>
        <v>175.0951001266744</v>
      </c>
      <c r="P29" s="9"/>
    </row>
    <row r="30" spans="1:16">
      <c r="A30" s="12"/>
      <c r="B30" s="44">
        <v>542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9420689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9420689</v>
      </c>
      <c r="O30" s="47">
        <f t="shared" si="1"/>
        <v>126.95319785462092</v>
      </c>
      <c r="P30" s="9"/>
    </row>
    <row r="31" spans="1:16">
      <c r="A31" s="12"/>
      <c r="B31" s="44">
        <v>543</v>
      </c>
      <c r="C31" s="20" t="s">
        <v>138</v>
      </c>
      <c r="D31" s="46">
        <v>0</v>
      </c>
      <c r="E31" s="46">
        <v>231247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231247</v>
      </c>
      <c r="O31" s="47">
        <f t="shared" si="1"/>
        <v>3.1162843974880738</v>
      </c>
      <c r="P31" s="9"/>
    </row>
    <row r="32" spans="1:16">
      <c r="A32" s="12"/>
      <c r="B32" s="44">
        <v>549</v>
      </c>
      <c r="C32" s="20" t="s">
        <v>139</v>
      </c>
      <c r="D32" s="46">
        <v>0</v>
      </c>
      <c r="E32" s="46">
        <v>102974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102974</v>
      </c>
      <c r="O32" s="47">
        <f t="shared" si="1"/>
        <v>1.3876775462900575</v>
      </c>
      <c r="P32" s="9"/>
    </row>
    <row r="33" spans="1:16" ht="15.75">
      <c r="A33" s="28" t="s">
        <v>47</v>
      </c>
      <c r="B33" s="29"/>
      <c r="C33" s="30"/>
      <c r="D33" s="31">
        <f t="shared" ref="D33:M33" si="8">SUM(D34:D37)</f>
        <v>601621</v>
      </c>
      <c r="E33" s="31">
        <f t="shared" si="8"/>
        <v>30669230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7"/>
        <v>31270851</v>
      </c>
      <c r="O33" s="43">
        <f t="shared" si="1"/>
        <v>421.40596447726597</v>
      </c>
      <c r="P33" s="10"/>
    </row>
    <row r="34" spans="1:16">
      <c r="A34" s="13"/>
      <c r="B34" s="45">
        <v>551</v>
      </c>
      <c r="C34" s="21" t="s">
        <v>140</v>
      </c>
      <c r="D34" s="46">
        <v>18000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18000</v>
      </c>
      <c r="O34" s="47">
        <f t="shared" si="1"/>
        <v>0.24256798641619276</v>
      </c>
      <c r="P34" s="9"/>
    </row>
    <row r="35" spans="1:16">
      <c r="A35" s="13"/>
      <c r="B35" s="45">
        <v>552</v>
      </c>
      <c r="C35" s="21" t="s">
        <v>49</v>
      </c>
      <c r="D35" s="46">
        <v>0</v>
      </c>
      <c r="E35" s="46">
        <v>29863827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29863827</v>
      </c>
      <c r="O35" s="47">
        <f t="shared" si="1"/>
        <v>402.44491011508501</v>
      </c>
      <c r="P35" s="9"/>
    </row>
    <row r="36" spans="1:16">
      <c r="A36" s="13"/>
      <c r="B36" s="45">
        <v>553</v>
      </c>
      <c r="C36" s="21" t="s">
        <v>141</v>
      </c>
      <c r="D36" s="46">
        <v>583621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583621</v>
      </c>
      <c r="O36" s="47">
        <f t="shared" si="1"/>
        <v>7.8648761555669351</v>
      </c>
      <c r="P36" s="9"/>
    </row>
    <row r="37" spans="1:16">
      <c r="A37" s="13"/>
      <c r="B37" s="45">
        <v>554</v>
      </c>
      <c r="C37" s="21" t="s">
        <v>51</v>
      </c>
      <c r="D37" s="46">
        <v>0</v>
      </c>
      <c r="E37" s="46">
        <v>805403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805403</v>
      </c>
      <c r="O37" s="47">
        <f t="shared" ref="O37:O68" si="9">(N37/O$83)</f>
        <v>10.853610220197828</v>
      </c>
      <c r="P37" s="9"/>
    </row>
    <row r="38" spans="1:16" ht="15.75">
      <c r="A38" s="28" t="s">
        <v>53</v>
      </c>
      <c r="B38" s="29"/>
      <c r="C38" s="30"/>
      <c r="D38" s="31">
        <f t="shared" ref="D38:M38" si="10">SUM(D39:D43)</f>
        <v>6779228</v>
      </c>
      <c r="E38" s="31">
        <f t="shared" si="10"/>
        <v>2008555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19728450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7"/>
        <v>28516233</v>
      </c>
      <c r="O38" s="43">
        <f t="shared" si="9"/>
        <v>384.28473438805486</v>
      </c>
      <c r="P38" s="10"/>
    </row>
    <row r="39" spans="1:16">
      <c r="A39" s="12"/>
      <c r="B39" s="44">
        <v>561</v>
      </c>
      <c r="C39" s="20" t="s">
        <v>142</v>
      </c>
      <c r="D39" s="46">
        <v>1286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1286</v>
      </c>
      <c r="O39" s="47">
        <f t="shared" si="9"/>
        <v>1.7330135029512438E-2</v>
      </c>
      <c r="P39" s="9"/>
    </row>
    <row r="40" spans="1:16">
      <c r="A40" s="12"/>
      <c r="B40" s="44">
        <v>562</v>
      </c>
      <c r="C40" s="20" t="s">
        <v>143</v>
      </c>
      <c r="D40" s="46">
        <v>1944448</v>
      </c>
      <c r="E40" s="46">
        <v>144835</v>
      </c>
      <c r="F40" s="46">
        <v>0</v>
      </c>
      <c r="G40" s="46">
        <v>0</v>
      </c>
      <c r="H40" s="46">
        <v>0</v>
      </c>
      <c r="I40" s="46">
        <v>0</v>
      </c>
      <c r="J40" s="46">
        <v>19728450</v>
      </c>
      <c r="K40" s="46">
        <v>0</v>
      </c>
      <c r="L40" s="46">
        <v>0</v>
      </c>
      <c r="M40" s="46">
        <v>0</v>
      </c>
      <c r="N40" s="46">
        <f t="shared" ref="N40:N48" si="11">SUM(D40:M40)</f>
        <v>21817733</v>
      </c>
      <c r="O40" s="47">
        <f t="shared" si="9"/>
        <v>294.01575344311783</v>
      </c>
      <c r="P40" s="9"/>
    </row>
    <row r="41" spans="1:16">
      <c r="A41" s="12"/>
      <c r="B41" s="44">
        <v>563</v>
      </c>
      <c r="C41" s="20" t="s">
        <v>144</v>
      </c>
      <c r="D41" s="46">
        <v>1163430</v>
      </c>
      <c r="E41" s="46">
        <v>62986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1226416</v>
      </c>
      <c r="O41" s="47">
        <f t="shared" si="9"/>
        <v>16.52718109047786</v>
      </c>
      <c r="P41" s="9"/>
    </row>
    <row r="42" spans="1:16">
      <c r="A42" s="12"/>
      <c r="B42" s="44">
        <v>564</v>
      </c>
      <c r="C42" s="20" t="s">
        <v>145</v>
      </c>
      <c r="D42" s="46">
        <v>1472380</v>
      </c>
      <c r="E42" s="46">
        <v>1245474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2717854</v>
      </c>
      <c r="O42" s="47">
        <f t="shared" si="9"/>
        <v>36.625798452955287</v>
      </c>
      <c r="P42" s="9"/>
    </row>
    <row r="43" spans="1:16">
      <c r="A43" s="12"/>
      <c r="B43" s="44">
        <v>569</v>
      </c>
      <c r="C43" s="20" t="s">
        <v>57</v>
      </c>
      <c r="D43" s="46">
        <v>2197684</v>
      </c>
      <c r="E43" s="46">
        <v>555260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2752944</v>
      </c>
      <c r="O43" s="47">
        <f t="shared" si="9"/>
        <v>37.098671266474412</v>
      </c>
      <c r="P43" s="9"/>
    </row>
    <row r="44" spans="1:16" ht="15.75">
      <c r="A44" s="28" t="s">
        <v>58</v>
      </c>
      <c r="B44" s="29"/>
      <c r="C44" s="30"/>
      <c r="D44" s="31">
        <f t="shared" ref="D44:M44" si="12">SUM(D45:D48)</f>
        <v>3030864</v>
      </c>
      <c r="E44" s="31">
        <f t="shared" si="12"/>
        <v>1693515</v>
      </c>
      <c r="F44" s="31">
        <f t="shared" si="12"/>
        <v>0</v>
      </c>
      <c r="G44" s="31">
        <f t="shared" si="12"/>
        <v>1197257</v>
      </c>
      <c r="H44" s="31">
        <f t="shared" si="12"/>
        <v>0</v>
      </c>
      <c r="I44" s="31">
        <f t="shared" si="12"/>
        <v>0</v>
      </c>
      <c r="J44" s="31">
        <f t="shared" si="12"/>
        <v>0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>SUM(D44:M44)</f>
        <v>5921636</v>
      </c>
      <c r="O44" s="43">
        <f t="shared" si="9"/>
        <v>79.799962267202119</v>
      </c>
      <c r="P44" s="9"/>
    </row>
    <row r="45" spans="1:16">
      <c r="A45" s="12"/>
      <c r="B45" s="44">
        <v>571</v>
      </c>
      <c r="C45" s="20" t="s">
        <v>59</v>
      </c>
      <c r="D45" s="46">
        <v>2730797</v>
      </c>
      <c r="E45" s="46">
        <v>158065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2888862</v>
      </c>
      <c r="O45" s="47">
        <f t="shared" si="9"/>
        <v>38.930302131903083</v>
      </c>
      <c r="P45" s="9"/>
    </row>
    <row r="46" spans="1:16">
      <c r="A46" s="12"/>
      <c r="B46" s="44">
        <v>572</v>
      </c>
      <c r="C46" s="20" t="s">
        <v>146</v>
      </c>
      <c r="D46" s="46">
        <v>92384</v>
      </c>
      <c r="E46" s="46">
        <v>1535450</v>
      </c>
      <c r="F46" s="46">
        <v>0</v>
      </c>
      <c r="G46" s="46">
        <v>1197257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2825091</v>
      </c>
      <c r="O46" s="47">
        <f t="shared" si="9"/>
        <v>38.070924184028243</v>
      </c>
      <c r="P46" s="9"/>
    </row>
    <row r="47" spans="1:16">
      <c r="A47" s="12"/>
      <c r="B47" s="44">
        <v>575</v>
      </c>
      <c r="C47" s="20" t="s">
        <v>147</v>
      </c>
      <c r="D47" s="46">
        <v>10683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10683</v>
      </c>
      <c r="O47" s="47">
        <f t="shared" si="9"/>
        <v>0.1439640999380104</v>
      </c>
      <c r="P47" s="9"/>
    </row>
    <row r="48" spans="1:16">
      <c r="A48" s="12"/>
      <c r="B48" s="44">
        <v>579</v>
      </c>
      <c r="C48" s="20" t="s">
        <v>62</v>
      </c>
      <c r="D48" s="46">
        <v>197000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197000</v>
      </c>
      <c r="O48" s="47">
        <f t="shared" si="9"/>
        <v>2.6547718513327765</v>
      </c>
      <c r="P48" s="9"/>
    </row>
    <row r="49" spans="1:16" ht="15.75">
      <c r="A49" s="28" t="s">
        <v>148</v>
      </c>
      <c r="B49" s="29"/>
      <c r="C49" s="30"/>
      <c r="D49" s="31">
        <f t="shared" ref="D49:M49" si="13">SUM(D50:D51)</f>
        <v>3452426</v>
      </c>
      <c r="E49" s="31">
        <f t="shared" si="13"/>
        <v>53183716</v>
      </c>
      <c r="F49" s="31">
        <f t="shared" si="13"/>
        <v>0</v>
      </c>
      <c r="G49" s="31">
        <f t="shared" si="13"/>
        <v>21789347</v>
      </c>
      <c r="H49" s="31">
        <f t="shared" si="13"/>
        <v>0</v>
      </c>
      <c r="I49" s="31">
        <f t="shared" si="13"/>
        <v>5536304</v>
      </c>
      <c r="J49" s="31">
        <f t="shared" si="13"/>
        <v>589202</v>
      </c>
      <c r="K49" s="31">
        <f t="shared" si="13"/>
        <v>0</v>
      </c>
      <c r="L49" s="31">
        <f t="shared" si="13"/>
        <v>0</v>
      </c>
      <c r="M49" s="31">
        <f t="shared" si="13"/>
        <v>0</v>
      </c>
      <c r="N49" s="31">
        <f>SUM(D49:M49)</f>
        <v>84550995</v>
      </c>
      <c r="O49" s="43">
        <f t="shared" si="9"/>
        <v>1139.4091448130878</v>
      </c>
      <c r="P49" s="9"/>
    </row>
    <row r="50" spans="1:16">
      <c r="A50" s="12"/>
      <c r="B50" s="44">
        <v>581</v>
      </c>
      <c r="C50" s="20" t="s">
        <v>149</v>
      </c>
      <c r="D50" s="46">
        <v>3452426</v>
      </c>
      <c r="E50" s="46">
        <v>53183716</v>
      </c>
      <c r="F50" s="46">
        <v>0</v>
      </c>
      <c r="G50" s="46">
        <v>21789347</v>
      </c>
      <c r="H50" s="46">
        <v>0</v>
      </c>
      <c r="I50" s="46">
        <v>5536304</v>
      </c>
      <c r="J50" s="46">
        <v>579520</v>
      </c>
      <c r="K50" s="46">
        <v>0</v>
      </c>
      <c r="L50" s="46">
        <v>0</v>
      </c>
      <c r="M50" s="46">
        <v>0</v>
      </c>
      <c r="N50" s="46">
        <f>SUM(D50:M50)</f>
        <v>84541313</v>
      </c>
      <c r="O50" s="47">
        <f t="shared" si="9"/>
        <v>1139.2786701883945</v>
      </c>
      <c r="P50" s="9"/>
    </row>
    <row r="51" spans="1:16">
      <c r="A51" s="12"/>
      <c r="B51" s="44">
        <v>592</v>
      </c>
      <c r="C51" s="20" t="s">
        <v>65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9682</v>
      </c>
      <c r="K51" s="46">
        <v>0</v>
      </c>
      <c r="L51" s="46">
        <v>0</v>
      </c>
      <c r="M51" s="46">
        <v>0</v>
      </c>
      <c r="N51" s="46">
        <f t="shared" ref="N51:N58" si="14">SUM(D51:M51)</f>
        <v>9682</v>
      </c>
      <c r="O51" s="47">
        <f t="shared" si="9"/>
        <v>0.13047462469342103</v>
      </c>
      <c r="P51" s="9"/>
    </row>
    <row r="52" spans="1:16" ht="15.75">
      <c r="A52" s="28" t="s">
        <v>66</v>
      </c>
      <c r="B52" s="29"/>
      <c r="C52" s="30"/>
      <c r="D52" s="31">
        <f t="shared" ref="D52:M52" si="15">SUM(D53:D80)</f>
        <v>3704268</v>
      </c>
      <c r="E52" s="31">
        <f t="shared" si="15"/>
        <v>4928033</v>
      </c>
      <c r="F52" s="31">
        <f t="shared" si="15"/>
        <v>0</v>
      </c>
      <c r="G52" s="31">
        <f t="shared" si="15"/>
        <v>0</v>
      </c>
      <c r="H52" s="31">
        <f t="shared" si="15"/>
        <v>0</v>
      </c>
      <c r="I52" s="31">
        <f t="shared" si="15"/>
        <v>0</v>
      </c>
      <c r="J52" s="31">
        <f t="shared" si="15"/>
        <v>0</v>
      </c>
      <c r="K52" s="31">
        <f t="shared" si="15"/>
        <v>0</v>
      </c>
      <c r="L52" s="31">
        <f t="shared" si="15"/>
        <v>0</v>
      </c>
      <c r="M52" s="31">
        <f t="shared" si="15"/>
        <v>0</v>
      </c>
      <c r="N52" s="31">
        <f>SUM(D52:M52)</f>
        <v>8632301</v>
      </c>
      <c r="O52" s="43">
        <f t="shared" si="9"/>
        <v>116.32888176158262</v>
      </c>
      <c r="P52" s="9"/>
    </row>
    <row r="53" spans="1:16">
      <c r="A53" s="12"/>
      <c r="B53" s="44">
        <v>601</v>
      </c>
      <c r="C53" s="20" t="s">
        <v>151</v>
      </c>
      <c r="D53" s="46">
        <v>2874</v>
      </c>
      <c r="E53" s="46">
        <v>47417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50291</v>
      </c>
      <c r="O53" s="47">
        <f t="shared" si="9"/>
        <v>0.67772147804759719</v>
      </c>
      <c r="P53" s="9"/>
    </row>
    <row r="54" spans="1:16">
      <c r="A54" s="12"/>
      <c r="B54" s="44">
        <v>602</v>
      </c>
      <c r="C54" s="20" t="s">
        <v>152</v>
      </c>
      <c r="D54" s="46">
        <v>239346</v>
      </c>
      <c r="E54" s="46">
        <v>91336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330682</v>
      </c>
      <c r="O54" s="47">
        <f t="shared" si="9"/>
        <v>4.4562703824488583</v>
      </c>
      <c r="P54" s="9"/>
    </row>
    <row r="55" spans="1:16">
      <c r="A55" s="12"/>
      <c r="B55" s="44">
        <v>603</v>
      </c>
      <c r="C55" s="20" t="s">
        <v>153</v>
      </c>
      <c r="D55" s="46">
        <v>566418</v>
      </c>
      <c r="E55" s="46">
        <v>28367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594785</v>
      </c>
      <c r="O55" s="47">
        <f t="shared" si="9"/>
        <v>8.0153222111419566</v>
      </c>
      <c r="P55" s="9"/>
    </row>
    <row r="56" spans="1:16">
      <c r="A56" s="12"/>
      <c r="B56" s="44">
        <v>604</v>
      </c>
      <c r="C56" s="20" t="s">
        <v>154</v>
      </c>
      <c r="D56" s="46">
        <v>6296</v>
      </c>
      <c r="E56" s="46">
        <v>708748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715044</v>
      </c>
      <c r="O56" s="47">
        <f t="shared" si="9"/>
        <v>9.6359324043877859</v>
      </c>
      <c r="P56" s="9"/>
    </row>
    <row r="57" spans="1:16">
      <c r="A57" s="12"/>
      <c r="B57" s="44">
        <v>605</v>
      </c>
      <c r="C57" s="20" t="s">
        <v>155</v>
      </c>
      <c r="D57" s="46">
        <v>141638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141638</v>
      </c>
      <c r="O57" s="47">
        <f t="shared" si="9"/>
        <v>1.9087135811120395</v>
      </c>
      <c r="P57" s="9"/>
    </row>
    <row r="58" spans="1:16">
      <c r="A58" s="12"/>
      <c r="B58" s="44">
        <v>608</v>
      </c>
      <c r="C58" s="20" t="s">
        <v>156</v>
      </c>
      <c r="D58" s="46">
        <v>0</v>
      </c>
      <c r="E58" s="46">
        <v>112481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112481</v>
      </c>
      <c r="O58" s="47">
        <f t="shared" si="9"/>
        <v>1.5157938711155432</v>
      </c>
      <c r="P58" s="9"/>
    </row>
    <row r="59" spans="1:16">
      <c r="A59" s="12"/>
      <c r="B59" s="44">
        <v>614</v>
      </c>
      <c r="C59" s="20" t="s">
        <v>157</v>
      </c>
      <c r="D59" s="46">
        <v>0</v>
      </c>
      <c r="E59" s="46">
        <v>721158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0" si="16">SUM(D59:M59)</f>
        <v>721158</v>
      </c>
      <c r="O59" s="47">
        <f t="shared" si="9"/>
        <v>9.718324663773819</v>
      </c>
      <c r="P59" s="9"/>
    </row>
    <row r="60" spans="1:16">
      <c r="A60" s="12"/>
      <c r="B60" s="44">
        <v>615</v>
      </c>
      <c r="C60" s="20" t="s">
        <v>74</v>
      </c>
      <c r="D60" s="46">
        <v>1074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1074</v>
      </c>
      <c r="O60" s="47">
        <f t="shared" si="9"/>
        <v>1.4473223189499501E-2</v>
      </c>
      <c r="P60" s="9"/>
    </row>
    <row r="61" spans="1:16">
      <c r="A61" s="12"/>
      <c r="B61" s="44">
        <v>622</v>
      </c>
      <c r="C61" s="20" t="s">
        <v>75</v>
      </c>
      <c r="D61" s="46">
        <v>0</v>
      </c>
      <c r="E61" s="46">
        <v>394588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394588</v>
      </c>
      <c r="O61" s="47">
        <f t="shared" si="9"/>
        <v>5.3174675902218151</v>
      </c>
      <c r="P61" s="9"/>
    </row>
    <row r="62" spans="1:16">
      <c r="A62" s="12"/>
      <c r="B62" s="44">
        <v>623</v>
      </c>
      <c r="C62" s="20" t="s">
        <v>76</v>
      </c>
      <c r="D62" s="46">
        <v>646451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646451</v>
      </c>
      <c r="O62" s="47">
        <f t="shared" si="9"/>
        <v>8.7115731881519007</v>
      </c>
      <c r="P62" s="9"/>
    </row>
    <row r="63" spans="1:16">
      <c r="A63" s="12"/>
      <c r="B63" s="44">
        <v>634</v>
      </c>
      <c r="C63" s="20" t="s">
        <v>158</v>
      </c>
      <c r="D63" s="46">
        <v>0</v>
      </c>
      <c r="E63" s="46">
        <v>416386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416386</v>
      </c>
      <c r="O63" s="47">
        <f t="shared" si="9"/>
        <v>5.6112174217718245</v>
      </c>
      <c r="P63" s="9"/>
    </row>
    <row r="64" spans="1:16">
      <c r="A64" s="12"/>
      <c r="B64" s="44">
        <v>651</v>
      </c>
      <c r="C64" s="20" t="s">
        <v>121</v>
      </c>
      <c r="D64" s="46">
        <v>155182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155182</v>
      </c>
      <c r="O64" s="47">
        <f t="shared" si="9"/>
        <v>2.0912325148909794</v>
      </c>
      <c r="P64" s="9"/>
    </row>
    <row r="65" spans="1:16">
      <c r="A65" s="12"/>
      <c r="B65" s="44">
        <v>654</v>
      </c>
      <c r="C65" s="20" t="s">
        <v>159</v>
      </c>
      <c r="D65" s="46">
        <v>0</v>
      </c>
      <c r="E65" s="46">
        <v>140450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140450</v>
      </c>
      <c r="O65" s="47">
        <f t="shared" si="9"/>
        <v>1.8927040940085706</v>
      </c>
      <c r="P65" s="9"/>
    </row>
    <row r="66" spans="1:16">
      <c r="A66" s="12"/>
      <c r="B66" s="44">
        <v>674</v>
      </c>
      <c r="C66" s="20" t="s">
        <v>160</v>
      </c>
      <c r="D66" s="46">
        <v>0</v>
      </c>
      <c r="E66" s="46">
        <v>60036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60036</v>
      </c>
      <c r="O66" s="47">
        <f t="shared" si="9"/>
        <v>0.80904509069347497</v>
      </c>
      <c r="P66" s="9"/>
    </row>
    <row r="67" spans="1:16">
      <c r="A67" s="12"/>
      <c r="B67" s="44">
        <v>685</v>
      </c>
      <c r="C67" s="20" t="s">
        <v>83</v>
      </c>
      <c r="D67" s="46">
        <v>135187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135187</v>
      </c>
      <c r="O67" s="47">
        <f t="shared" si="9"/>
        <v>1.8217799099803251</v>
      </c>
      <c r="P67" s="9"/>
    </row>
    <row r="68" spans="1:16">
      <c r="A68" s="12"/>
      <c r="B68" s="44">
        <v>689</v>
      </c>
      <c r="C68" s="20" t="s">
        <v>124</v>
      </c>
      <c r="D68" s="46">
        <v>35125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35125</v>
      </c>
      <c r="O68" s="47">
        <f t="shared" si="9"/>
        <v>0.47334447349270947</v>
      </c>
      <c r="P68" s="9"/>
    </row>
    <row r="69" spans="1:16">
      <c r="A69" s="12"/>
      <c r="B69" s="44">
        <v>694</v>
      </c>
      <c r="C69" s="20" t="s">
        <v>161</v>
      </c>
      <c r="D69" s="46">
        <v>0</v>
      </c>
      <c r="E69" s="46">
        <v>102183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102183</v>
      </c>
      <c r="O69" s="47">
        <f t="shared" ref="O69:O81" si="17">(N69/O$83)</f>
        <v>1.3770180308869904</v>
      </c>
      <c r="P69" s="9"/>
    </row>
    <row r="70" spans="1:16">
      <c r="A70" s="12"/>
      <c r="B70" s="44">
        <v>698</v>
      </c>
      <c r="C70" s="20" t="s">
        <v>86</v>
      </c>
      <c r="D70" s="46">
        <v>0</v>
      </c>
      <c r="E70" s="46">
        <v>25874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25874</v>
      </c>
      <c r="O70" s="47">
        <f t="shared" si="17"/>
        <v>0.34867800447403174</v>
      </c>
      <c r="P70" s="9"/>
    </row>
    <row r="71" spans="1:16">
      <c r="A71" s="12"/>
      <c r="B71" s="44">
        <v>711</v>
      </c>
      <c r="C71" s="20" t="s">
        <v>125</v>
      </c>
      <c r="D71" s="46">
        <v>1466567</v>
      </c>
      <c r="E71" s="46">
        <v>244663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80" si="18">SUM(D71:M71)</f>
        <v>1711230</v>
      </c>
      <c r="O71" s="47">
        <f t="shared" si="17"/>
        <v>23.060534188610085</v>
      </c>
      <c r="P71" s="9"/>
    </row>
    <row r="72" spans="1:16">
      <c r="A72" s="12"/>
      <c r="B72" s="44">
        <v>712</v>
      </c>
      <c r="C72" s="20" t="s">
        <v>126</v>
      </c>
      <c r="D72" s="46">
        <v>0</v>
      </c>
      <c r="E72" s="46">
        <v>146753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146753</v>
      </c>
      <c r="O72" s="47">
        <f t="shared" si="17"/>
        <v>1.9776433172519743</v>
      </c>
      <c r="P72" s="9"/>
    </row>
    <row r="73" spans="1:16">
      <c r="A73" s="12"/>
      <c r="B73" s="44">
        <v>713</v>
      </c>
      <c r="C73" s="20" t="s">
        <v>162</v>
      </c>
      <c r="D73" s="46">
        <v>197996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197996</v>
      </c>
      <c r="O73" s="47">
        <f t="shared" si="17"/>
        <v>2.6681939465811388</v>
      </c>
      <c r="P73" s="9"/>
    </row>
    <row r="74" spans="1:16">
      <c r="A74" s="12"/>
      <c r="B74" s="44">
        <v>714</v>
      </c>
      <c r="C74" s="20" t="s">
        <v>128</v>
      </c>
      <c r="D74" s="46">
        <v>63758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63758</v>
      </c>
      <c r="O74" s="47">
        <f t="shared" si="17"/>
        <v>0.85920275988464545</v>
      </c>
      <c r="P74" s="9"/>
    </row>
    <row r="75" spans="1:16">
      <c r="A75" s="12"/>
      <c r="B75" s="44">
        <v>716</v>
      </c>
      <c r="C75" s="20" t="s">
        <v>171</v>
      </c>
      <c r="D75" s="46">
        <v>0</v>
      </c>
      <c r="E75" s="46">
        <v>498637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498637</v>
      </c>
      <c r="O75" s="47">
        <f t="shared" si="17"/>
        <v>6.7196318357006168</v>
      </c>
      <c r="P75" s="9"/>
    </row>
    <row r="76" spans="1:16">
      <c r="A76" s="12"/>
      <c r="B76" s="44">
        <v>719</v>
      </c>
      <c r="C76" s="20" t="s">
        <v>172</v>
      </c>
      <c r="D76" s="46">
        <v>46356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46356</v>
      </c>
      <c r="O76" s="47">
        <f t="shared" si="17"/>
        <v>0.6246934210171684</v>
      </c>
      <c r="P76" s="9"/>
    </row>
    <row r="77" spans="1:16">
      <c r="A77" s="12"/>
      <c r="B77" s="44">
        <v>724</v>
      </c>
      <c r="C77" s="20" t="s">
        <v>163</v>
      </c>
      <c r="D77" s="46">
        <v>0</v>
      </c>
      <c r="E77" s="46">
        <v>540647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540647</v>
      </c>
      <c r="O77" s="47">
        <f t="shared" si="17"/>
        <v>7.2857585639975202</v>
      </c>
      <c r="P77" s="9"/>
    </row>
    <row r="78" spans="1:16">
      <c r="A78" s="12"/>
      <c r="B78" s="44">
        <v>739</v>
      </c>
      <c r="C78" s="20" t="s">
        <v>173</v>
      </c>
      <c r="D78" s="46">
        <v>0</v>
      </c>
      <c r="E78" s="46">
        <v>162341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162341</v>
      </c>
      <c r="O78" s="47">
        <f t="shared" si="17"/>
        <v>2.1877071934883974</v>
      </c>
      <c r="P78" s="9"/>
    </row>
    <row r="79" spans="1:16">
      <c r="A79" s="12"/>
      <c r="B79" s="44">
        <v>744</v>
      </c>
      <c r="C79" s="20" t="s">
        <v>164</v>
      </c>
      <c r="D79" s="46">
        <v>0</v>
      </c>
      <c r="E79" s="46">
        <v>43458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43458</v>
      </c>
      <c r="O79" s="47">
        <f t="shared" si="17"/>
        <v>0.58563997520416133</v>
      </c>
      <c r="P79" s="9"/>
    </row>
    <row r="80" spans="1:16" ht="15.75" thickBot="1">
      <c r="A80" s="12"/>
      <c r="B80" s="44">
        <v>764</v>
      </c>
      <c r="C80" s="20" t="s">
        <v>165</v>
      </c>
      <c r="D80" s="46">
        <v>0</v>
      </c>
      <c r="E80" s="46">
        <v>442510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442510</v>
      </c>
      <c r="O80" s="47">
        <f t="shared" si="17"/>
        <v>5.9632644260571919</v>
      </c>
      <c r="P80" s="9"/>
    </row>
    <row r="81" spans="1:119" ht="16.5" thickBot="1">
      <c r="A81" s="14" t="s">
        <v>10</v>
      </c>
      <c r="B81" s="23"/>
      <c r="C81" s="22"/>
      <c r="D81" s="15">
        <f t="shared" ref="D81:M81" si="19">SUM(D5,D14,D23,D28,D33,D38,D44,D49,D52)</f>
        <v>87050328</v>
      </c>
      <c r="E81" s="15">
        <f t="shared" si="19"/>
        <v>161031900</v>
      </c>
      <c r="F81" s="15">
        <f t="shared" si="19"/>
        <v>12155144</v>
      </c>
      <c r="G81" s="15">
        <f t="shared" si="19"/>
        <v>86230237</v>
      </c>
      <c r="H81" s="15">
        <f t="shared" si="19"/>
        <v>0</v>
      </c>
      <c r="I81" s="15">
        <f t="shared" si="19"/>
        <v>34988483</v>
      </c>
      <c r="J81" s="15">
        <f t="shared" si="19"/>
        <v>24936271</v>
      </c>
      <c r="K81" s="15">
        <f t="shared" si="19"/>
        <v>28321</v>
      </c>
      <c r="L81" s="15">
        <f t="shared" si="19"/>
        <v>0</v>
      </c>
      <c r="M81" s="15">
        <f t="shared" si="19"/>
        <v>0</v>
      </c>
      <c r="N81" s="15">
        <f>SUM(D81:M81)</f>
        <v>406420684</v>
      </c>
      <c r="O81" s="37">
        <f t="shared" si="17"/>
        <v>5476.9248308762099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38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118" t="s">
        <v>174</v>
      </c>
      <c r="M83" s="118"/>
      <c r="N83" s="118"/>
      <c r="O83" s="41">
        <v>74206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99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2024-11-13T21:13:10Z</cp:lastPrinted>
  <dcterms:created xsi:type="dcterms:W3CDTF">2000-08-31T21:26:31Z</dcterms:created>
  <dcterms:modified xsi:type="dcterms:W3CDTF">2024-11-13T21:13:19Z</dcterms:modified>
</cp:coreProperties>
</file>