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CAIN.STEVE\Documents\EDR\AFR Data\EDR County Expenditures\"/>
    </mc:Choice>
  </mc:AlternateContent>
  <bookViews>
    <workbookView xWindow="360" yWindow="315" windowWidth="15480" windowHeight="6090" tabRatio="786"/>
  </bookViews>
  <sheets>
    <sheet name="2023" sheetId="52" r:id="rId1"/>
    <sheet name="2022" sheetId="51" r:id="rId2"/>
    <sheet name="2021" sheetId="50" r:id="rId3"/>
    <sheet name="2020" sheetId="48" r:id="rId4"/>
    <sheet name="2019" sheetId="47" r:id="rId5"/>
    <sheet name="2018" sheetId="46" r:id="rId6"/>
    <sheet name="2017" sheetId="45" r:id="rId7"/>
    <sheet name="2016" sheetId="44" r:id="rId8"/>
    <sheet name="2015" sheetId="43" r:id="rId9"/>
    <sheet name="2014" sheetId="42" r:id="rId10"/>
    <sheet name="2013" sheetId="40" r:id="rId11"/>
    <sheet name="2012" sheetId="38" r:id="rId12"/>
    <sheet name="2011" sheetId="35" r:id="rId13"/>
    <sheet name="2010" sheetId="34" r:id="rId14"/>
    <sheet name="2009" sheetId="33" r:id="rId15"/>
    <sheet name="2008" sheetId="36" r:id="rId16"/>
    <sheet name="2007" sheetId="37" r:id="rId17"/>
    <sheet name="2006" sheetId="39" r:id="rId18"/>
    <sheet name="2005" sheetId="41" r:id="rId19"/>
  </sheets>
  <definedNames>
    <definedName name="_xlnm.Print_Area" localSheetId="18">'2005'!$A$1:$O$105</definedName>
    <definedName name="_xlnm.Print_Area" localSheetId="17">'2006'!$A$1:$O$99</definedName>
    <definedName name="_xlnm.Print_Area" localSheetId="16">'2007'!$A$1:$O$101</definedName>
    <definedName name="_xlnm.Print_Area" localSheetId="15">'2008'!$A$1:$O$90</definedName>
    <definedName name="_xlnm.Print_Area" localSheetId="14">'2009'!$A$1:$O$88</definedName>
    <definedName name="_xlnm.Print_Area" localSheetId="13">'2010'!$A$1:$O$88</definedName>
    <definedName name="_xlnm.Print_Area" localSheetId="12">'2011'!$A$1:$O$87</definedName>
    <definedName name="_xlnm.Print_Area" localSheetId="11">'2012'!$A$1:$O$88</definedName>
    <definedName name="_xlnm.Print_Area" localSheetId="10">'2013'!$A$1:$O$90</definedName>
    <definedName name="_xlnm.Print_Area" localSheetId="9">'2014'!$A$1:$O$89</definedName>
    <definedName name="_xlnm.Print_Area" localSheetId="8">'2015'!$A$1:$O$89</definedName>
    <definedName name="_xlnm.Print_Area" localSheetId="7">'2016'!$A$1:$O$89</definedName>
    <definedName name="_xlnm.Print_Area" localSheetId="6">'2017'!$A$1:$O$89</definedName>
    <definedName name="_xlnm.Print_Area" localSheetId="5">'2018'!$A$1:$O$91</definedName>
    <definedName name="_xlnm.Print_Area" localSheetId="4">'2019'!$A$1:$O$91</definedName>
    <definedName name="_xlnm.Print_Area" localSheetId="3">'2020'!$A$1:$O$90</definedName>
    <definedName name="_xlnm.Print_Area" localSheetId="2">'2021'!$A$1:$P$89</definedName>
    <definedName name="_xlnm.Print_Area" localSheetId="1">'2022'!$A$1:$P$89</definedName>
    <definedName name="_xlnm.Print_Area" localSheetId="0">'2023'!$A$1:$P$92</definedName>
    <definedName name="_xlnm.Print_Titles" localSheetId="18">'2005'!$1:$4</definedName>
    <definedName name="_xlnm.Print_Titles" localSheetId="17">'2006'!$1:$4</definedName>
    <definedName name="_xlnm.Print_Titles" localSheetId="16">'2007'!$1:$4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62913"/>
</workbook>
</file>

<file path=xl/calcChain.xml><?xml version="1.0" encoding="utf-8"?>
<calcChain xmlns="http://schemas.openxmlformats.org/spreadsheetml/2006/main">
  <c r="O87" i="52" l="1"/>
  <c r="P87" i="52" s="1"/>
  <c r="O86" i="52"/>
  <c r="P86" i="52" s="1"/>
  <c r="O85" i="52"/>
  <c r="P85" i="52" s="1"/>
  <c r="O84" i="52"/>
  <c r="P84" i="52" s="1"/>
  <c r="O83" i="52"/>
  <c r="P83" i="52" s="1"/>
  <c r="O82" i="52"/>
  <c r="P82" i="52" s="1"/>
  <c r="O81" i="52"/>
  <c r="P81" i="52" s="1"/>
  <c r="O80" i="52"/>
  <c r="P80" i="52" s="1"/>
  <c r="O79" i="52"/>
  <c r="P79" i="52" s="1"/>
  <c r="O78" i="52"/>
  <c r="P78" i="52" s="1"/>
  <c r="O77" i="52"/>
  <c r="P77" i="52" s="1"/>
  <c r="O76" i="52"/>
  <c r="P76" i="52" s="1"/>
  <c r="O75" i="52"/>
  <c r="P75" i="52" s="1"/>
  <c r="O74" i="52"/>
  <c r="P74" i="52" s="1"/>
  <c r="O73" i="52"/>
  <c r="P73" i="52" s="1"/>
  <c r="O72" i="52"/>
  <c r="P72" i="52" s="1"/>
  <c r="O71" i="52"/>
  <c r="P71" i="52" s="1"/>
  <c r="O70" i="52"/>
  <c r="P70" i="52" s="1"/>
  <c r="O69" i="52"/>
  <c r="P69" i="52" s="1"/>
  <c r="O68" i="52"/>
  <c r="P68" i="52" s="1"/>
  <c r="O67" i="52"/>
  <c r="P67" i="52" s="1"/>
  <c r="O66" i="52"/>
  <c r="P66" i="52" s="1"/>
  <c r="O65" i="52"/>
  <c r="P65" i="52" s="1"/>
  <c r="O64" i="52"/>
  <c r="P64" i="52" s="1"/>
  <c r="O63" i="52"/>
  <c r="P63" i="52" s="1"/>
  <c r="O62" i="52"/>
  <c r="P62" i="52" s="1"/>
  <c r="O61" i="52"/>
  <c r="P61" i="52" s="1"/>
  <c r="O60" i="52"/>
  <c r="P60" i="52" s="1"/>
  <c r="O59" i="52"/>
  <c r="P59" i="52" s="1"/>
  <c r="O58" i="52"/>
  <c r="P58" i="52" s="1"/>
  <c r="N57" i="52"/>
  <c r="M57" i="52"/>
  <c r="L57" i="52"/>
  <c r="K57" i="52"/>
  <c r="J57" i="52"/>
  <c r="I57" i="52"/>
  <c r="H57" i="52"/>
  <c r="G57" i="52"/>
  <c r="F57" i="52"/>
  <c r="E57" i="52"/>
  <c r="D57" i="52"/>
  <c r="O56" i="52"/>
  <c r="P56" i="52" s="1"/>
  <c r="O55" i="52"/>
  <c r="P55" i="52" s="1"/>
  <c r="O54" i="52"/>
  <c r="P54" i="52" s="1"/>
  <c r="O53" i="52"/>
  <c r="P53" i="52" s="1"/>
  <c r="N52" i="52"/>
  <c r="M52" i="52"/>
  <c r="L52" i="52"/>
  <c r="K52" i="52"/>
  <c r="J52" i="52"/>
  <c r="I52" i="52"/>
  <c r="H52" i="52"/>
  <c r="G52" i="52"/>
  <c r="F52" i="52"/>
  <c r="E52" i="52"/>
  <c r="D52" i="52"/>
  <c r="O51" i="52"/>
  <c r="P51" i="52" s="1"/>
  <c r="O50" i="52"/>
  <c r="P50" i="52" s="1"/>
  <c r="O49" i="52"/>
  <c r="P49" i="52" s="1"/>
  <c r="O48" i="52"/>
  <c r="P48" i="52" s="1"/>
  <c r="O47" i="52"/>
  <c r="P47" i="52" s="1"/>
  <c r="N46" i="52"/>
  <c r="M46" i="52"/>
  <c r="L46" i="52"/>
  <c r="K46" i="52"/>
  <c r="J46" i="52"/>
  <c r="I46" i="52"/>
  <c r="H46" i="52"/>
  <c r="G46" i="52"/>
  <c r="F46" i="52"/>
  <c r="E46" i="52"/>
  <c r="D46" i="52"/>
  <c r="O45" i="52"/>
  <c r="P45" i="52" s="1"/>
  <c r="O44" i="52"/>
  <c r="P44" i="52" s="1"/>
  <c r="O43" i="52"/>
  <c r="P43" i="52" s="1"/>
  <c r="N42" i="52"/>
  <c r="M42" i="52"/>
  <c r="L42" i="52"/>
  <c r="K42" i="52"/>
  <c r="J42" i="52"/>
  <c r="I42" i="52"/>
  <c r="H42" i="52"/>
  <c r="G42" i="52"/>
  <c r="F42" i="52"/>
  <c r="E42" i="52"/>
  <c r="D42" i="52"/>
  <c r="O41" i="52"/>
  <c r="P41" i="52" s="1"/>
  <c r="O40" i="52"/>
  <c r="P40" i="52" s="1"/>
  <c r="O39" i="52"/>
  <c r="P39" i="52" s="1"/>
  <c r="N38" i="52"/>
  <c r="M38" i="52"/>
  <c r="L38" i="52"/>
  <c r="K38" i="52"/>
  <c r="J38" i="52"/>
  <c r="I38" i="52"/>
  <c r="H38" i="52"/>
  <c r="G38" i="52"/>
  <c r="F38" i="52"/>
  <c r="E38" i="52"/>
  <c r="D38" i="52"/>
  <c r="O37" i="52"/>
  <c r="P37" i="52" s="1"/>
  <c r="O36" i="52"/>
  <c r="P36" i="52" s="1"/>
  <c r="O35" i="52"/>
  <c r="P35" i="52" s="1"/>
  <c r="O34" i="52"/>
  <c r="P34" i="52" s="1"/>
  <c r="O33" i="52"/>
  <c r="P33" i="52" s="1"/>
  <c r="N32" i="52"/>
  <c r="M32" i="52"/>
  <c r="L32" i="52"/>
  <c r="K32" i="52"/>
  <c r="J32" i="52"/>
  <c r="I32" i="52"/>
  <c r="H32" i="52"/>
  <c r="G32" i="52"/>
  <c r="F32" i="52"/>
  <c r="E32" i="52"/>
  <c r="D32" i="52"/>
  <c r="O31" i="52"/>
  <c r="P31" i="52" s="1"/>
  <c r="O30" i="52"/>
  <c r="P30" i="52" s="1"/>
  <c r="O29" i="52"/>
  <c r="P29" i="52" s="1"/>
  <c r="O28" i="52"/>
  <c r="P28" i="52" s="1"/>
  <c r="O27" i="52"/>
  <c r="P27" i="52" s="1"/>
  <c r="O26" i="52"/>
  <c r="P26" i="52" s="1"/>
  <c r="N25" i="52"/>
  <c r="M25" i="52"/>
  <c r="L25" i="52"/>
  <c r="K25" i="52"/>
  <c r="J25" i="52"/>
  <c r="I25" i="52"/>
  <c r="H25" i="52"/>
  <c r="G25" i="52"/>
  <c r="F25" i="52"/>
  <c r="E25" i="52"/>
  <c r="D25" i="52"/>
  <c r="O24" i="52"/>
  <c r="P24" i="52" s="1"/>
  <c r="O23" i="52"/>
  <c r="P23" i="52" s="1"/>
  <c r="O22" i="52"/>
  <c r="P22" i="52" s="1"/>
  <c r="O21" i="52"/>
  <c r="P21" i="52" s="1"/>
  <c r="O20" i="52"/>
  <c r="P20" i="52" s="1"/>
  <c r="O19" i="52"/>
  <c r="P19" i="52" s="1"/>
  <c r="O18" i="52"/>
  <c r="P18" i="52" s="1"/>
  <c r="O17" i="52"/>
  <c r="P17" i="52" s="1"/>
  <c r="O16" i="52"/>
  <c r="P16" i="52" s="1"/>
  <c r="N15" i="52"/>
  <c r="M15" i="52"/>
  <c r="L15" i="52"/>
  <c r="K15" i="52"/>
  <c r="J15" i="52"/>
  <c r="I15" i="52"/>
  <c r="H15" i="52"/>
  <c r="G15" i="52"/>
  <c r="F15" i="52"/>
  <c r="E15" i="52"/>
  <c r="D15" i="52"/>
  <c r="O14" i="52"/>
  <c r="P14" i="52" s="1"/>
  <c r="O13" i="52"/>
  <c r="P13" i="52" s="1"/>
  <c r="O12" i="52"/>
  <c r="P12" i="52" s="1"/>
  <c r="O11" i="52"/>
  <c r="P11" i="52" s="1"/>
  <c r="O10" i="52"/>
  <c r="P10" i="52" s="1"/>
  <c r="O9" i="52"/>
  <c r="P9" i="52" s="1"/>
  <c r="O8" i="52"/>
  <c r="P8" i="52" s="1"/>
  <c r="O7" i="52"/>
  <c r="P7" i="52" s="1"/>
  <c r="O6" i="52"/>
  <c r="P6" i="52" s="1"/>
  <c r="N5" i="52"/>
  <c r="M5" i="52"/>
  <c r="L5" i="52"/>
  <c r="K5" i="52"/>
  <c r="J5" i="52"/>
  <c r="I5" i="52"/>
  <c r="H5" i="52"/>
  <c r="G5" i="52"/>
  <c r="F5" i="52"/>
  <c r="E5" i="52"/>
  <c r="D5" i="52"/>
  <c r="O57" i="52" l="1"/>
  <c r="P57" i="52" s="1"/>
  <c r="O52" i="52"/>
  <c r="P52" i="52" s="1"/>
  <c r="O46" i="52"/>
  <c r="P46" i="52" s="1"/>
  <c r="O42" i="52"/>
  <c r="P42" i="52" s="1"/>
  <c r="O38" i="52"/>
  <c r="P38" i="52" s="1"/>
  <c r="O32" i="52"/>
  <c r="P32" i="52" s="1"/>
  <c r="O25" i="52"/>
  <c r="P25" i="52" s="1"/>
  <c r="E88" i="52"/>
  <c r="K88" i="52"/>
  <c r="M88" i="52"/>
  <c r="D88" i="52"/>
  <c r="F88" i="52"/>
  <c r="G88" i="52"/>
  <c r="H88" i="52"/>
  <c r="I88" i="52"/>
  <c r="O15" i="52"/>
  <c r="P15" i="52" s="1"/>
  <c r="N88" i="52"/>
  <c r="L88" i="52"/>
  <c r="J88" i="52"/>
  <c r="O5" i="52"/>
  <c r="P5" i="52" s="1"/>
  <c r="O84" i="51"/>
  <c r="P84" i="51" s="1"/>
  <c r="O83" i="51"/>
  <c r="P83" i="51" s="1"/>
  <c r="O82" i="51"/>
  <c r="P82" i="51" s="1"/>
  <c r="O81" i="51"/>
  <c r="P81" i="51" s="1"/>
  <c r="O80" i="51"/>
  <c r="P80" i="51" s="1"/>
  <c r="O79" i="51"/>
  <c r="P79" i="51" s="1"/>
  <c r="O78" i="51"/>
  <c r="P78" i="51" s="1"/>
  <c r="O77" i="51"/>
  <c r="P77" i="51" s="1"/>
  <c r="O76" i="51"/>
  <c r="P76" i="51" s="1"/>
  <c r="O75" i="51"/>
  <c r="P75" i="51" s="1"/>
  <c r="O74" i="51"/>
  <c r="P74" i="51" s="1"/>
  <c r="O73" i="51"/>
  <c r="P73" i="51" s="1"/>
  <c r="O72" i="51"/>
  <c r="P72" i="51" s="1"/>
  <c r="O71" i="51"/>
  <c r="P71" i="51" s="1"/>
  <c r="O70" i="51"/>
  <c r="P70" i="51" s="1"/>
  <c r="O69" i="51"/>
  <c r="P69" i="51" s="1"/>
  <c r="O68" i="51"/>
  <c r="P68" i="51" s="1"/>
  <c r="O67" i="51"/>
  <c r="P67" i="51" s="1"/>
  <c r="O66" i="51"/>
  <c r="P66" i="51" s="1"/>
  <c r="O65" i="51"/>
  <c r="P65" i="51" s="1"/>
  <c r="O64" i="51"/>
  <c r="P64" i="51" s="1"/>
  <c r="O63" i="51"/>
  <c r="P63" i="51" s="1"/>
  <c r="O62" i="51"/>
  <c r="P62" i="51" s="1"/>
  <c r="O61" i="51"/>
  <c r="P61" i="51" s="1"/>
  <c r="O60" i="51"/>
  <c r="P60" i="51" s="1"/>
  <c r="O59" i="51"/>
  <c r="P59" i="51" s="1"/>
  <c r="O58" i="51"/>
  <c r="P58" i="51" s="1"/>
  <c r="O57" i="51"/>
  <c r="P57" i="51" s="1"/>
  <c r="O56" i="51"/>
  <c r="P56" i="51" s="1"/>
  <c r="O55" i="51"/>
  <c r="P55" i="51" s="1"/>
  <c r="N54" i="51"/>
  <c r="M54" i="51"/>
  <c r="L54" i="51"/>
  <c r="K54" i="51"/>
  <c r="J54" i="51"/>
  <c r="I54" i="51"/>
  <c r="H54" i="51"/>
  <c r="G54" i="51"/>
  <c r="F54" i="51"/>
  <c r="E54" i="51"/>
  <c r="D54" i="51"/>
  <c r="O53" i="51"/>
  <c r="P53" i="51" s="1"/>
  <c r="O52" i="51"/>
  <c r="P52" i="51" s="1"/>
  <c r="N51" i="51"/>
  <c r="M51" i="51"/>
  <c r="L51" i="51"/>
  <c r="K51" i="51"/>
  <c r="J51" i="51"/>
  <c r="I51" i="51"/>
  <c r="H51" i="51"/>
  <c r="G51" i="51"/>
  <c r="F51" i="51"/>
  <c r="E51" i="51"/>
  <c r="D51" i="51"/>
  <c r="O50" i="51"/>
  <c r="P50" i="51" s="1"/>
  <c r="O49" i="51"/>
  <c r="P49" i="51" s="1"/>
  <c r="O48" i="51"/>
  <c r="P48" i="51" s="1"/>
  <c r="O47" i="51"/>
  <c r="P47" i="51" s="1"/>
  <c r="O46" i="51"/>
  <c r="P46" i="51" s="1"/>
  <c r="N45" i="51"/>
  <c r="M45" i="51"/>
  <c r="L45" i="51"/>
  <c r="K45" i="51"/>
  <c r="J45" i="51"/>
  <c r="I45" i="51"/>
  <c r="H45" i="51"/>
  <c r="G45" i="51"/>
  <c r="F45" i="51"/>
  <c r="E45" i="51"/>
  <c r="D45" i="51"/>
  <c r="O44" i="51"/>
  <c r="P44" i="51" s="1"/>
  <c r="O43" i="51"/>
  <c r="P43" i="51" s="1"/>
  <c r="O42" i="51"/>
  <c r="P42" i="51" s="1"/>
  <c r="N41" i="51"/>
  <c r="M41" i="51"/>
  <c r="L41" i="51"/>
  <c r="K41" i="51"/>
  <c r="J41" i="51"/>
  <c r="I41" i="51"/>
  <c r="H41" i="51"/>
  <c r="G41" i="51"/>
  <c r="F41" i="51"/>
  <c r="E41" i="51"/>
  <c r="D41" i="51"/>
  <c r="O40" i="51"/>
  <c r="P40" i="51" s="1"/>
  <c r="O39" i="51"/>
  <c r="P39" i="51" s="1"/>
  <c r="O38" i="51"/>
  <c r="P38" i="51" s="1"/>
  <c r="N37" i="51"/>
  <c r="M37" i="51"/>
  <c r="L37" i="51"/>
  <c r="K37" i="51"/>
  <c r="J37" i="51"/>
  <c r="I37" i="51"/>
  <c r="H37" i="51"/>
  <c r="G37" i="51"/>
  <c r="F37" i="51"/>
  <c r="E37" i="51"/>
  <c r="D37" i="51"/>
  <c r="O36" i="51"/>
  <c r="P36" i="51" s="1"/>
  <c r="O35" i="51"/>
  <c r="P35" i="51" s="1"/>
  <c r="O34" i="51"/>
  <c r="P34" i="51" s="1"/>
  <c r="O33" i="51"/>
  <c r="P33" i="51" s="1"/>
  <c r="O32" i="51"/>
  <c r="P32" i="51" s="1"/>
  <c r="N31" i="51"/>
  <c r="M31" i="51"/>
  <c r="L31" i="51"/>
  <c r="K31" i="51"/>
  <c r="J31" i="51"/>
  <c r="I31" i="51"/>
  <c r="H31" i="51"/>
  <c r="G31" i="51"/>
  <c r="F31" i="51"/>
  <c r="E31" i="51"/>
  <c r="D31" i="51"/>
  <c r="O30" i="51"/>
  <c r="P30" i="51" s="1"/>
  <c r="O29" i="51"/>
  <c r="P29" i="51" s="1"/>
  <c r="O28" i="51"/>
  <c r="P28" i="51" s="1"/>
  <c r="O27" i="51"/>
  <c r="P27" i="51" s="1"/>
  <c r="O26" i="51"/>
  <c r="P26" i="51" s="1"/>
  <c r="N25" i="51"/>
  <c r="M25" i="51"/>
  <c r="L25" i="51"/>
  <c r="K25" i="51"/>
  <c r="J25" i="51"/>
  <c r="I25" i="51"/>
  <c r="H25" i="51"/>
  <c r="G25" i="51"/>
  <c r="F25" i="51"/>
  <c r="E25" i="51"/>
  <c r="D25" i="51"/>
  <c r="O24" i="51"/>
  <c r="P24" i="51" s="1"/>
  <c r="O23" i="51"/>
  <c r="P23" i="51" s="1"/>
  <c r="O22" i="51"/>
  <c r="P22" i="51" s="1"/>
  <c r="O21" i="51"/>
  <c r="P21" i="51" s="1"/>
  <c r="O20" i="51"/>
  <c r="P20" i="51" s="1"/>
  <c r="O19" i="51"/>
  <c r="P19" i="51" s="1"/>
  <c r="O18" i="51"/>
  <c r="P18" i="51" s="1"/>
  <c r="O17" i="51"/>
  <c r="P17" i="51" s="1"/>
  <c r="O16" i="51"/>
  <c r="P16" i="51" s="1"/>
  <c r="N15" i="51"/>
  <c r="M15" i="51"/>
  <c r="L15" i="51"/>
  <c r="K15" i="51"/>
  <c r="J15" i="51"/>
  <c r="I15" i="51"/>
  <c r="H15" i="51"/>
  <c r="G15" i="51"/>
  <c r="F15" i="51"/>
  <c r="E15" i="51"/>
  <c r="D15" i="51"/>
  <c r="O14" i="51"/>
  <c r="P14" i="51" s="1"/>
  <c r="O13" i="51"/>
  <c r="P13" i="51" s="1"/>
  <c r="O12" i="51"/>
  <c r="P12" i="51" s="1"/>
  <c r="O11" i="51"/>
  <c r="P11" i="51" s="1"/>
  <c r="O10" i="51"/>
  <c r="P10" i="51" s="1"/>
  <c r="O9" i="51"/>
  <c r="P9" i="51" s="1"/>
  <c r="O8" i="51"/>
  <c r="P8" i="51" s="1"/>
  <c r="O7" i="51"/>
  <c r="P7" i="51" s="1"/>
  <c r="O6" i="51"/>
  <c r="P6" i="51" s="1"/>
  <c r="N5" i="51"/>
  <c r="M5" i="51"/>
  <c r="L5" i="51"/>
  <c r="K5" i="51"/>
  <c r="J5" i="51"/>
  <c r="I5" i="51"/>
  <c r="H5" i="51"/>
  <c r="G5" i="51"/>
  <c r="F5" i="51"/>
  <c r="E5" i="51"/>
  <c r="D5" i="51"/>
  <c r="O88" i="52" l="1"/>
  <c r="P88" i="52" s="1"/>
  <c r="O54" i="51"/>
  <c r="P54" i="51" s="1"/>
  <c r="O51" i="51"/>
  <c r="P51" i="51" s="1"/>
  <c r="O45" i="51"/>
  <c r="P45" i="51" s="1"/>
  <c r="O41" i="51"/>
  <c r="P41" i="51" s="1"/>
  <c r="O37" i="51"/>
  <c r="P37" i="51" s="1"/>
  <c r="O31" i="51"/>
  <c r="P31" i="51" s="1"/>
  <c r="M85" i="51"/>
  <c r="E85" i="51"/>
  <c r="F85" i="51"/>
  <c r="K85" i="51"/>
  <c r="L85" i="51"/>
  <c r="J85" i="51"/>
  <c r="H85" i="51"/>
  <c r="I85" i="51"/>
  <c r="N85" i="51"/>
  <c r="O5" i="51"/>
  <c r="P5" i="51" s="1"/>
  <c r="D85" i="51"/>
  <c r="O25" i="51"/>
  <c r="P25" i="51" s="1"/>
  <c r="O15" i="51"/>
  <c r="P15" i="51" s="1"/>
  <c r="G85" i="51"/>
  <c r="O84" i="50"/>
  <c r="P84" i="50" s="1"/>
  <c r="O83" i="50"/>
  <c r="P83" i="50" s="1"/>
  <c r="O82" i="50"/>
  <c r="P82" i="50" s="1"/>
  <c r="O81" i="50"/>
  <c r="P81" i="50"/>
  <c r="O80" i="50"/>
  <c r="P80" i="50" s="1"/>
  <c r="O79" i="50"/>
  <c r="P79" i="50" s="1"/>
  <c r="O78" i="50"/>
  <c r="P78" i="50" s="1"/>
  <c r="O77" i="50"/>
  <c r="P77" i="50" s="1"/>
  <c r="O76" i="50"/>
  <c r="P76" i="50" s="1"/>
  <c r="O75" i="50"/>
  <c r="P75" i="50"/>
  <c r="O74" i="50"/>
  <c r="P74" i="50" s="1"/>
  <c r="O73" i="50"/>
  <c r="P73" i="50"/>
  <c r="O72" i="50"/>
  <c r="P72" i="50" s="1"/>
  <c r="O71" i="50"/>
  <c r="P71" i="50" s="1"/>
  <c r="O70" i="50"/>
  <c r="P70" i="50" s="1"/>
  <c r="O69" i="50"/>
  <c r="P69" i="50"/>
  <c r="O68" i="50"/>
  <c r="P68" i="50" s="1"/>
  <c r="O67" i="50"/>
  <c r="P67" i="50" s="1"/>
  <c r="O66" i="50"/>
  <c r="P66" i="50" s="1"/>
  <c r="O65" i="50"/>
  <c r="P65" i="50" s="1"/>
  <c r="O64" i="50"/>
  <c r="P64" i="50" s="1"/>
  <c r="O63" i="50"/>
  <c r="P63" i="50"/>
  <c r="O62" i="50"/>
  <c r="P62" i="50" s="1"/>
  <c r="O61" i="50"/>
  <c r="P61" i="50" s="1"/>
  <c r="O60" i="50"/>
  <c r="P60" i="50" s="1"/>
  <c r="O59" i="50"/>
  <c r="P59" i="50" s="1"/>
  <c r="O58" i="50"/>
  <c r="P58" i="50" s="1"/>
  <c r="O57" i="50"/>
  <c r="P57" i="50"/>
  <c r="O56" i="50"/>
  <c r="P56" i="50" s="1"/>
  <c r="N55" i="50"/>
  <c r="M55" i="50"/>
  <c r="L55" i="50"/>
  <c r="K55" i="50"/>
  <c r="J55" i="50"/>
  <c r="I55" i="50"/>
  <c r="H55" i="50"/>
  <c r="G55" i="50"/>
  <c r="F55" i="50"/>
  <c r="E55" i="50"/>
  <c r="D55" i="50"/>
  <c r="O54" i="50"/>
  <c r="P54" i="50"/>
  <c r="O53" i="50"/>
  <c r="P53" i="50" s="1"/>
  <c r="N52" i="50"/>
  <c r="M52" i="50"/>
  <c r="L52" i="50"/>
  <c r="K52" i="50"/>
  <c r="J52" i="50"/>
  <c r="I52" i="50"/>
  <c r="H52" i="50"/>
  <c r="H85" i="50" s="1"/>
  <c r="G52" i="50"/>
  <c r="F52" i="50"/>
  <c r="E52" i="50"/>
  <c r="D52" i="50"/>
  <c r="O51" i="50"/>
  <c r="P51" i="50" s="1"/>
  <c r="O50" i="50"/>
  <c r="P50" i="50" s="1"/>
  <c r="O49" i="50"/>
  <c r="P49" i="50" s="1"/>
  <c r="O48" i="50"/>
  <c r="P48" i="50"/>
  <c r="O47" i="50"/>
  <c r="P47" i="50" s="1"/>
  <c r="N46" i="50"/>
  <c r="M46" i="50"/>
  <c r="O46" i="50" s="1"/>
  <c r="P46" i="50" s="1"/>
  <c r="L46" i="50"/>
  <c r="K46" i="50"/>
  <c r="J46" i="50"/>
  <c r="I46" i="50"/>
  <c r="H46" i="50"/>
  <c r="G46" i="50"/>
  <c r="F46" i="50"/>
  <c r="E46" i="50"/>
  <c r="D46" i="50"/>
  <c r="O45" i="50"/>
  <c r="P45" i="50"/>
  <c r="O44" i="50"/>
  <c r="P44" i="50" s="1"/>
  <c r="O43" i="50"/>
  <c r="P43" i="50"/>
  <c r="N42" i="50"/>
  <c r="M42" i="50"/>
  <c r="L42" i="50"/>
  <c r="K42" i="50"/>
  <c r="J42" i="50"/>
  <c r="I42" i="50"/>
  <c r="H42" i="50"/>
  <c r="G42" i="50"/>
  <c r="F42" i="50"/>
  <c r="E42" i="50"/>
  <c r="D42" i="50"/>
  <c r="O41" i="50"/>
  <c r="P41" i="50" s="1"/>
  <c r="O40" i="50"/>
  <c r="P40" i="50" s="1"/>
  <c r="O39" i="50"/>
  <c r="P39" i="50"/>
  <c r="N38" i="50"/>
  <c r="M38" i="50"/>
  <c r="L38" i="50"/>
  <c r="K38" i="50"/>
  <c r="J38" i="50"/>
  <c r="I38" i="50"/>
  <c r="H38" i="50"/>
  <c r="G38" i="50"/>
  <c r="F38" i="50"/>
  <c r="E38" i="50"/>
  <c r="D38" i="50"/>
  <c r="O37" i="50"/>
  <c r="P37" i="50" s="1"/>
  <c r="O36" i="50"/>
  <c r="P36" i="50"/>
  <c r="O35" i="50"/>
  <c r="P35" i="50" s="1"/>
  <c r="O34" i="50"/>
  <c r="P34" i="50"/>
  <c r="O33" i="50"/>
  <c r="P33" i="50" s="1"/>
  <c r="N32" i="50"/>
  <c r="M32" i="50"/>
  <c r="L32" i="50"/>
  <c r="K32" i="50"/>
  <c r="J32" i="50"/>
  <c r="I32" i="50"/>
  <c r="H32" i="50"/>
  <c r="G32" i="50"/>
  <c r="F32" i="50"/>
  <c r="E32" i="50"/>
  <c r="D32" i="50"/>
  <c r="O31" i="50"/>
  <c r="P31" i="50" s="1"/>
  <c r="O30" i="50"/>
  <c r="P30" i="50"/>
  <c r="O29" i="50"/>
  <c r="P29" i="50" s="1"/>
  <c r="O28" i="50"/>
  <c r="P28" i="50"/>
  <c r="O27" i="50"/>
  <c r="P27" i="50" s="1"/>
  <c r="O26" i="50"/>
  <c r="P26" i="50" s="1"/>
  <c r="N25" i="50"/>
  <c r="M25" i="50"/>
  <c r="L25" i="50"/>
  <c r="K25" i="50"/>
  <c r="J25" i="50"/>
  <c r="I25" i="50"/>
  <c r="H25" i="50"/>
  <c r="G25" i="50"/>
  <c r="F25" i="50"/>
  <c r="E25" i="50"/>
  <c r="D25" i="50"/>
  <c r="O24" i="50"/>
  <c r="P24" i="50" s="1"/>
  <c r="O23" i="50"/>
  <c r="P23" i="50"/>
  <c r="O22" i="50"/>
  <c r="P22" i="50" s="1"/>
  <c r="O21" i="50"/>
  <c r="P21" i="50"/>
  <c r="O20" i="50"/>
  <c r="P20" i="50" s="1"/>
  <c r="O19" i="50"/>
  <c r="P19" i="50"/>
  <c r="O18" i="50"/>
  <c r="P18" i="50" s="1"/>
  <c r="O17" i="50"/>
  <c r="P17" i="50"/>
  <c r="O16" i="50"/>
  <c r="P16" i="50" s="1"/>
  <c r="N15" i="50"/>
  <c r="M15" i="50"/>
  <c r="L15" i="50"/>
  <c r="L85" i="50" s="1"/>
  <c r="K15" i="50"/>
  <c r="J15" i="50"/>
  <c r="I15" i="50"/>
  <c r="H15" i="50"/>
  <c r="G15" i="50"/>
  <c r="F15" i="50"/>
  <c r="E15" i="50"/>
  <c r="D15" i="50"/>
  <c r="O14" i="50"/>
  <c r="P14" i="50" s="1"/>
  <c r="O13" i="50"/>
  <c r="P13" i="50" s="1"/>
  <c r="O12" i="50"/>
  <c r="P12" i="50" s="1"/>
  <c r="O11" i="50"/>
  <c r="P11" i="50" s="1"/>
  <c r="O10" i="50"/>
  <c r="P10" i="50" s="1"/>
  <c r="O9" i="50"/>
  <c r="P9" i="50"/>
  <c r="O8" i="50"/>
  <c r="P8" i="50" s="1"/>
  <c r="O7" i="50"/>
  <c r="P7" i="50"/>
  <c r="O6" i="50"/>
  <c r="P6" i="50" s="1"/>
  <c r="N5" i="50"/>
  <c r="M5" i="50"/>
  <c r="L5" i="50"/>
  <c r="K5" i="50"/>
  <c r="J5" i="50"/>
  <c r="I5" i="50"/>
  <c r="H5" i="50"/>
  <c r="G5" i="50"/>
  <c r="F5" i="50"/>
  <c r="E5" i="50"/>
  <c r="D5" i="50"/>
  <c r="N85" i="48"/>
  <c r="O85" i="48"/>
  <c r="N84" i="48"/>
  <c r="O84" i="48" s="1"/>
  <c r="N83" i="48"/>
  <c r="O83" i="48"/>
  <c r="N82" i="48"/>
  <c r="O82" i="48"/>
  <c r="N81" i="48"/>
  <c r="O81" i="48"/>
  <c r="N80" i="48"/>
  <c r="O80" i="48" s="1"/>
  <c r="N79" i="48"/>
  <c r="O79" i="48"/>
  <c r="N78" i="48"/>
  <c r="O78" i="48" s="1"/>
  <c r="N77" i="48"/>
  <c r="O77" i="48"/>
  <c r="N76" i="48"/>
  <c r="O76" i="48"/>
  <c r="N75" i="48"/>
  <c r="O75" i="48"/>
  <c r="N74" i="48"/>
  <c r="O74" i="48" s="1"/>
  <c r="N73" i="48"/>
  <c r="O73" i="48"/>
  <c r="N72" i="48"/>
  <c r="O72" i="48" s="1"/>
  <c r="N71" i="48"/>
  <c r="O71" i="48"/>
  <c r="N70" i="48"/>
  <c r="O70" i="48" s="1"/>
  <c r="N69" i="48"/>
  <c r="O69" i="48"/>
  <c r="N68" i="48"/>
  <c r="O68" i="48" s="1"/>
  <c r="N67" i="48"/>
  <c r="O67" i="48"/>
  <c r="N66" i="48"/>
  <c r="O66" i="48" s="1"/>
  <c r="N65" i="48"/>
  <c r="O65" i="48"/>
  <c r="N64" i="48"/>
  <c r="O64" i="48"/>
  <c r="N63" i="48"/>
  <c r="O63" i="48"/>
  <c r="N62" i="48"/>
  <c r="O62" i="48" s="1"/>
  <c r="N61" i="48"/>
  <c r="O61" i="48"/>
  <c r="N60" i="48"/>
  <c r="O60" i="48" s="1"/>
  <c r="N59" i="48"/>
  <c r="O59" i="48"/>
  <c r="N58" i="48"/>
  <c r="O58" i="48" s="1"/>
  <c r="N57" i="48"/>
  <c r="O57" i="48"/>
  <c r="M56" i="48"/>
  <c r="L56" i="48"/>
  <c r="K56" i="48"/>
  <c r="J56" i="48"/>
  <c r="I56" i="48"/>
  <c r="H56" i="48"/>
  <c r="G56" i="48"/>
  <c r="F56" i="48"/>
  <c r="E56" i="48"/>
  <c r="D56" i="48"/>
  <c r="N55" i="48"/>
  <c r="O55" i="48"/>
  <c r="N54" i="48"/>
  <c r="O54" i="48" s="1"/>
  <c r="M53" i="48"/>
  <c r="L53" i="48"/>
  <c r="K53" i="48"/>
  <c r="J53" i="48"/>
  <c r="I53" i="48"/>
  <c r="H53" i="48"/>
  <c r="G53" i="48"/>
  <c r="F53" i="48"/>
  <c r="E53" i="48"/>
  <c r="D53" i="48"/>
  <c r="N52" i="48"/>
  <c r="O52" i="48" s="1"/>
  <c r="N51" i="48"/>
  <c r="O51" i="48"/>
  <c r="N50" i="48"/>
  <c r="O50" i="48" s="1"/>
  <c r="N49" i="48"/>
  <c r="O49" i="48"/>
  <c r="N48" i="48"/>
  <c r="O48" i="48" s="1"/>
  <c r="N47" i="48"/>
  <c r="O47" i="48"/>
  <c r="M46" i="48"/>
  <c r="L46" i="48"/>
  <c r="K46" i="48"/>
  <c r="J46" i="48"/>
  <c r="I46" i="48"/>
  <c r="H46" i="48"/>
  <c r="G46" i="48"/>
  <c r="F46" i="48"/>
  <c r="E46" i="48"/>
  <c r="D46" i="48"/>
  <c r="N45" i="48"/>
  <c r="O45" i="48"/>
  <c r="N44" i="48"/>
  <c r="O44" i="48" s="1"/>
  <c r="N43" i="48"/>
  <c r="O43" i="48"/>
  <c r="N42" i="48"/>
  <c r="O42" i="48" s="1"/>
  <c r="N41" i="48"/>
  <c r="O41" i="48"/>
  <c r="M40" i="48"/>
  <c r="M86" i="48" s="1"/>
  <c r="L40" i="48"/>
  <c r="K40" i="48"/>
  <c r="J40" i="48"/>
  <c r="I40" i="48"/>
  <c r="H40" i="48"/>
  <c r="G40" i="48"/>
  <c r="F40" i="48"/>
  <c r="E40" i="48"/>
  <c r="D40" i="48"/>
  <c r="N39" i="48"/>
  <c r="O39" i="48"/>
  <c r="N38" i="48"/>
  <c r="O38" i="48" s="1"/>
  <c r="N37" i="48"/>
  <c r="O37" i="48"/>
  <c r="M36" i="48"/>
  <c r="L36" i="48"/>
  <c r="K36" i="48"/>
  <c r="J36" i="48"/>
  <c r="I36" i="48"/>
  <c r="H36" i="48"/>
  <c r="G36" i="48"/>
  <c r="F36" i="48"/>
  <c r="E36" i="48"/>
  <c r="E86" i="48" s="1"/>
  <c r="D36" i="48"/>
  <c r="N35" i="48"/>
  <c r="O35" i="48"/>
  <c r="N34" i="48"/>
  <c r="O34" i="48" s="1"/>
  <c r="N33" i="48"/>
  <c r="O33" i="48"/>
  <c r="N32" i="48"/>
  <c r="O32" i="48"/>
  <c r="N31" i="48"/>
  <c r="O31" i="48"/>
  <c r="M30" i="48"/>
  <c r="L30" i="48"/>
  <c r="N30" i="48" s="1"/>
  <c r="O30" i="48" s="1"/>
  <c r="K30" i="48"/>
  <c r="J30" i="48"/>
  <c r="I30" i="48"/>
  <c r="H30" i="48"/>
  <c r="G30" i="48"/>
  <c r="F30" i="48"/>
  <c r="E30" i="48"/>
  <c r="D30" i="48"/>
  <c r="N29" i="48"/>
  <c r="O29" i="48"/>
  <c r="N28" i="48"/>
  <c r="O28" i="48"/>
  <c r="N27" i="48"/>
  <c r="O27" i="48"/>
  <c r="N26" i="48"/>
  <c r="O26" i="48" s="1"/>
  <c r="N25" i="48"/>
  <c r="O25" i="48"/>
  <c r="M24" i="48"/>
  <c r="L24" i="48"/>
  <c r="K24" i="48"/>
  <c r="J24" i="48"/>
  <c r="I24" i="48"/>
  <c r="H24" i="48"/>
  <c r="G24" i="48"/>
  <c r="F24" i="48"/>
  <c r="E24" i="48"/>
  <c r="D24" i="48"/>
  <c r="N23" i="48"/>
  <c r="O23" i="48"/>
  <c r="N22" i="48"/>
  <c r="O22" i="48"/>
  <c r="N21" i="48"/>
  <c r="O21" i="48"/>
  <c r="N20" i="48"/>
  <c r="O20" i="48" s="1"/>
  <c r="N19" i="48"/>
  <c r="O19" i="48"/>
  <c r="N18" i="48"/>
  <c r="O18" i="48" s="1"/>
  <c r="N17" i="48"/>
  <c r="O17" i="48"/>
  <c r="N16" i="48"/>
  <c r="O16" i="48"/>
  <c r="M15" i="48"/>
  <c r="L15" i="48"/>
  <c r="K15" i="48"/>
  <c r="J15" i="48"/>
  <c r="I15" i="48"/>
  <c r="H15" i="48"/>
  <c r="H86" i="48" s="1"/>
  <c r="G15" i="48"/>
  <c r="F15" i="48"/>
  <c r="E15" i="48"/>
  <c r="D15" i="48"/>
  <c r="N14" i="48"/>
  <c r="O14" i="48"/>
  <c r="N13" i="48"/>
  <c r="O13" i="48"/>
  <c r="N12" i="48"/>
  <c r="O12" i="48" s="1"/>
  <c r="N11" i="48"/>
  <c r="O11" i="48"/>
  <c r="N10" i="48"/>
  <c r="O10" i="48" s="1"/>
  <c r="N9" i="48"/>
  <c r="O9" i="48"/>
  <c r="N8" i="48"/>
  <c r="O8" i="48"/>
  <c r="N7" i="48"/>
  <c r="O7" i="48"/>
  <c r="N6" i="48"/>
  <c r="O6" i="48" s="1"/>
  <c r="M5" i="48"/>
  <c r="L5" i="48"/>
  <c r="K5" i="48"/>
  <c r="K86" i="48" s="1"/>
  <c r="J5" i="48"/>
  <c r="I5" i="48"/>
  <c r="H5" i="48"/>
  <c r="G5" i="48"/>
  <c r="F5" i="48"/>
  <c r="E5" i="48"/>
  <c r="D5" i="48"/>
  <c r="N86" i="47"/>
  <c r="O86" i="47" s="1"/>
  <c r="N85" i="47"/>
  <c r="O85" i="47"/>
  <c r="N84" i="47"/>
  <c r="O84" i="47" s="1"/>
  <c r="N83" i="47"/>
  <c r="O83" i="47"/>
  <c r="N82" i="47"/>
  <c r="O82" i="47" s="1"/>
  <c r="N81" i="47"/>
  <c r="O81" i="47"/>
  <c r="N80" i="47"/>
  <c r="O80" i="47" s="1"/>
  <c r="N79" i="47"/>
  <c r="O79" i="47"/>
  <c r="N78" i="47"/>
  <c r="O78" i="47" s="1"/>
  <c r="N77" i="47"/>
  <c r="O77" i="47"/>
  <c r="N76" i="47"/>
  <c r="O76" i="47" s="1"/>
  <c r="N75" i="47"/>
  <c r="O75" i="47"/>
  <c r="N74" i="47"/>
  <c r="O74" i="47"/>
  <c r="N73" i="47"/>
  <c r="O73" i="47"/>
  <c r="N72" i="47"/>
  <c r="O72" i="47" s="1"/>
  <c r="N71" i="47"/>
  <c r="O71" i="47"/>
  <c r="N70" i="47"/>
  <c r="O70" i="47" s="1"/>
  <c r="N69" i="47"/>
  <c r="O69" i="47"/>
  <c r="N68" i="47"/>
  <c r="O68" i="47"/>
  <c r="N67" i="47"/>
  <c r="O67" i="47"/>
  <c r="N66" i="47"/>
  <c r="O66" i="47" s="1"/>
  <c r="N65" i="47"/>
  <c r="O65" i="47"/>
  <c r="N64" i="47"/>
  <c r="O64" i="47" s="1"/>
  <c r="N63" i="47"/>
  <c r="O63" i="47"/>
  <c r="N62" i="47"/>
  <c r="O62" i="47" s="1"/>
  <c r="N61" i="47"/>
  <c r="O61" i="47"/>
  <c r="N60" i="47"/>
  <c r="O60" i="47" s="1"/>
  <c r="N59" i="47"/>
  <c r="O59" i="47"/>
  <c r="M58" i="47"/>
  <c r="L58" i="47"/>
  <c r="K58" i="47"/>
  <c r="J58" i="47"/>
  <c r="I58" i="47"/>
  <c r="H58" i="47"/>
  <c r="H87" i="47" s="1"/>
  <c r="G58" i="47"/>
  <c r="F58" i="47"/>
  <c r="E58" i="47"/>
  <c r="D58" i="47"/>
  <c r="N57" i="47"/>
  <c r="O57" i="47"/>
  <c r="N56" i="47"/>
  <c r="O56" i="47" s="1"/>
  <c r="N55" i="47"/>
  <c r="O55" i="47"/>
  <c r="M54" i="47"/>
  <c r="L54" i="47"/>
  <c r="K54" i="47"/>
  <c r="J54" i="47"/>
  <c r="I54" i="47"/>
  <c r="H54" i="47"/>
  <c r="G54" i="47"/>
  <c r="F54" i="47"/>
  <c r="E54" i="47"/>
  <c r="D54" i="47"/>
  <c r="N53" i="47"/>
  <c r="O53" i="47"/>
  <c r="N52" i="47"/>
  <c r="O52" i="47" s="1"/>
  <c r="N51" i="47"/>
  <c r="O51" i="47"/>
  <c r="N50" i="47"/>
  <c r="O50" i="47" s="1"/>
  <c r="N49" i="47"/>
  <c r="O49" i="47"/>
  <c r="N48" i="47"/>
  <c r="O48" i="47" s="1"/>
  <c r="M47" i="47"/>
  <c r="L47" i="47"/>
  <c r="K47" i="47"/>
  <c r="J47" i="47"/>
  <c r="I47" i="47"/>
  <c r="H47" i="47"/>
  <c r="G47" i="47"/>
  <c r="N47" i="47" s="1"/>
  <c r="O47" i="47" s="1"/>
  <c r="F47" i="47"/>
  <c r="E47" i="47"/>
  <c r="D47" i="47"/>
  <c r="N46" i="47"/>
  <c r="O46" i="47" s="1"/>
  <c r="N45" i="47"/>
  <c r="O45" i="47"/>
  <c r="N44" i="47"/>
  <c r="O44" i="47"/>
  <c r="N43" i="47"/>
  <c r="O43" i="47"/>
  <c r="N42" i="47"/>
  <c r="O42" i="47" s="1"/>
  <c r="M41" i="47"/>
  <c r="L41" i="47"/>
  <c r="K41" i="47"/>
  <c r="J41" i="47"/>
  <c r="I41" i="47"/>
  <c r="H41" i="47"/>
  <c r="G41" i="47"/>
  <c r="F41" i="47"/>
  <c r="E41" i="47"/>
  <c r="D41" i="47"/>
  <c r="N40" i="47"/>
  <c r="O40" i="47" s="1"/>
  <c r="N39" i="47"/>
  <c r="O39" i="47"/>
  <c r="N38" i="47"/>
  <c r="O38" i="47" s="1"/>
  <c r="M37" i="47"/>
  <c r="L37" i="47"/>
  <c r="K37" i="47"/>
  <c r="J37" i="47"/>
  <c r="I37" i="47"/>
  <c r="H37" i="47"/>
  <c r="G37" i="47"/>
  <c r="F37" i="47"/>
  <c r="E37" i="47"/>
  <c r="D37" i="47"/>
  <c r="N36" i="47"/>
  <c r="O36" i="47" s="1"/>
  <c r="N35" i="47"/>
  <c r="O35" i="47"/>
  <c r="N34" i="47"/>
  <c r="O34" i="47" s="1"/>
  <c r="N33" i="47"/>
  <c r="O33" i="47"/>
  <c r="N32" i="47"/>
  <c r="O32" i="47" s="1"/>
  <c r="M31" i="47"/>
  <c r="L31" i="47"/>
  <c r="K31" i="47"/>
  <c r="J31" i="47"/>
  <c r="I31" i="47"/>
  <c r="H31" i="47"/>
  <c r="G31" i="47"/>
  <c r="F31" i="47"/>
  <c r="E31" i="47"/>
  <c r="D31" i="47"/>
  <c r="N30" i="47"/>
  <c r="O30" i="47" s="1"/>
  <c r="N29" i="47"/>
  <c r="O29" i="47"/>
  <c r="N28" i="47"/>
  <c r="O28" i="47" s="1"/>
  <c r="N27" i="47"/>
  <c r="O27" i="47"/>
  <c r="N26" i="47"/>
  <c r="O26" i="47" s="1"/>
  <c r="M25" i="47"/>
  <c r="L25" i="47"/>
  <c r="K25" i="47"/>
  <c r="J25" i="47"/>
  <c r="I25" i="47"/>
  <c r="H25" i="47"/>
  <c r="G25" i="47"/>
  <c r="F25" i="47"/>
  <c r="E25" i="47"/>
  <c r="D25" i="47"/>
  <c r="N24" i="47"/>
  <c r="O24" i="47" s="1"/>
  <c r="N23" i="47"/>
  <c r="O23" i="47"/>
  <c r="N22" i="47"/>
  <c r="O22" i="47" s="1"/>
  <c r="N21" i="47"/>
  <c r="O21" i="47"/>
  <c r="N20" i="47"/>
  <c r="O20" i="47" s="1"/>
  <c r="N19" i="47"/>
  <c r="O19" i="47"/>
  <c r="N18" i="47"/>
  <c r="O18" i="47" s="1"/>
  <c r="N17" i="47"/>
  <c r="O17" i="47"/>
  <c r="N16" i="47"/>
  <c r="O16" i="47" s="1"/>
  <c r="M15" i="47"/>
  <c r="L15" i="47"/>
  <c r="K15" i="47"/>
  <c r="J15" i="47"/>
  <c r="I15" i="47"/>
  <c r="H15" i="47"/>
  <c r="G15" i="47"/>
  <c r="F15" i="47"/>
  <c r="E15" i="47"/>
  <c r="D15" i="47"/>
  <c r="D87" i="47" s="1"/>
  <c r="N14" i="47"/>
  <c r="O14" i="47" s="1"/>
  <c r="N13" i="47"/>
  <c r="O13" i="47"/>
  <c r="N12" i="47"/>
  <c r="O12" i="47" s="1"/>
  <c r="N11" i="47"/>
  <c r="O11" i="47"/>
  <c r="N10" i="47"/>
  <c r="O10" i="47"/>
  <c r="N9" i="47"/>
  <c r="O9" i="47"/>
  <c r="N8" i="47"/>
  <c r="O8" i="47" s="1"/>
  <c r="N7" i="47"/>
  <c r="O7" i="47"/>
  <c r="N6" i="47"/>
  <c r="O6" i="47" s="1"/>
  <c r="M5" i="47"/>
  <c r="L5" i="47"/>
  <c r="K5" i="47"/>
  <c r="J5" i="47"/>
  <c r="I5" i="47"/>
  <c r="H5" i="47"/>
  <c r="G5" i="47"/>
  <c r="F5" i="47"/>
  <c r="E5" i="47"/>
  <c r="D5" i="47"/>
  <c r="N86" i="46"/>
  <c r="O86" i="46" s="1"/>
  <c r="N85" i="46"/>
  <c r="O85" i="46" s="1"/>
  <c r="N84" i="46"/>
  <c r="O84" i="46" s="1"/>
  <c r="N83" i="46"/>
  <c r="O83" i="46"/>
  <c r="N82" i="46"/>
  <c r="O82" i="46" s="1"/>
  <c r="N81" i="46"/>
  <c r="O81" i="46"/>
  <c r="N80" i="46"/>
  <c r="O80" i="46" s="1"/>
  <c r="N79" i="46"/>
  <c r="O79" i="46" s="1"/>
  <c r="N78" i="46"/>
  <c r="O78" i="46" s="1"/>
  <c r="N77" i="46"/>
  <c r="O77" i="46"/>
  <c r="N76" i="46"/>
  <c r="O76" i="46" s="1"/>
  <c r="N75" i="46"/>
  <c r="O75" i="46"/>
  <c r="N74" i="46"/>
  <c r="O74" i="46" s="1"/>
  <c r="N73" i="46"/>
  <c r="O73" i="46" s="1"/>
  <c r="N72" i="46"/>
  <c r="O72" i="46" s="1"/>
  <c r="N71" i="46"/>
  <c r="O71" i="46"/>
  <c r="N70" i="46"/>
  <c r="O70" i="46" s="1"/>
  <c r="N69" i="46"/>
  <c r="O69" i="46"/>
  <c r="N68" i="46"/>
  <c r="O68" i="46" s="1"/>
  <c r="N67" i="46"/>
  <c r="O67" i="46" s="1"/>
  <c r="N66" i="46"/>
  <c r="O66" i="46"/>
  <c r="N65" i="46"/>
  <c r="O65" i="46"/>
  <c r="N64" i="46"/>
  <c r="O64" i="46" s="1"/>
  <c r="N63" i="46"/>
  <c r="O63" i="46"/>
  <c r="N62" i="46"/>
  <c r="O62" i="46" s="1"/>
  <c r="N61" i="46"/>
  <c r="O61" i="46" s="1"/>
  <c r="N60" i="46"/>
  <c r="O60" i="46" s="1"/>
  <c r="N59" i="46"/>
  <c r="O59" i="46"/>
  <c r="M58" i="46"/>
  <c r="L58" i="46"/>
  <c r="K58" i="46"/>
  <c r="J58" i="46"/>
  <c r="I58" i="46"/>
  <c r="H58" i="46"/>
  <c r="G58" i="46"/>
  <c r="F58" i="46"/>
  <c r="E58" i="46"/>
  <c r="D58" i="46"/>
  <c r="N57" i="46"/>
  <c r="O57" i="46"/>
  <c r="N56" i="46"/>
  <c r="O56" i="46" s="1"/>
  <c r="N55" i="46"/>
  <c r="O55" i="46"/>
  <c r="M54" i="46"/>
  <c r="L54" i="46"/>
  <c r="K54" i="46"/>
  <c r="J54" i="46"/>
  <c r="I54" i="46"/>
  <c r="H54" i="46"/>
  <c r="G54" i="46"/>
  <c r="F54" i="46"/>
  <c r="E54" i="46"/>
  <c r="D54" i="46"/>
  <c r="N53" i="46"/>
  <c r="O53" i="46"/>
  <c r="N52" i="46"/>
  <c r="O52" i="46" s="1"/>
  <c r="N51" i="46"/>
  <c r="O51" i="46" s="1"/>
  <c r="N50" i="46"/>
  <c r="O50" i="46" s="1"/>
  <c r="N49" i="46"/>
  <c r="O49" i="46"/>
  <c r="N48" i="46"/>
  <c r="O48" i="46" s="1"/>
  <c r="M47" i="46"/>
  <c r="L47" i="46"/>
  <c r="K47" i="46"/>
  <c r="J47" i="46"/>
  <c r="I47" i="46"/>
  <c r="H47" i="46"/>
  <c r="G47" i="46"/>
  <c r="F47" i="46"/>
  <c r="F87" i="46" s="1"/>
  <c r="E47" i="46"/>
  <c r="D47" i="46"/>
  <c r="N46" i="46"/>
  <c r="O46" i="46" s="1"/>
  <c r="N45" i="46"/>
  <c r="O45" i="46"/>
  <c r="N44" i="46"/>
  <c r="O44" i="46" s="1"/>
  <c r="N43" i="46"/>
  <c r="O43" i="46" s="1"/>
  <c r="N42" i="46"/>
  <c r="O42" i="46" s="1"/>
  <c r="M41" i="46"/>
  <c r="L41" i="46"/>
  <c r="K41" i="46"/>
  <c r="K87" i="46" s="1"/>
  <c r="J41" i="46"/>
  <c r="I41" i="46"/>
  <c r="H41" i="46"/>
  <c r="G41" i="46"/>
  <c r="F41" i="46"/>
  <c r="E41" i="46"/>
  <c r="D41" i="46"/>
  <c r="N40" i="46"/>
  <c r="O40" i="46" s="1"/>
  <c r="N39" i="46"/>
  <c r="O39" i="46"/>
  <c r="N38" i="46"/>
  <c r="O38" i="46" s="1"/>
  <c r="M37" i="46"/>
  <c r="L37" i="46"/>
  <c r="K37" i="46"/>
  <c r="J37" i="46"/>
  <c r="I37" i="46"/>
  <c r="H37" i="46"/>
  <c r="G37" i="46"/>
  <c r="F37" i="46"/>
  <c r="E37" i="46"/>
  <c r="D37" i="46"/>
  <c r="N36" i="46"/>
  <c r="O36" i="46" s="1"/>
  <c r="N35" i="46"/>
  <c r="O35" i="46"/>
  <c r="N34" i="46"/>
  <c r="O34" i="46" s="1"/>
  <c r="N33" i="46"/>
  <c r="O33" i="46" s="1"/>
  <c r="N32" i="46"/>
  <c r="O32" i="46"/>
  <c r="M31" i="46"/>
  <c r="L31" i="46"/>
  <c r="K31" i="46"/>
  <c r="J31" i="46"/>
  <c r="I31" i="46"/>
  <c r="H31" i="46"/>
  <c r="G31" i="46"/>
  <c r="F31" i="46"/>
  <c r="E31" i="46"/>
  <c r="D31" i="46"/>
  <c r="N30" i="46"/>
  <c r="O30" i="46"/>
  <c r="N29" i="46"/>
  <c r="O29" i="46"/>
  <c r="N28" i="46"/>
  <c r="O28" i="46" s="1"/>
  <c r="N27" i="46"/>
  <c r="O27" i="46"/>
  <c r="N26" i="46"/>
  <c r="O26" i="46" s="1"/>
  <c r="M25" i="46"/>
  <c r="L25" i="46"/>
  <c r="K25" i="46"/>
  <c r="J25" i="46"/>
  <c r="I25" i="46"/>
  <c r="H25" i="46"/>
  <c r="G25" i="46"/>
  <c r="F25" i="46"/>
  <c r="E25" i="46"/>
  <c r="D25" i="46"/>
  <c r="N24" i="46"/>
  <c r="O24" i="46" s="1"/>
  <c r="N23" i="46"/>
  <c r="O23" i="46" s="1"/>
  <c r="N22" i="46"/>
  <c r="O22" i="46" s="1"/>
  <c r="N21" i="46"/>
  <c r="O21" i="46"/>
  <c r="N20" i="46"/>
  <c r="O20" i="46" s="1"/>
  <c r="N19" i="46"/>
  <c r="O19" i="46"/>
  <c r="N18" i="46"/>
  <c r="O18" i="46" s="1"/>
  <c r="N17" i="46"/>
  <c r="O17" i="46" s="1"/>
  <c r="N16" i="46"/>
  <c r="O16" i="46"/>
  <c r="M15" i="46"/>
  <c r="L15" i="46"/>
  <c r="L87" i="46" s="1"/>
  <c r="K15" i="46"/>
  <c r="J15" i="46"/>
  <c r="I15" i="46"/>
  <c r="H15" i="46"/>
  <c r="G15" i="46"/>
  <c r="F15" i="46"/>
  <c r="E15" i="46"/>
  <c r="D15" i="46"/>
  <c r="N14" i="46"/>
  <c r="O14" i="46"/>
  <c r="N13" i="46"/>
  <c r="O13" i="46"/>
  <c r="N12" i="46"/>
  <c r="O12" i="46" s="1"/>
  <c r="N11" i="46"/>
  <c r="O11" i="46"/>
  <c r="N10" i="46"/>
  <c r="O10" i="46" s="1"/>
  <c r="N9" i="46"/>
  <c r="O9" i="46" s="1"/>
  <c r="N8" i="46"/>
  <c r="O8" i="46"/>
  <c r="N7" i="46"/>
  <c r="O7" i="46"/>
  <c r="N6" i="46"/>
  <c r="O6" i="46" s="1"/>
  <c r="M5" i="46"/>
  <c r="L5" i="46"/>
  <c r="K5" i="46"/>
  <c r="J5" i="46"/>
  <c r="I5" i="46"/>
  <c r="H5" i="46"/>
  <c r="G5" i="46"/>
  <c r="F5" i="46"/>
  <c r="E5" i="46"/>
  <c r="D5" i="46"/>
  <c r="N84" i="45"/>
  <c r="O84" i="45" s="1"/>
  <c r="N83" i="45"/>
  <c r="O83" i="45"/>
  <c r="N82" i="45"/>
  <c r="O82" i="45" s="1"/>
  <c r="N81" i="45"/>
  <c r="O81" i="45" s="1"/>
  <c r="N80" i="45"/>
  <c r="O80" i="45"/>
  <c r="N79" i="45"/>
  <c r="O79" i="45"/>
  <c r="N78" i="45"/>
  <c r="O78" i="45" s="1"/>
  <c r="N77" i="45"/>
  <c r="O77" i="45"/>
  <c r="N76" i="45"/>
  <c r="O76" i="45" s="1"/>
  <c r="N75" i="45"/>
  <c r="O75" i="45" s="1"/>
  <c r="N74" i="45"/>
  <c r="O74" i="45"/>
  <c r="N73" i="45"/>
  <c r="O73" i="45"/>
  <c r="N72" i="45"/>
  <c r="O72" i="45" s="1"/>
  <c r="N71" i="45"/>
  <c r="O71" i="45"/>
  <c r="N70" i="45"/>
  <c r="O70" i="45" s="1"/>
  <c r="N69" i="45"/>
  <c r="O69" i="45" s="1"/>
  <c r="N68" i="45"/>
  <c r="O68" i="45" s="1"/>
  <c r="N67" i="45"/>
  <c r="O67" i="45"/>
  <c r="N66" i="45"/>
  <c r="O66" i="45" s="1"/>
  <c r="N65" i="45"/>
  <c r="O65" i="45"/>
  <c r="N64" i="45"/>
  <c r="O64" i="45" s="1"/>
  <c r="N63" i="45"/>
  <c r="O63" i="45" s="1"/>
  <c r="N62" i="45"/>
  <c r="O62" i="45" s="1"/>
  <c r="N61" i="45"/>
  <c r="O61" i="45"/>
  <c r="N60" i="45"/>
  <c r="O60" i="45" s="1"/>
  <c r="N59" i="45"/>
  <c r="O59" i="45"/>
  <c r="N58" i="45"/>
  <c r="O58" i="45" s="1"/>
  <c r="N57" i="45"/>
  <c r="O57" i="45" s="1"/>
  <c r="M56" i="45"/>
  <c r="L56" i="45"/>
  <c r="K56" i="45"/>
  <c r="J56" i="45"/>
  <c r="I56" i="45"/>
  <c r="H56" i="45"/>
  <c r="G56" i="45"/>
  <c r="F56" i="45"/>
  <c r="E56" i="45"/>
  <c r="D56" i="45"/>
  <c r="N55" i="45"/>
  <c r="O55" i="45" s="1"/>
  <c r="N54" i="45"/>
  <c r="O54" i="45"/>
  <c r="M53" i="45"/>
  <c r="L53" i="45"/>
  <c r="K53" i="45"/>
  <c r="J53" i="45"/>
  <c r="I53" i="45"/>
  <c r="H53" i="45"/>
  <c r="G53" i="45"/>
  <c r="F53" i="45"/>
  <c r="E53" i="45"/>
  <c r="D53" i="45"/>
  <c r="N52" i="45"/>
  <c r="O52" i="45"/>
  <c r="N51" i="45"/>
  <c r="O51" i="45"/>
  <c r="N50" i="45"/>
  <c r="O50" i="45" s="1"/>
  <c r="N49" i="45"/>
  <c r="O49" i="45"/>
  <c r="N48" i="45"/>
  <c r="O48" i="45" s="1"/>
  <c r="N47" i="45"/>
  <c r="O47" i="45" s="1"/>
  <c r="M46" i="45"/>
  <c r="L46" i="45"/>
  <c r="K46" i="45"/>
  <c r="J46" i="45"/>
  <c r="I46" i="45"/>
  <c r="H46" i="45"/>
  <c r="G46" i="45"/>
  <c r="F46" i="45"/>
  <c r="E46" i="45"/>
  <c r="D46" i="45"/>
  <c r="N45" i="45"/>
  <c r="O45" i="45" s="1"/>
  <c r="N44" i="45"/>
  <c r="O44" i="45" s="1"/>
  <c r="N43" i="45"/>
  <c r="O43" i="45"/>
  <c r="N42" i="45"/>
  <c r="O42" i="45" s="1"/>
  <c r="N41" i="45"/>
  <c r="O41" i="45"/>
  <c r="M40" i="45"/>
  <c r="L40" i="45"/>
  <c r="K40" i="45"/>
  <c r="J40" i="45"/>
  <c r="I40" i="45"/>
  <c r="H40" i="45"/>
  <c r="G40" i="45"/>
  <c r="F40" i="45"/>
  <c r="E40" i="45"/>
  <c r="N40" i="45" s="1"/>
  <c r="O40" i="45" s="1"/>
  <c r="D40" i="45"/>
  <c r="N39" i="45"/>
  <c r="O39" i="45"/>
  <c r="N38" i="45"/>
  <c r="O38" i="45" s="1"/>
  <c r="N37" i="45"/>
  <c r="O37" i="45" s="1"/>
  <c r="M36" i="45"/>
  <c r="L36" i="45"/>
  <c r="K36" i="45"/>
  <c r="J36" i="45"/>
  <c r="I36" i="45"/>
  <c r="H36" i="45"/>
  <c r="G36" i="45"/>
  <c r="F36" i="45"/>
  <c r="E36" i="45"/>
  <c r="D36" i="45"/>
  <c r="N35" i="45"/>
  <c r="O35" i="45" s="1"/>
  <c r="N34" i="45"/>
  <c r="O34" i="45" s="1"/>
  <c r="N33" i="45"/>
  <c r="O33" i="45"/>
  <c r="N32" i="45"/>
  <c r="O32" i="45" s="1"/>
  <c r="N31" i="45"/>
  <c r="O31" i="45"/>
  <c r="M30" i="45"/>
  <c r="L30" i="45"/>
  <c r="K30" i="45"/>
  <c r="J30" i="45"/>
  <c r="I30" i="45"/>
  <c r="H30" i="45"/>
  <c r="G30" i="45"/>
  <c r="F30" i="45"/>
  <c r="E30" i="45"/>
  <c r="D30" i="45"/>
  <c r="N29" i="45"/>
  <c r="O29" i="45"/>
  <c r="N28" i="45"/>
  <c r="O28" i="45" s="1"/>
  <c r="N27" i="45"/>
  <c r="O27" i="45" s="1"/>
  <c r="N26" i="45"/>
  <c r="O26" i="45"/>
  <c r="N25" i="45"/>
  <c r="O25" i="45"/>
  <c r="M24" i="45"/>
  <c r="L24" i="45"/>
  <c r="K24" i="45"/>
  <c r="J24" i="45"/>
  <c r="I24" i="45"/>
  <c r="H24" i="45"/>
  <c r="G24" i="45"/>
  <c r="F24" i="45"/>
  <c r="E24" i="45"/>
  <c r="D24" i="45"/>
  <c r="N23" i="45"/>
  <c r="O23" i="45"/>
  <c r="N22" i="45"/>
  <c r="O22" i="45" s="1"/>
  <c r="N21" i="45"/>
  <c r="O21" i="45"/>
  <c r="N20" i="45"/>
  <c r="O20" i="45" s="1"/>
  <c r="N19" i="45"/>
  <c r="O19" i="45" s="1"/>
  <c r="N18" i="45"/>
  <c r="O18" i="45"/>
  <c r="N17" i="45"/>
  <c r="O17" i="45"/>
  <c r="N16" i="45"/>
  <c r="O16" i="45" s="1"/>
  <c r="N15" i="45"/>
  <c r="O15" i="45"/>
  <c r="M14" i="45"/>
  <c r="L14" i="45"/>
  <c r="K14" i="45"/>
  <c r="J14" i="45"/>
  <c r="I14" i="45"/>
  <c r="H14" i="45"/>
  <c r="G14" i="45"/>
  <c r="F14" i="45"/>
  <c r="E14" i="45"/>
  <c r="D14" i="45"/>
  <c r="N13" i="45"/>
  <c r="O13" i="45"/>
  <c r="N12" i="45"/>
  <c r="O12" i="45" s="1"/>
  <c r="N11" i="45"/>
  <c r="O11" i="45" s="1"/>
  <c r="N10" i="45"/>
  <c r="O10" i="45" s="1"/>
  <c r="N9" i="45"/>
  <c r="O9" i="45"/>
  <c r="N8" i="45"/>
  <c r="O8" i="45" s="1"/>
  <c r="N7" i="45"/>
  <c r="O7" i="45"/>
  <c r="N6" i="45"/>
  <c r="O6" i="45" s="1"/>
  <c r="M5" i="45"/>
  <c r="L5" i="45"/>
  <c r="K5" i="45"/>
  <c r="J5" i="45"/>
  <c r="I5" i="45"/>
  <c r="H5" i="45"/>
  <c r="G5" i="45"/>
  <c r="F5" i="45"/>
  <c r="E5" i="45"/>
  <c r="D5" i="45"/>
  <c r="N84" i="44"/>
  <c r="O84" i="44" s="1"/>
  <c r="N83" i="44"/>
  <c r="O83" i="44" s="1"/>
  <c r="N82" i="44"/>
  <c r="O82" i="44"/>
  <c r="N81" i="44"/>
  <c r="O81" i="44"/>
  <c r="N80" i="44"/>
  <c r="O80" i="44" s="1"/>
  <c r="N79" i="44"/>
  <c r="O79" i="44" s="1"/>
  <c r="N78" i="44"/>
  <c r="O78" i="44" s="1"/>
  <c r="N77" i="44"/>
  <c r="O77" i="44" s="1"/>
  <c r="N76" i="44"/>
  <c r="O76" i="44" s="1"/>
  <c r="N75" i="44"/>
  <c r="O75" i="44"/>
  <c r="N74" i="44"/>
  <c r="O74" i="44" s="1"/>
  <c r="N73" i="44"/>
  <c r="O73" i="44" s="1"/>
  <c r="N72" i="44"/>
  <c r="O72" i="44" s="1"/>
  <c r="N71" i="44"/>
  <c r="O71" i="44" s="1"/>
  <c r="N70" i="44"/>
  <c r="O70" i="44" s="1"/>
  <c r="N69" i="44"/>
  <c r="O69" i="44"/>
  <c r="N68" i="44"/>
  <c r="O68" i="44" s="1"/>
  <c r="N67" i="44"/>
  <c r="O67" i="44" s="1"/>
  <c r="N66" i="44"/>
  <c r="O66" i="44" s="1"/>
  <c r="N65" i="44"/>
  <c r="O65" i="44" s="1"/>
  <c r="N64" i="44"/>
  <c r="O64" i="44"/>
  <c r="N63" i="44"/>
  <c r="O63" i="44"/>
  <c r="N62" i="44"/>
  <c r="O62" i="44" s="1"/>
  <c r="N61" i="44"/>
  <c r="O61" i="44" s="1"/>
  <c r="N60" i="44"/>
  <c r="O60" i="44" s="1"/>
  <c r="N59" i="44"/>
  <c r="O59" i="44" s="1"/>
  <c r="N58" i="44"/>
  <c r="O58" i="44" s="1"/>
  <c r="N57" i="44"/>
  <c r="O57" i="44"/>
  <c r="M56" i="44"/>
  <c r="L56" i="44"/>
  <c r="K56" i="44"/>
  <c r="J56" i="44"/>
  <c r="I56" i="44"/>
  <c r="H56" i="44"/>
  <c r="G56" i="44"/>
  <c r="F56" i="44"/>
  <c r="E56" i="44"/>
  <c r="E85" i="44" s="1"/>
  <c r="D56" i="44"/>
  <c r="N55" i="44"/>
  <c r="O55" i="44"/>
  <c r="N54" i="44"/>
  <c r="O54" i="44" s="1"/>
  <c r="M53" i="44"/>
  <c r="L53" i="44"/>
  <c r="K53" i="44"/>
  <c r="J53" i="44"/>
  <c r="I53" i="44"/>
  <c r="H53" i="44"/>
  <c r="G53" i="44"/>
  <c r="F53" i="44"/>
  <c r="F85" i="44" s="1"/>
  <c r="E53" i="44"/>
  <c r="D53" i="44"/>
  <c r="N52" i="44"/>
  <c r="O52" i="44" s="1"/>
  <c r="N51" i="44"/>
  <c r="O51" i="44" s="1"/>
  <c r="N50" i="44"/>
  <c r="O50" i="44" s="1"/>
  <c r="N49" i="44"/>
  <c r="O49" i="44" s="1"/>
  <c r="N48" i="44"/>
  <c r="O48" i="44"/>
  <c r="N47" i="44"/>
  <c r="O47" i="44"/>
  <c r="M46" i="44"/>
  <c r="L46" i="44"/>
  <c r="K46" i="44"/>
  <c r="J46" i="44"/>
  <c r="I46" i="44"/>
  <c r="H46" i="44"/>
  <c r="G46" i="44"/>
  <c r="F46" i="44"/>
  <c r="E46" i="44"/>
  <c r="D46" i="44"/>
  <c r="N45" i="44"/>
  <c r="O45" i="44"/>
  <c r="N44" i="44"/>
  <c r="O44" i="44" s="1"/>
  <c r="N43" i="44"/>
  <c r="O43" i="44" s="1"/>
  <c r="N42" i="44"/>
  <c r="O42" i="44" s="1"/>
  <c r="N41" i="44"/>
  <c r="O41" i="44" s="1"/>
  <c r="M40" i="44"/>
  <c r="L40" i="44"/>
  <c r="K40" i="44"/>
  <c r="J40" i="44"/>
  <c r="I40" i="44"/>
  <c r="H40" i="44"/>
  <c r="G40" i="44"/>
  <c r="F40" i="44"/>
  <c r="E40" i="44"/>
  <c r="D40" i="44"/>
  <c r="N39" i="44"/>
  <c r="O39" i="44" s="1"/>
  <c r="N38" i="44"/>
  <c r="O38" i="44"/>
  <c r="N37" i="44"/>
  <c r="O37" i="44"/>
  <c r="M36" i="44"/>
  <c r="L36" i="44"/>
  <c r="K36" i="44"/>
  <c r="J36" i="44"/>
  <c r="I36" i="44"/>
  <c r="H36" i="44"/>
  <c r="G36" i="44"/>
  <c r="F36" i="44"/>
  <c r="E36" i="44"/>
  <c r="D36" i="44"/>
  <c r="N35" i="44"/>
  <c r="O35" i="44"/>
  <c r="N34" i="44"/>
  <c r="O34" i="44" s="1"/>
  <c r="N33" i="44"/>
  <c r="O33" i="44" s="1"/>
  <c r="N32" i="44"/>
  <c r="O32" i="44" s="1"/>
  <c r="N31" i="44"/>
  <c r="O31" i="44" s="1"/>
  <c r="M30" i="44"/>
  <c r="L30" i="44"/>
  <c r="K30" i="44"/>
  <c r="J30" i="44"/>
  <c r="I30" i="44"/>
  <c r="H30" i="44"/>
  <c r="G30" i="44"/>
  <c r="F30" i="44"/>
  <c r="E30" i="44"/>
  <c r="D30" i="44"/>
  <c r="N29" i="44"/>
  <c r="O29" i="44" s="1"/>
  <c r="N28" i="44"/>
  <c r="O28" i="44" s="1"/>
  <c r="N27" i="44"/>
  <c r="O27" i="44"/>
  <c r="N26" i="44"/>
  <c r="O26" i="44" s="1"/>
  <c r="N25" i="44"/>
  <c r="O25" i="44" s="1"/>
  <c r="M24" i="44"/>
  <c r="L24" i="44"/>
  <c r="K24" i="44"/>
  <c r="J24" i="44"/>
  <c r="I24" i="44"/>
  <c r="H24" i="44"/>
  <c r="G24" i="44"/>
  <c r="F24" i="44"/>
  <c r="E24" i="44"/>
  <c r="D24" i="44"/>
  <c r="N23" i="44"/>
  <c r="O23" i="44" s="1"/>
  <c r="N22" i="44"/>
  <c r="O22" i="44" s="1"/>
  <c r="N21" i="44"/>
  <c r="O21" i="44" s="1"/>
  <c r="N20" i="44"/>
  <c r="O20" i="44"/>
  <c r="N19" i="44"/>
  <c r="O19" i="44"/>
  <c r="N18" i="44"/>
  <c r="O18" i="44" s="1"/>
  <c r="N17" i="44"/>
  <c r="O17" i="44" s="1"/>
  <c r="N16" i="44"/>
  <c r="O16" i="44" s="1"/>
  <c r="N15" i="44"/>
  <c r="O15" i="44" s="1"/>
  <c r="M14" i="44"/>
  <c r="N14" i="44" s="1"/>
  <c r="O14" i="44" s="1"/>
  <c r="L14" i="44"/>
  <c r="K14" i="44"/>
  <c r="J14" i="44"/>
  <c r="I14" i="44"/>
  <c r="H14" i="44"/>
  <c r="G14" i="44"/>
  <c r="F14" i="44"/>
  <c r="E14" i="44"/>
  <c r="D14" i="44"/>
  <c r="N13" i="44"/>
  <c r="O13" i="44" s="1"/>
  <c r="N12" i="44"/>
  <c r="O12" i="44"/>
  <c r="N11" i="44"/>
  <c r="O11" i="44"/>
  <c r="N10" i="44"/>
  <c r="O10" i="44" s="1"/>
  <c r="N9" i="44"/>
  <c r="O9" i="44" s="1"/>
  <c r="N8" i="44"/>
  <c r="O8" i="44" s="1"/>
  <c r="N7" i="44"/>
  <c r="O7" i="44" s="1"/>
  <c r="N6" i="44"/>
  <c r="O6" i="44"/>
  <c r="M5" i="44"/>
  <c r="L5" i="44"/>
  <c r="K5" i="44"/>
  <c r="J5" i="44"/>
  <c r="I5" i="44"/>
  <c r="H5" i="44"/>
  <c r="G5" i="44"/>
  <c r="F5" i="44"/>
  <c r="E5" i="44"/>
  <c r="D5" i="44"/>
  <c r="N84" i="43"/>
  <c r="O84" i="43"/>
  <c r="N83" i="43"/>
  <c r="O83" i="43"/>
  <c r="N82" i="43"/>
  <c r="O82" i="43" s="1"/>
  <c r="N81" i="43"/>
  <c r="O81" i="43" s="1"/>
  <c r="N80" i="43"/>
  <c r="O80" i="43" s="1"/>
  <c r="N79" i="43"/>
  <c r="O79" i="43" s="1"/>
  <c r="N78" i="43"/>
  <c r="O78" i="43" s="1"/>
  <c r="N77" i="43"/>
  <c r="O77" i="43"/>
  <c r="N76" i="43"/>
  <c r="O76" i="43" s="1"/>
  <c r="N75" i="43"/>
  <c r="O75" i="43" s="1"/>
  <c r="N74" i="43"/>
  <c r="O74" i="43" s="1"/>
  <c r="N73" i="43"/>
  <c r="O73" i="43" s="1"/>
  <c r="N72" i="43"/>
  <c r="O72" i="43"/>
  <c r="N71" i="43"/>
  <c r="O71" i="43"/>
  <c r="N70" i="43"/>
  <c r="O70" i="43" s="1"/>
  <c r="N69" i="43"/>
  <c r="O69" i="43" s="1"/>
  <c r="N68" i="43"/>
  <c r="O68" i="43" s="1"/>
  <c r="N67" i="43"/>
  <c r="O67" i="43" s="1"/>
  <c r="N66" i="43"/>
  <c r="O66" i="43"/>
  <c r="N65" i="43"/>
  <c r="O65" i="43"/>
  <c r="N64" i="43"/>
  <c r="O64" i="43" s="1"/>
  <c r="N63" i="43"/>
  <c r="O63" i="43" s="1"/>
  <c r="N62" i="43"/>
  <c r="O62" i="43" s="1"/>
  <c r="N61" i="43"/>
  <c r="O61" i="43" s="1"/>
  <c r="N60" i="43"/>
  <c r="O60" i="43" s="1"/>
  <c r="N59" i="43"/>
  <c r="O59" i="43"/>
  <c r="N58" i="43"/>
  <c r="O58" i="43" s="1"/>
  <c r="N57" i="43"/>
  <c r="O57" i="43" s="1"/>
  <c r="M56" i="43"/>
  <c r="L56" i="43"/>
  <c r="K56" i="43"/>
  <c r="J56" i="43"/>
  <c r="I56" i="43"/>
  <c r="H56" i="43"/>
  <c r="N56" i="43" s="1"/>
  <c r="O56" i="43" s="1"/>
  <c r="G56" i="43"/>
  <c r="F56" i="43"/>
  <c r="E56" i="43"/>
  <c r="D56" i="43"/>
  <c r="N55" i="43"/>
  <c r="O55" i="43"/>
  <c r="N54" i="43"/>
  <c r="O54" i="43" s="1"/>
  <c r="M53" i="43"/>
  <c r="L53" i="43"/>
  <c r="N53" i="43" s="1"/>
  <c r="O53" i="43" s="1"/>
  <c r="K53" i="43"/>
  <c r="J53" i="43"/>
  <c r="I53" i="43"/>
  <c r="H53" i="43"/>
  <c r="G53" i="43"/>
  <c r="F53" i="43"/>
  <c r="E53" i="43"/>
  <c r="D53" i="43"/>
  <c r="N52" i="43"/>
  <c r="O52" i="43" s="1"/>
  <c r="N51" i="43"/>
  <c r="O51" i="43"/>
  <c r="N50" i="43"/>
  <c r="O50" i="43"/>
  <c r="N49" i="43"/>
  <c r="O49" i="43" s="1"/>
  <c r="N48" i="43"/>
  <c r="O48" i="43" s="1"/>
  <c r="N47" i="43"/>
  <c r="O47" i="43"/>
  <c r="M46" i="43"/>
  <c r="L46" i="43"/>
  <c r="K46" i="43"/>
  <c r="J46" i="43"/>
  <c r="I46" i="43"/>
  <c r="H46" i="43"/>
  <c r="G46" i="43"/>
  <c r="N46" i="43" s="1"/>
  <c r="O46" i="43" s="1"/>
  <c r="F46" i="43"/>
  <c r="E46" i="43"/>
  <c r="D46" i="43"/>
  <c r="N45" i="43"/>
  <c r="O45" i="43"/>
  <c r="N44" i="43"/>
  <c r="O44" i="43"/>
  <c r="N43" i="43"/>
  <c r="O43" i="43" s="1"/>
  <c r="N42" i="43"/>
  <c r="O42" i="43" s="1"/>
  <c r="N41" i="43"/>
  <c r="O41" i="43"/>
  <c r="M40" i="43"/>
  <c r="L40" i="43"/>
  <c r="K40" i="43"/>
  <c r="J40" i="43"/>
  <c r="I40" i="43"/>
  <c r="H40" i="43"/>
  <c r="G40" i="43"/>
  <c r="N40" i="43" s="1"/>
  <c r="O40" i="43" s="1"/>
  <c r="F40" i="43"/>
  <c r="E40" i="43"/>
  <c r="D40" i="43"/>
  <c r="N39" i="43"/>
  <c r="O39" i="43"/>
  <c r="N38" i="43"/>
  <c r="O38" i="43"/>
  <c r="N37" i="43"/>
  <c r="O37" i="43"/>
  <c r="M36" i="43"/>
  <c r="L36" i="43"/>
  <c r="K36" i="43"/>
  <c r="J36" i="43"/>
  <c r="I36" i="43"/>
  <c r="H36" i="43"/>
  <c r="G36" i="43"/>
  <c r="F36" i="43"/>
  <c r="E36" i="43"/>
  <c r="D36" i="43"/>
  <c r="N36" i="43" s="1"/>
  <c r="O36" i="43" s="1"/>
  <c r="N35" i="43"/>
  <c r="O35" i="43" s="1"/>
  <c r="N34" i="43"/>
  <c r="O34" i="43" s="1"/>
  <c r="N33" i="43"/>
  <c r="O33" i="43"/>
  <c r="N32" i="43"/>
  <c r="O32" i="43"/>
  <c r="N31" i="43"/>
  <c r="O31" i="43"/>
  <c r="M30" i="43"/>
  <c r="L30" i="43"/>
  <c r="K30" i="43"/>
  <c r="J30" i="43"/>
  <c r="I30" i="43"/>
  <c r="H30" i="43"/>
  <c r="G30" i="43"/>
  <c r="F30" i="43"/>
  <c r="E30" i="43"/>
  <c r="D30" i="43"/>
  <c r="N29" i="43"/>
  <c r="O29" i="43"/>
  <c r="N28" i="43"/>
  <c r="O28" i="43" s="1"/>
  <c r="N27" i="43"/>
  <c r="O27" i="43" s="1"/>
  <c r="N26" i="43"/>
  <c r="O26" i="43"/>
  <c r="N25" i="43"/>
  <c r="O25" i="43"/>
  <c r="M24" i="43"/>
  <c r="L24" i="43"/>
  <c r="K24" i="43"/>
  <c r="J24" i="43"/>
  <c r="I24" i="43"/>
  <c r="H24" i="43"/>
  <c r="G24" i="43"/>
  <c r="G85" i="43" s="1"/>
  <c r="F24" i="43"/>
  <c r="E24" i="43"/>
  <c r="D24" i="43"/>
  <c r="N23" i="43"/>
  <c r="O23" i="43"/>
  <c r="N22" i="43"/>
  <c r="O22" i="43"/>
  <c r="N21" i="43"/>
  <c r="O21" i="43" s="1"/>
  <c r="N20" i="43"/>
  <c r="O20" i="43" s="1"/>
  <c r="N19" i="43"/>
  <c r="O19" i="43"/>
  <c r="N18" i="43"/>
  <c r="O18" i="43"/>
  <c r="N17" i="43"/>
  <c r="O17" i="43"/>
  <c r="N16" i="43"/>
  <c r="O16" i="43"/>
  <c r="N15" i="43"/>
  <c r="O15" i="43" s="1"/>
  <c r="M14" i="43"/>
  <c r="L14" i="43"/>
  <c r="L85" i="43" s="1"/>
  <c r="K14" i="43"/>
  <c r="J14" i="43"/>
  <c r="I14" i="43"/>
  <c r="H14" i="43"/>
  <c r="G14" i="43"/>
  <c r="F14" i="43"/>
  <c r="E14" i="43"/>
  <c r="D14" i="43"/>
  <c r="N13" i="43"/>
  <c r="O13" i="43" s="1"/>
  <c r="N12" i="43"/>
  <c r="O12" i="43" s="1"/>
  <c r="N11" i="43"/>
  <c r="O11" i="43" s="1"/>
  <c r="N10" i="43"/>
  <c r="O10" i="43"/>
  <c r="N9" i="43"/>
  <c r="O9" i="43"/>
  <c r="N8" i="43"/>
  <c r="O8" i="43" s="1"/>
  <c r="N7" i="43"/>
  <c r="O7" i="43" s="1"/>
  <c r="N6" i="43"/>
  <c r="O6" i="43" s="1"/>
  <c r="M5" i="43"/>
  <c r="M85" i="43" s="1"/>
  <c r="L5" i="43"/>
  <c r="K5" i="43"/>
  <c r="J5" i="43"/>
  <c r="I5" i="43"/>
  <c r="I85" i="43" s="1"/>
  <c r="H5" i="43"/>
  <c r="H85" i="43" s="1"/>
  <c r="G5" i="43"/>
  <c r="F5" i="43"/>
  <c r="E5" i="43"/>
  <c r="E85" i="43" s="1"/>
  <c r="D5" i="43"/>
  <c r="N84" i="42"/>
  <c r="O84" i="42" s="1"/>
  <c r="N83" i="42"/>
  <c r="O83" i="42" s="1"/>
  <c r="N82" i="42"/>
  <c r="O82" i="42"/>
  <c r="N81" i="42"/>
  <c r="O81" i="42"/>
  <c r="N80" i="42"/>
  <c r="O80" i="42"/>
  <c r="N79" i="42"/>
  <c r="O79" i="42"/>
  <c r="N78" i="42"/>
  <c r="O78" i="42" s="1"/>
  <c r="N77" i="42"/>
  <c r="O77" i="42" s="1"/>
  <c r="N76" i="42"/>
  <c r="O76" i="42"/>
  <c r="N75" i="42"/>
  <c r="O75" i="42"/>
  <c r="N74" i="42"/>
  <c r="O74" i="42"/>
  <c r="N73" i="42"/>
  <c r="O73" i="42"/>
  <c r="N72" i="42"/>
  <c r="O72" i="42" s="1"/>
  <c r="N71" i="42"/>
  <c r="O71" i="42"/>
  <c r="N70" i="42"/>
  <c r="O70" i="42"/>
  <c r="N69" i="42"/>
  <c r="O69" i="42"/>
  <c r="N68" i="42"/>
  <c r="O68" i="42"/>
  <c r="N67" i="42"/>
  <c r="O67" i="42"/>
  <c r="N66" i="42"/>
  <c r="O66" i="42" s="1"/>
  <c r="N65" i="42"/>
  <c r="O65" i="42" s="1"/>
  <c r="N64" i="42"/>
  <c r="O64" i="42"/>
  <c r="N63" i="42"/>
  <c r="O63" i="42"/>
  <c r="N62" i="42"/>
  <c r="O62" i="42"/>
  <c r="N61" i="42"/>
  <c r="O61" i="42"/>
  <c r="N60" i="42"/>
  <c r="O60" i="42" s="1"/>
  <c r="N59" i="42"/>
  <c r="O59" i="42" s="1"/>
  <c r="N58" i="42"/>
  <c r="O58" i="42"/>
  <c r="M57" i="42"/>
  <c r="L57" i="42"/>
  <c r="K57" i="42"/>
  <c r="J57" i="42"/>
  <c r="I57" i="42"/>
  <c r="H57" i="42"/>
  <c r="G57" i="42"/>
  <c r="F57" i="42"/>
  <c r="E57" i="42"/>
  <c r="D57" i="42"/>
  <c r="N56" i="42"/>
  <c r="O56" i="42"/>
  <c r="N55" i="42"/>
  <c r="O55" i="42" s="1"/>
  <c r="N54" i="42"/>
  <c r="O54" i="42" s="1"/>
  <c r="M53" i="42"/>
  <c r="M85" i="42"/>
  <c r="L53" i="42"/>
  <c r="K53" i="42"/>
  <c r="J53" i="42"/>
  <c r="I53" i="42"/>
  <c r="H53" i="42"/>
  <c r="G53" i="42"/>
  <c r="F53" i="42"/>
  <c r="E53" i="42"/>
  <c r="D53" i="42"/>
  <c r="N52" i="42"/>
  <c r="O52" i="42"/>
  <c r="N51" i="42"/>
  <c r="O51" i="42" s="1"/>
  <c r="N50" i="42"/>
  <c r="O50" i="42"/>
  <c r="N49" i="42"/>
  <c r="O49" i="42"/>
  <c r="N48" i="42"/>
  <c r="O48" i="42" s="1"/>
  <c r="N47" i="42"/>
  <c r="O47" i="42" s="1"/>
  <c r="M46" i="42"/>
  <c r="L46" i="42"/>
  <c r="K46" i="42"/>
  <c r="J46" i="42"/>
  <c r="I46" i="42"/>
  <c r="H46" i="42"/>
  <c r="G46" i="42"/>
  <c r="F46" i="42"/>
  <c r="E46" i="42"/>
  <c r="D46" i="42"/>
  <c r="N45" i="42"/>
  <c r="O45" i="42"/>
  <c r="N44" i="42"/>
  <c r="O44" i="42" s="1"/>
  <c r="N43" i="42"/>
  <c r="O43" i="42" s="1"/>
  <c r="N42" i="42"/>
  <c r="O42" i="42"/>
  <c r="N41" i="42"/>
  <c r="O41" i="42" s="1"/>
  <c r="M40" i="42"/>
  <c r="L40" i="42"/>
  <c r="K40" i="42"/>
  <c r="J40" i="42"/>
  <c r="I40" i="42"/>
  <c r="H40" i="42"/>
  <c r="G40" i="42"/>
  <c r="F40" i="42"/>
  <c r="E40" i="42"/>
  <c r="D40" i="42"/>
  <c r="N39" i="42"/>
  <c r="O39" i="42" s="1"/>
  <c r="N38" i="42"/>
  <c r="O38" i="42" s="1"/>
  <c r="N37" i="42"/>
  <c r="O37" i="42"/>
  <c r="M36" i="42"/>
  <c r="L36" i="42"/>
  <c r="K36" i="42"/>
  <c r="J36" i="42"/>
  <c r="I36" i="42"/>
  <c r="H36" i="42"/>
  <c r="G36" i="42"/>
  <c r="F36" i="42"/>
  <c r="E36" i="42"/>
  <c r="D36" i="42"/>
  <c r="N35" i="42"/>
  <c r="O35" i="42"/>
  <c r="N34" i="42"/>
  <c r="O34" i="42" s="1"/>
  <c r="N33" i="42"/>
  <c r="O33" i="42"/>
  <c r="N32" i="42"/>
  <c r="O32" i="42"/>
  <c r="N31" i="42"/>
  <c r="O31" i="42" s="1"/>
  <c r="M30" i="42"/>
  <c r="L30" i="42"/>
  <c r="K30" i="42"/>
  <c r="J30" i="42"/>
  <c r="N30" i="42" s="1"/>
  <c r="O30" i="42" s="1"/>
  <c r="I30" i="42"/>
  <c r="H30" i="42"/>
  <c r="G30" i="42"/>
  <c r="F30" i="42"/>
  <c r="E30" i="42"/>
  <c r="D30" i="42"/>
  <c r="N29" i="42"/>
  <c r="O29" i="42" s="1"/>
  <c r="N28" i="42"/>
  <c r="O28" i="42" s="1"/>
  <c r="N27" i="42"/>
  <c r="O27" i="42"/>
  <c r="N26" i="42"/>
  <c r="O26" i="42" s="1"/>
  <c r="N25" i="42"/>
  <c r="O25" i="42" s="1"/>
  <c r="M24" i="42"/>
  <c r="L24" i="42"/>
  <c r="K24" i="42"/>
  <c r="J24" i="42"/>
  <c r="I24" i="42"/>
  <c r="H24" i="42"/>
  <c r="G24" i="42"/>
  <c r="F24" i="42"/>
  <c r="E24" i="42"/>
  <c r="D24" i="42"/>
  <c r="N23" i="42"/>
  <c r="O23" i="42" s="1"/>
  <c r="N22" i="42"/>
  <c r="O22" i="42"/>
  <c r="N21" i="42"/>
  <c r="O21" i="42" s="1"/>
  <c r="N20" i="42"/>
  <c r="O20" i="42" s="1"/>
  <c r="N19" i="42"/>
  <c r="O19" i="42"/>
  <c r="N18" i="42"/>
  <c r="O18" i="42" s="1"/>
  <c r="N17" i="42"/>
  <c r="O17" i="42" s="1"/>
  <c r="N16" i="42"/>
  <c r="O16" i="42"/>
  <c r="N15" i="42"/>
  <c r="O15" i="42" s="1"/>
  <c r="M14" i="42"/>
  <c r="L14" i="42"/>
  <c r="K14" i="42"/>
  <c r="J14" i="42"/>
  <c r="I14" i="42"/>
  <c r="H14" i="42"/>
  <c r="G14" i="42"/>
  <c r="F14" i="42"/>
  <c r="E14" i="42"/>
  <c r="D14" i="42"/>
  <c r="N13" i="42"/>
  <c r="O13" i="42" s="1"/>
  <c r="N12" i="42"/>
  <c r="O12" i="42" s="1"/>
  <c r="N11" i="42"/>
  <c r="O11" i="42"/>
  <c r="N10" i="42"/>
  <c r="O10" i="42" s="1"/>
  <c r="N9" i="42"/>
  <c r="O9" i="42" s="1"/>
  <c r="N8" i="42"/>
  <c r="O8" i="42"/>
  <c r="N7" i="42"/>
  <c r="O7" i="42" s="1"/>
  <c r="N6" i="42"/>
  <c r="O6" i="42" s="1"/>
  <c r="M5" i="42"/>
  <c r="L5" i="42"/>
  <c r="N5" i="42" s="1"/>
  <c r="O5" i="42" s="1"/>
  <c r="K5" i="42"/>
  <c r="J5" i="42"/>
  <c r="I5" i="42"/>
  <c r="I85" i="42" s="1"/>
  <c r="H5" i="42"/>
  <c r="G5" i="42"/>
  <c r="F5" i="42"/>
  <c r="E5" i="42"/>
  <c r="D5" i="42"/>
  <c r="N100" i="41"/>
  <c r="O100" i="41" s="1"/>
  <c r="N99" i="41"/>
  <c r="O99" i="41"/>
  <c r="N98" i="41"/>
  <c r="O98" i="41" s="1"/>
  <c r="N97" i="41"/>
  <c r="O97" i="41"/>
  <c r="N96" i="41"/>
  <c r="O96" i="41"/>
  <c r="N95" i="41"/>
  <c r="O95" i="41" s="1"/>
  <c r="N94" i="41"/>
  <c r="O94" i="41" s="1"/>
  <c r="N93" i="41"/>
  <c r="O93" i="41"/>
  <c r="N92" i="41"/>
  <c r="O92" i="41" s="1"/>
  <c r="N91" i="41"/>
  <c r="O91" i="41"/>
  <c r="N90" i="41"/>
  <c r="O90" i="41"/>
  <c r="N89" i="41"/>
  <c r="O89" i="41" s="1"/>
  <c r="N88" i="41"/>
  <c r="O88" i="41" s="1"/>
  <c r="N87" i="41"/>
  <c r="O87" i="41"/>
  <c r="N86" i="41"/>
  <c r="O86" i="41" s="1"/>
  <c r="N85" i="41"/>
  <c r="O85" i="41"/>
  <c r="N84" i="41"/>
  <c r="O84" i="41"/>
  <c r="N83" i="41"/>
  <c r="O83" i="41" s="1"/>
  <c r="N82" i="41"/>
  <c r="O82" i="41" s="1"/>
  <c r="N81" i="41"/>
  <c r="O81" i="41"/>
  <c r="N80" i="41"/>
  <c r="O80" i="41" s="1"/>
  <c r="N79" i="41"/>
  <c r="O79" i="41"/>
  <c r="N78" i="41"/>
  <c r="O78" i="41"/>
  <c r="N77" i="41"/>
  <c r="O77" i="41" s="1"/>
  <c r="N76" i="41"/>
  <c r="O76" i="41" s="1"/>
  <c r="N75" i="41"/>
  <c r="O75" i="41"/>
  <c r="N74" i="41"/>
  <c r="O74" i="41" s="1"/>
  <c r="N73" i="41"/>
  <c r="O73" i="41"/>
  <c r="N72" i="41"/>
  <c r="O72" i="41"/>
  <c r="N71" i="41"/>
  <c r="O71" i="41" s="1"/>
  <c r="N70" i="41"/>
  <c r="O70" i="41" s="1"/>
  <c r="N69" i="41"/>
  <c r="O69" i="41"/>
  <c r="N68" i="41"/>
  <c r="O68" i="41" s="1"/>
  <c r="N67" i="41"/>
  <c r="O67" i="41"/>
  <c r="N66" i="41"/>
  <c r="O66" i="41"/>
  <c r="N65" i="41"/>
  <c r="O65" i="41" s="1"/>
  <c r="N64" i="41"/>
  <c r="O64" i="41" s="1"/>
  <c r="N63" i="41"/>
  <c r="O63" i="41"/>
  <c r="N62" i="41"/>
  <c r="O62" i="41" s="1"/>
  <c r="N61" i="41"/>
  <c r="O61" i="41"/>
  <c r="N60" i="41"/>
  <c r="O60" i="41"/>
  <c r="N59" i="41"/>
  <c r="O59" i="41" s="1"/>
  <c r="N58" i="41"/>
  <c r="O58" i="41" s="1"/>
  <c r="N57" i="41"/>
  <c r="O57" i="41"/>
  <c r="N56" i="41"/>
  <c r="O56" i="41" s="1"/>
  <c r="M55" i="41"/>
  <c r="L55" i="41"/>
  <c r="K55" i="41"/>
  <c r="J55" i="41"/>
  <c r="I55" i="41"/>
  <c r="H55" i="41"/>
  <c r="G55" i="41"/>
  <c r="F55" i="41"/>
  <c r="E55" i="41"/>
  <c r="D55" i="41"/>
  <c r="N54" i="41"/>
  <c r="O54" i="41" s="1"/>
  <c r="N53" i="41"/>
  <c r="O53" i="41" s="1"/>
  <c r="M52" i="41"/>
  <c r="L52" i="41"/>
  <c r="K52" i="41"/>
  <c r="J52" i="41"/>
  <c r="I52" i="41"/>
  <c r="H52" i="41"/>
  <c r="G52" i="41"/>
  <c r="F52" i="41"/>
  <c r="N52" i="41" s="1"/>
  <c r="O52" i="41" s="1"/>
  <c r="E52" i="41"/>
  <c r="D52" i="41"/>
  <c r="N51" i="41"/>
  <c r="O51" i="41" s="1"/>
  <c r="N50" i="41"/>
  <c r="O50" i="41"/>
  <c r="N49" i="41"/>
  <c r="O49" i="41" s="1"/>
  <c r="N48" i="41"/>
  <c r="O48" i="41" s="1"/>
  <c r="N47" i="41"/>
  <c r="O47" i="41"/>
  <c r="M46" i="41"/>
  <c r="L46" i="41"/>
  <c r="K46" i="41"/>
  <c r="J46" i="41"/>
  <c r="I46" i="41"/>
  <c r="H46" i="41"/>
  <c r="G46" i="41"/>
  <c r="F46" i="41"/>
  <c r="E46" i="41"/>
  <c r="D46" i="41"/>
  <c r="N46" i="41" s="1"/>
  <c r="O46" i="41" s="1"/>
  <c r="N45" i="41"/>
  <c r="O45" i="41" s="1"/>
  <c r="N44" i="41"/>
  <c r="O44" i="41"/>
  <c r="N43" i="41"/>
  <c r="O43" i="41"/>
  <c r="N42" i="41"/>
  <c r="O42" i="41" s="1"/>
  <c r="N41" i="41"/>
  <c r="O41" i="41" s="1"/>
  <c r="M40" i="41"/>
  <c r="L40" i="41"/>
  <c r="K40" i="41"/>
  <c r="J40" i="41"/>
  <c r="I40" i="41"/>
  <c r="H40" i="41"/>
  <c r="H101" i="41" s="1"/>
  <c r="G40" i="41"/>
  <c r="F40" i="41"/>
  <c r="E40" i="41"/>
  <c r="D40" i="41"/>
  <c r="N39" i="41"/>
  <c r="O39" i="41" s="1"/>
  <c r="N38" i="41"/>
  <c r="O38" i="41"/>
  <c r="N37" i="41"/>
  <c r="O37" i="41" s="1"/>
  <c r="M36" i="41"/>
  <c r="L36" i="41"/>
  <c r="K36" i="41"/>
  <c r="J36" i="41"/>
  <c r="I36" i="41"/>
  <c r="H36" i="41"/>
  <c r="G36" i="41"/>
  <c r="F36" i="41"/>
  <c r="E36" i="41"/>
  <c r="E101" i="41" s="1"/>
  <c r="D36" i="41"/>
  <c r="N36" i="41" s="1"/>
  <c r="O36" i="41" s="1"/>
  <c r="N35" i="41"/>
  <c r="O35" i="41"/>
  <c r="N34" i="41"/>
  <c r="O34" i="41"/>
  <c r="N33" i="41"/>
  <c r="O33" i="41" s="1"/>
  <c r="N32" i="41"/>
  <c r="O32" i="41" s="1"/>
  <c r="N31" i="41"/>
  <c r="O31" i="41"/>
  <c r="N30" i="41"/>
  <c r="O30" i="41" s="1"/>
  <c r="M29" i="41"/>
  <c r="L29" i="41"/>
  <c r="K29" i="41"/>
  <c r="J29" i="41"/>
  <c r="I29" i="41"/>
  <c r="H29" i="41"/>
  <c r="G29" i="41"/>
  <c r="F29" i="41"/>
  <c r="E29" i="41"/>
  <c r="D29" i="41"/>
  <c r="N28" i="41"/>
  <c r="O28" i="41" s="1"/>
  <c r="N27" i="41"/>
  <c r="O27" i="41" s="1"/>
  <c r="N26" i="41"/>
  <c r="O26" i="41"/>
  <c r="N25" i="41"/>
  <c r="O25" i="41" s="1"/>
  <c r="M24" i="41"/>
  <c r="L24" i="41"/>
  <c r="K24" i="41"/>
  <c r="J24" i="41"/>
  <c r="I24" i="41"/>
  <c r="H24" i="41"/>
  <c r="G24" i="41"/>
  <c r="F24" i="41"/>
  <c r="N24" i="41" s="1"/>
  <c r="O24" i="41" s="1"/>
  <c r="E24" i="41"/>
  <c r="D24" i="41"/>
  <c r="N23" i="41"/>
  <c r="O23" i="41" s="1"/>
  <c r="N22" i="41"/>
  <c r="O22" i="41" s="1"/>
  <c r="N21" i="41"/>
  <c r="O21" i="41"/>
  <c r="N20" i="41"/>
  <c r="O20" i="41" s="1"/>
  <c r="N19" i="41"/>
  <c r="O19" i="41" s="1"/>
  <c r="N18" i="41"/>
  <c r="O18" i="41"/>
  <c r="N17" i="41"/>
  <c r="O17" i="41" s="1"/>
  <c r="N16" i="41"/>
  <c r="O16" i="41" s="1"/>
  <c r="N15" i="41"/>
  <c r="O15" i="41"/>
  <c r="M14" i="41"/>
  <c r="L14" i="41"/>
  <c r="K14" i="41"/>
  <c r="J14" i="41"/>
  <c r="I14" i="41"/>
  <c r="H14" i="41"/>
  <c r="G14" i="41"/>
  <c r="F14" i="41"/>
  <c r="E14" i="41"/>
  <c r="D14" i="41"/>
  <c r="N13" i="41"/>
  <c r="O13" i="41"/>
  <c r="N12" i="41"/>
  <c r="O12" i="41" s="1"/>
  <c r="N11" i="41"/>
  <c r="O11" i="41" s="1"/>
  <c r="N10" i="41"/>
  <c r="O10" i="41" s="1"/>
  <c r="N9" i="41"/>
  <c r="O9" i="41" s="1"/>
  <c r="N8" i="41"/>
  <c r="O8" i="41" s="1"/>
  <c r="N7" i="41"/>
  <c r="O7" i="41"/>
  <c r="N6" i="41"/>
  <c r="O6" i="41" s="1"/>
  <c r="M5" i="41"/>
  <c r="L5" i="41"/>
  <c r="L101" i="41" s="1"/>
  <c r="K5" i="41"/>
  <c r="J5" i="41"/>
  <c r="I5" i="41"/>
  <c r="H5" i="41"/>
  <c r="G5" i="41"/>
  <c r="F5" i="41"/>
  <c r="E5" i="41"/>
  <c r="D5" i="41"/>
  <c r="N85" i="40"/>
  <c r="O85" i="40" s="1"/>
  <c r="N84" i="40"/>
  <c r="O84" i="40" s="1"/>
  <c r="N83" i="40"/>
  <c r="O83" i="40" s="1"/>
  <c r="N82" i="40"/>
  <c r="O82" i="40"/>
  <c r="N81" i="40"/>
  <c r="O81" i="40" s="1"/>
  <c r="N80" i="40"/>
  <c r="O80" i="40" s="1"/>
  <c r="N79" i="40"/>
  <c r="O79" i="40" s="1"/>
  <c r="N78" i="40"/>
  <c r="O78" i="40" s="1"/>
  <c r="N77" i="40"/>
  <c r="O77" i="40" s="1"/>
  <c r="N76" i="40"/>
  <c r="O76" i="40"/>
  <c r="N75" i="40"/>
  <c r="O75" i="40" s="1"/>
  <c r="N74" i="40"/>
  <c r="O74" i="40"/>
  <c r="N73" i="40"/>
  <c r="O73" i="40" s="1"/>
  <c r="N72" i="40"/>
  <c r="O72" i="40" s="1"/>
  <c r="N71" i="40"/>
  <c r="O71" i="40" s="1"/>
  <c r="N70" i="40"/>
  <c r="O70" i="40"/>
  <c r="N69" i="40"/>
  <c r="O69" i="40" s="1"/>
  <c r="N68" i="40"/>
  <c r="O68" i="40" s="1"/>
  <c r="N67" i="40"/>
  <c r="O67" i="40" s="1"/>
  <c r="N66" i="40"/>
  <c r="O66" i="40" s="1"/>
  <c r="N65" i="40"/>
  <c r="O65" i="40" s="1"/>
  <c r="N64" i="40"/>
  <c r="O64" i="40"/>
  <c r="N63" i="40"/>
  <c r="O63" i="40" s="1"/>
  <c r="N62" i="40"/>
  <c r="O62" i="40" s="1"/>
  <c r="N61" i="40"/>
  <c r="O61" i="40" s="1"/>
  <c r="N60" i="40"/>
  <c r="O60" i="40" s="1"/>
  <c r="N59" i="40"/>
  <c r="O59" i="40" s="1"/>
  <c r="M58" i="40"/>
  <c r="L58" i="40"/>
  <c r="N58" i="40" s="1"/>
  <c r="O58" i="40" s="1"/>
  <c r="K58" i="40"/>
  <c r="J58" i="40"/>
  <c r="I58" i="40"/>
  <c r="H58" i="40"/>
  <c r="G58" i="40"/>
  <c r="F58" i="40"/>
  <c r="E58" i="40"/>
  <c r="D58" i="40"/>
  <c r="N57" i="40"/>
  <c r="O57" i="40"/>
  <c r="N56" i="40"/>
  <c r="O56" i="40" s="1"/>
  <c r="N55" i="40"/>
  <c r="O55" i="40" s="1"/>
  <c r="N54" i="40"/>
  <c r="O54" i="40" s="1"/>
  <c r="M53" i="40"/>
  <c r="L53" i="40"/>
  <c r="K53" i="40"/>
  <c r="J53" i="40"/>
  <c r="I53" i="40"/>
  <c r="H53" i="40"/>
  <c r="G53" i="40"/>
  <c r="F53" i="40"/>
  <c r="E53" i="40"/>
  <c r="D53" i="40"/>
  <c r="N52" i="40"/>
  <c r="O52" i="40" s="1"/>
  <c r="N51" i="40"/>
  <c r="O51" i="40"/>
  <c r="N50" i="40"/>
  <c r="O50" i="40" s="1"/>
  <c r="N49" i="40"/>
  <c r="O49" i="40" s="1"/>
  <c r="N48" i="40"/>
  <c r="O48" i="40" s="1"/>
  <c r="N47" i="40"/>
  <c r="O47" i="40"/>
  <c r="M46" i="40"/>
  <c r="L46" i="40"/>
  <c r="K46" i="40"/>
  <c r="J46" i="40"/>
  <c r="I46" i="40"/>
  <c r="H46" i="40"/>
  <c r="G46" i="40"/>
  <c r="F46" i="40"/>
  <c r="E46" i="40"/>
  <c r="D46" i="40"/>
  <c r="N45" i="40"/>
  <c r="O45" i="40"/>
  <c r="N44" i="40"/>
  <c r="O44" i="40" s="1"/>
  <c r="N43" i="40"/>
  <c r="O43" i="40"/>
  <c r="N42" i="40"/>
  <c r="O42" i="40" s="1"/>
  <c r="N41" i="40"/>
  <c r="O41" i="40" s="1"/>
  <c r="M40" i="40"/>
  <c r="L40" i="40"/>
  <c r="K40" i="40"/>
  <c r="J40" i="40"/>
  <c r="I40" i="40"/>
  <c r="H40" i="40"/>
  <c r="G40" i="40"/>
  <c r="F40" i="40"/>
  <c r="F86" i="40" s="1"/>
  <c r="E40" i="40"/>
  <c r="D40" i="40"/>
  <c r="N40" i="40" s="1"/>
  <c r="O40" i="40" s="1"/>
  <c r="N39" i="40"/>
  <c r="O39" i="40" s="1"/>
  <c r="N38" i="40"/>
  <c r="O38" i="40"/>
  <c r="N37" i="40"/>
  <c r="O37" i="40" s="1"/>
  <c r="M36" i="40"/>
  <c r="L36" i="40"/>
  <c r="K36" i="40"/>
  <c r="J36" i="40"/>
  <c r="I36" i="40"/>
  <c r="H36" i="40"/>
  <c r="G36" i="40"/>
  <c r="F36" i="40"/>
  <c r="E36" i="40"/>
  <c r="D36" i="40"/>
  <c r="N35" i="40"/>
  <c r="O35" i="40"/>
  <c r="N34" i="40"/>
  <c r="O34" i="40" s="1"/>
  <c r="N33" i="40"/>
  <c r="O33" i="40" s="1"/>
  <c r="N32" i="40"/>
  <c r="O32" i="40" s="1"/>
  <c r="N31" i="40"/>
  <c r="O31" i="40" s="1"/>
  <c r="M30" i="40"/>
  <c r="L30" i="40"/>
  <c r="K30" i="40"/>
  <c r="J30" i="40"/>
  <c r="I30" i="40"/>
  <c r="H30" i="40"/>
  <c r="G30" i="40"/>
  <c r="F30" i="40"/>
  <c r="E30" i="40"/>
  <c r="D30" i="40"/>
  <c r="N29" i="40"/>
  <c r="O29" i="40" s="1"/>
  <c r="N28" i="40"/>
  <c r="O28" i="40"/>
  <c r="N27" i="40"/>
  <c r="O27" i="40" s="1"/>
  <c r="N26" i="40"/>
  <c r="O26" i="40" s="1"/>
  <c r="N25" i="40"/>
  <c r="O25" i="40" s="1"/>
  <c r="M24" i="40"/>
  <c r="L24" i="40"/>
  <c r="K24" i="40"/>
  <c r="J24" i="40"/>
  <c r="I24" i="40"/>
  <c r="H24" i="40"/>
  <c r="H86" i="40" s="1"/>
  <c r="G24" i="40"/>
  <c r="F24" i="40"/>
  <c r="N24" i="40"/>
  <c r="O24" i="40" s="1"/>
  <c r="E24" i="40"/>
  <c r="D24" i="40"/>
  <c r="N23" i="40"/>
  <c r="O23" i="40"/>
  <c r="N22" i="40"/>
  <c r="O22" i="40"/>
  <c r="N21" i="40"/>
  <c r="O21" i="40" s="1"/>
  <c r="N20" i="40"/>
  <c r="O20" i="40"/>
  <c r="N19" i="40"/>
  <c r="O19" i="40" s="1"/>
  <c r="N18" i="40"/>
  <c r="O18" i="40"/>
  <c r="N17" i="40"/>
  <c r="O17" i="40"/>
  <c r="N16" i="40"/>
  <c r="O16" i="40"/>
  <c r="N15" i="40"/>
  <c r="O15" i="40" s="1"/>
  <c r="M14" i="40"/>
  <c r="L14" i="40"/>
  <c r="K14" i="40"/>
  <c r="J14" i="40"/>
  <c r="I14" i="40"/>
  <c r="H14" i="40"/>
  <c r="G14" i="40"/>
  <c r="F14" i="40"/>
  <c r="E14" i="40"/>
  <c r="D14" i="40"/>
  <c r="N13" i="40"/>
  <c r="O13" i="40" s="1"/>
  <c r="N12" i="40"/>
  <c r="O12" i="40" s="1"/>
  <c r="N11" i="40"/>
  <c r="O11" i="40" s="1"/>
  <c r="N10" i="40"/>
  <c r="O10" i="40" s="1"/>
  <c r="N9" i="40"/>
  <c r="O9" i="40" s="1"/>
  <c r="N8" i="40"/>
  <c r="O8" i="40"/>
  <c r="N7" i="40"/>
  <c r="O7" i="40" s="1"/>
  <c r="N6" i="40"/>
  <c r="O6" i="40" s="1"/>
  <c r="M5" i="40"/>
  <c r="M86" i="40" s="1"/>
  <c r="L5" i="40"/>
  <c r="K5" i="40"/>
  <c r="J5" i="40"/>
  <c r="I5" i="40"/>
  <c r="H5" i="40"/>
  <c r="G5" i="40"/>
  <c r="F5" i="40"/>
  <c r="E5" i="40"/>
  <c r="E86" i="40" s="1"/>
  <c r="D5" i="40"/>
  <c r="N94" i="39"/>
  <c r="O94" i="39" s="1"/>
  <c r="N93" i="39"/>
  <c r="O93" i="39" s="1"/>
  <c r="N92" i="39"/>
  <c r="O92" i="39" s="1"/>
  <c r="N91" i="39"/>
  <c r="O91" i="39" s="1"/>
  <c r="N90" i="39"/>
  <c r="O90" i="39"/>
  <c r="N89" i="39"/>
  <c r="O89" i="39" s="1"/>
  <c r="N88" i="39"/>
  <c r="O88" i="39"/>
  <c r="N87" i="39"/>
  <c r="O87" i="39" s="1"/>
  <c r="N86" i="39"/>
  <c r="O86" i="39" s="1"/>
  <c r="N85" i="39"/>
  <c r="O85" i="39" s="1"/>
  <c r="N84" i="39"/>
  <c r="O84" i="39"/>
  <c r="N83" i="39"/>
  <c r="O83" i="39" s="1"/>
  <c r="N82" i="39"/>
  <c r="O82" i="39" s="1"/>
  <c r="N81" i="39"/>
  <c r="O81" i="39" s="1"/>
  <c r="N80" i="39"/>
  <c r="O80" i="39" s="1"/>
  <c r="N79" i="39"/>
  <c r="O79" i="39" s="1"/>
  <c r="N78" i="39"/>
  <c r="O78" i="39"/>
  <c r="N77" i="39"/>
  <c r="O77" i="39" s="1"/>
  <c r="N76" i="39"/>
  <c r="O76" i="39" s="1"/>
  <c r="N75" i="39"/>
  <c r="O75" i="39" s="1"/>
  <c r="N74" i="39"/>
  <c r="O74" i="39" s="1"/>
  <c r="N73" i="39"/>
  <c r="O73" i="39" s="1"/>
  <c r="N72" i="39"/>
  <c r="O72" i="39"/>
  <c r="N71" i="39"/>
  <c r="O71" i="39" s="1"/>
  <c r="N70" i="39"/>
  <c r="O70" i="39"/>
  <c r="N69" i="39"/>
  <c r="O69" i="39" s="1"/>
  <c r="N68" i="39"/>
  <c r="O68" i="39" s="1"/>
  <c r="N67" i="39"/>
  <c r="O67" i="39" s="1"/>
  <c r="N66" i="39"/>
  <c r="O66" i="39"/>
  <c r="N65" i="39"/>
  <c r="O65" i="39" s="1"/>
  <c r="N64" i="39"/>
  <c r="O64" i="39" s="1"/>
  <c r="N63" i="39"/>
  <c r="O63" i="39" s="1"/>
  <c r="N62" i="39"/>
  <c r="O62" i="39" s="1"/>
  <c r="N61" i="39"/>
  <c r="O61" i="39" s="1"/>
  <c r="N60" i="39"/>
  <c r="O60" i="39"/>
  <c r="N59" i="39"/>
  <c r="O59" i="39" s="1"/>
  <c r="N58" i="39"/>
  <c r="O58" i="39" s="1"/>
  <c r="N57" i="39"/>
  <c r="O57" i="39" s="1"/>
  <c r="M56" i="39"/>
  <c r="L56" i="39"/>
  <c r="K56" i="39"/>
  <c r="J56" i="39"/>
  <c r="I56" i="39"/>
  <c r="H56" i="39"/>
  <c r="G56" i="39"/>
  <c r="F56" i="39"/>
  <c r="E56" i="39"/>
  <c r="N56" i="39"/>
  <c r="D56" i="39"/>
  <c r="N55" i="39"/>
  <c r="O55" i="39"/>
  <c r="N54" i="39"/>
  <c r="O54" i="39"/>
  <c r="M53" i="39"/>
  <c r="L53" i="39"/>
  <c r="K53" i="39"/>
  <c r="J53" i="39"/>
  <c r="I53" i="39"/>
  <c r="H53" i="39"/>
  <c r="G53" i="39"/>
  <c r="F53" i="39"/>
  <c r="E53" i="39"/>
  <c r="D53" i="39"/>
  <c r="N52" i="39"/>
  <c r="O52" i="39"/>
  <c r="N51" i="39"/>
  <c r="O51" i="39"/>
  <c r="N50" i="39"/>
  <c r="O50" i="39"/>
  <c r="N49" i="39"/>
  <c r="O49" i="39"/>
  <c r="N48" i="39"/>
  <c r="O48" i="39" s="1"/>
  <c r="N47" i="39"/>
  <c r="O47" i="39"/>
  <c r="M46" i="39"/>
  <c r="L46" i="39"/>
  <c r="K46" i="39"/>
  <c r="J46" i="39"/>
  <c r="I46" i="39"/>
  <c r="N46" i="39" s="1"/>
  <c r="O46" i="39" s="1"/>
  <c r="H46" i="39"/>
  <c r="G46" i="39"/>
  <c r="F46" i="39"/>
  <c r="E46" i="39"/>
  <c r="D46" i="39"/>
  <c r="N45" i="39"/>
  <c r="O45" i="39"/>
  <c r="N44" i="39"/>
  <c r="O44" i="39"/>
  <c r="N43" i="39"/>
  <c r="O43" i="39"/>
  <c r="N42" i="39"/>
  <c r="O42" i="39" s="1"/>
  <c r="N41" i="39"/>
  <c r="O41" i="39"/>
  <c r="M40" i="39"/>
  <c r="L40" i="39"/>
  <c r="K40" i="39"/>
  <c r="J40" i="39"/>
  <c r="I40" i="39"/>
  <c r="H40" i="39"/>
  <c r="G40" i="39"/>
  <c r="F40" i="39"/>
  <c r="E40" i="39"/>
  <c r="D40" i="39"/>
  <c r="N39" i="39"/>
  <c r="O39" i="39" s="1"/>
  <c r="N38" i="39"/>
  <c r="O38" i="39" s="1"/>
  <c r="N37" i="39"/>
  <c r="O37" i="39"/>
  <c r="M36" i="39"/>
  <c r="L36" i="39"/>
  <c r="K36" i="39"/>
  <c r="J36" i="39"/>
  <c r="I36" i="39"/>
  <c r="H36" i="39"/>
  <c r="H95" i="39" s="1"/>
  <c r="G36" i="39"/>
  <c r="F36" i="39"/>
  <c r="E36" i="39"/>
  <c r="D36" i="39"/>
  <c r="N35" i="39"/>
  <c r="O35" i="39" s="1"/>
  <c r="N34" i="39"/>
  <c r="O34" i="39"/>
  <c r="N33" i="39"/>
  <c r="O33" i="39" s="1"/>
  <c r="N32" i="39"/>
  <c r="O32" i="39" s="1"/>
  <c r="N31" i="39"/>
  <c r="O31" i="39" s="1"/>
  <c r="N30" i="39"/>
  <c r="O30" i="39" s="1"/>
  <c r="M29" i="39"/>
  <c r="L29" i="39"/>
  <c r="K29" i="39"/>
  <c r="J29" i="39"/>
  <c r="I29" i="39"/>
  <c r="H29" i="39"/>
  <c r="G29" i="39"/>
  <c r="F29" i="39"/>
  <c r="E29" i="39"/>
  <c r="D29" i="39"/>
  <c r="N28" i="39"/>
  <c r="O28" i="39" s="1"/>
  <c r="N27" i="39"/>
  <c r="O27" i="39" s="1"/>
  <c r="N26" i="39"/>
  <c r="O26" i="39"/>
  <c r="N25" i="39"/>
  <c r="O25" i="39" s="1"/>
  <c r="M24" i="39"/>
  <c r="L24" i="39"/>
  <c r="K24" i="39"/>
  <c r="J24" i="39"/>
  <c r="I24" i="39"/>
  <c r="H24" i="39"/>
  <c r="G24" i="39"/>
  <c r="F24" i="39"/>
  <c r="E24" i="39"/>
  <c r="N24" i="39" s="1"/>
  <c r="O24" i="39" s="1"/>
  <c r="D24" i="39"/>
  <c r="N23" i="39"/>
  <c r="O23" i="39"/>
  <c r="N22" i="39"/>
  <c r="O22" i="39" s="1"/>
  <c r="N21" i="39"/>
  <c r="O21" i="39" s="1"/>
  <c r="N20" i="39"/>
  <c r="O20" i="39"/>
  <c r="N19" i="39"/>
  <c r="O19" i="39"/>
  <c r="N18" i="39"/>
  <c r="O18" i="39" s="1"/>
  <c r="N17" i="39"/>
  <c r="O17" i="39"/>
  <c r="N16" i="39"/>
  <c r="O16" i="39" s="1"/>
  <c r="N15" i="39"/>
  <c r="O15" i="39" s="1"/>
  <c r="M14" i="39"/>
  <c r="L14" i="39"/>
  <c r="K14" i="39"/>
  <c r="J14" i="39"/>
  <c r="I14" i="39"/>
  <c r="H14" i="39"/>
  <c r="G14" i="39"/>
  <c r="F14" i="39"/>
  <c r="E14" i="39"/>
  <c r="D14" i="39"/>
  <c r="N13" i="39"/>
  <c r="O13" i="39" s="1"/>
  <c r="N12" i="39"/>
  <c r="O12" i="39"/>
  <c r="N11" i="39"/>
  <c r="O11" i="39" s="1"/>
  <c r="N10" i="39"/>
  <c r="O10" i="39"/>
  <c r="N9" i="39"/>
  <c r="O9" i="39" s="1"/>
  <c r="N8" i="39"/>
  <c r="O8" i="39" s="1"/>
  <c r="N7" i="39"/>
  <c r="O7" i="39" s="1"/>
  <c r="N6" i="39"/>
  <c r="O6" i="39"/>
  <c r="M5" i="39"/>
  <c r="M95" i="39" s="1"/>
  <c r="L5" i="39"/>
  <c r="K5" i="39"/>
  <c r="K95" i="39" s="1"/>
  <c r="J5" i="39"/>
  <c r="J95" i="39" s="1"/>
  <c r="I5" i="39"/>
  <c r="H5" i="39"/>
  <c r="G5" i="39"/>
  <c r="G95" i="39" s="1"/>
  <c r="F5" i="39"/>
  <c r="E5" i="39"/>
  <c r="D5" i="39"/>
  <c r="N83" i="38"/>
  <c r="O83" i="38" s="1"/>
  <c r="N82" i="38"/>
  <c r="O82" i="38"/>
  <c r="N81" i="38"/>
  <c r="O81" i="38" s="1"/>
  <c r="N80" i="38"/>
  <c r="O80" i="38" s="1"/>
  <c r="N79" i="38"/>
  <c r="O79" i="38" s="1"/>
  <c r="N78" i="38"/>
  <c r="O78" i="38"/>
  <c r="N77" i="38"/>
  <c r="O77" i="38" s="1"/>
  <c r="N76" i="38"/>
  <c r="O76" i="38" s="1"/>
  <c r="N75" i="38"/>
  <c r="O75" i="38" s="1"/>
  <c r="N74" i="38"/>
  <c r="O74" i="38" s="1"/>
  <c r="N73" i="38"/>
  <c r="O73" i="38" s="1"/>
  <c r="N72" i="38"/>
  <c r="O72" i="38"/>
  <c r="N71" i="38"/>
  <c r="O71" i="38" s="1"/>
  <c r="N70" i="38"/>
  <c r="O70" i="38" s="1"/>
  <c r="N69" i="38"/>
  <c r="O69" i="38" s="1"/>
  <c r="N68" i="38"/>
  <c r="O68" i="38" s="1"/>
  <c r="N67" i="38"/>
  <c r="O67" i="38" s="1"/>
  <c r="N66" i="38"/>
  <c r="O66" i="38"/>
  <c r="N65" i="38"/>
  <c r="O65" i="38" s="1"/>
  <c r="N64" i="38"/>
  <c r="O64" i="38"/>
  <c r="N63" i="38"/>
  <c r="O63" i="38" s="1"/>
  <c r="N62" i="38"/>
  <c r="O62" i="38" s="1"/>
  <c r="N61" i="38"/>
  <c r="O61" i="38" s="1"/>
  <c r="N60" i="38"/>
  <c r="O60" i="38"/>
  <c r="N59" i="38"/>
  <c r="O59" i="38" s="1"/>
  <c r="N58" i="38"/>
  <c r="O58" i="38" s="1"/>
  <c r="N57" i="38"/>
  <c r="O57" i="38" s="1"/>
  <c r="M56" i="38"/>
  <c r="L56" i="38"/>
  <c r="K56" i="38"/>
  <c r="J56" i="38"/>
  <c r="I56" i="38"/>
  <c r="H56" i="38"/>
  <c r="G56" i="38"/>
  <c r="F56" i="38"/>
  <c r="E56" i="38"/>
  <c r="D56" i="38"/>
  <c r="N55" i="38"/>
  <c r="O55" i="38" s="1"/>
  <c r="N54" i="38"/>
  <c r="O54" i="38" s="1"/>
  <c r="M53" i="38"/>
  <c r="L53" i="38"/>
  <c r="K53" i="38"/>
  <c r="J53" i="38"/>
  <c r="I53" i="38"/>
  <c r="H53" i="38"/>
  <c r="G53" i="38"/>
  <c r="F53" i="38"/>
  <c r="E53" i="38"/>
  <c r="D53" i="38"/>
  <c r="N52" i="38"/>
  <c r="O52" i="38"/>
  <c r="N51" i="38"/>
  <c r="O51" i="38" s="1"/>
  <c r="N50" i="38"/>
  <c r="O50" i="38"/>
  <c r="N49" i="38"/>
  <c r="O49" i="38" s="1"/>
  <c r="N48" i="38"/>
  <c r="O48" i="38" s="1"/>
  <c r="N47" i="38"/>
  <c r="O47" i="38" s="1"/>
  <c r="M46" i="38"/>
  <c r="L46" i="38"/>
  <c r="K46" i="38"/>
  <c r="J46" i="38"/>
  <c r="I46" i="38"/>
  <c r="H46" i="38"/>
  <c r="N46" i="38" s="1"/>
  <c r="O46" i="38" s="1"/>
  <c r="G46" i="38"/>
  <c r="F46" i="38"/>
  <c r="E46" i="38"/>
  <c r="D46" i="38"/>
  <c r="N45" i="38"/>
  <c r="O45" i="38"/>
  <c r="N44" i="38"/>
  <c r="O44" i="38" s="1"/>
  <c r="N43" i="38"/>
  <c r="O43" i="38" s="1"/>
  <c r="N42" i="38"/>
  <c r="O42" i="38" s="1"/>
  <c r="N41" i="38"/>
  <c r="O41" i="38" s="1"/>
  <c r="M40" i="38"/>
  <c r="L40" i="38"/>
  <c r="K40" i="38"/>
  <c r="J40" i="38"/>
  <c r="I40" i="38"/>
  <c r="H40" i="38"/>
  <c r="G40" i="38"/>
  <c r="F40" i="38"/>
  <c r="E40" i="38"/>
  <c r="D40" i="38"/>
  <c r="N39" i="38"/>
  <c r="O39" i="38"/>
  <c r="N38" i="38"/>
  <c r="O38" i="38"/>
  <c r="N37" i="38"/>
  <c r="O37" i="38"/>
  <c r="M36" i="38"/>
  <c r="L36" i="38"/>
  <c r="K36" i="38"/>
  <c r="J36" i="38"/>
  <c r="I36" i="38"/>
  <c r="H36" i="38"/>
  <c r="G36" i="38"/>
  <c r="G84" i="38"/>
  <c r="F36" i="38"/>
  <c r="E36" i="38"/>
  <c r="N36" i="38" s="1"/>
  <c r="O36" i="38" s="1"/>
  <c r="D36" i="38"/>
  <c r="N35" i="38"/>
  <c r="O35" i="38" s="1"/>
  <c r="N34" i="38"/>
  <c r="O34" i="38" s="1"/>
  <c r="N33" i="38"/>
  <c r="O33" i="38" s="1"/>
  <c r="N32" i="38"/>
  <c r="O32" i="38" s="1"/>
  <c r="N31" i="38"/>
  <c r="O31" i="38" s="1"/>
  <c r="M30" i="38"/>
  <c r="N30" i="38" s="1"/>
  <c r="O30" i="38" s="1"/>
  <c r="L30" i="38"/>
  <c r="K30" i="38"/>
  <c r="J30" i="38"/>
  <c r="I30" i="38"/>
  <c r="H30" i="38"/>
  <c r="G30" i="38"/>
  <c r="F30" i="38"/>
  <c r="E30" i="38"/>
  <c r="D30" i="38"/>
  <c r="N29" i="38"/>
  <c r="O29" i="38"/>
  <c r="N28" i="38"/>
  <c r="O28" i="38" s="1"/>
  <c r="N27" i="38"/>
  <c r="O27" i="38"/>
  <c r="N26" i="38"/>
  <c r="O26" i="38"/>
  <c r="N25" i="38"/>
  <c r="O25" i="38"/>
  <c r="M24" i="38"/>
  <c r="L24" i="38"/>
  <c r="K24" i="38"/>
  <c r="J24" i="38"/>
  <c r="I24" i="38"/>
  <c r="H24" i="38"/>
  <c r="G24" i="38"/>
  <c r="F24" i="38"/>
  <c r="E24" i="38"/>
  <c r="D24" i="38"/>
  <c r="N23" i="38"/>
  <c r="O23" i="38" s="1"/>
  <c r="N22" i="38"/>
  <c r="O22" i="38" s="1"/>
  <c r="N21" i="38"/>
  <c r="O21" i="38" s="1"/>
  <c r="N20" i="38"/>
  <c r="O20" i="38"/>
  <c r="N19" i="38"/>
  <c r="O19" i="38"/>
  <c r="N18" i="38"/>
  <c r="O18" i="38"/>
  <c r="N17" i="38"/>
  <c r="O17" i="38" s="1"/>
  <c r="N16" i="38"/>
  <c r="O16" i="38"/>
  <c r="N15" i="38"/>
  <c r="O15" i="38" s="1"/>
  <c r="M14" i="38"/>
  <c r="L14" i="38"/>
  <c r="L84" i="38" s="1"/>
  <c r="K14" i="38"/>
  <c r="J14" i="38"/>
  <c r="I14" i="38"/>
  <c r="H14" i="38"/>
  <c r="G14" i="38"/>
  <c r="F14" i="38"/>
  <c r="E14" i="38"/>
  <c r="D14" i="38"/>
  <c r="N14" i="38" s="1"/>
  <c r="O14" i="38" s="1"/>
  <c r="N13" i="38"/>
  <c r="O13" i="38"/>
  <c r="N12" i="38"/>
  <c r="O12" i="38" s="1"/>
  <c r="N11" i="38"/>
  <c r="O11" i="38" s="1"/>
  <c r="N10" i="38"/>
  <c r="O10" i="38"/>
  <c r="N9" i="38"/>
  <c r="O9" i="38" s="1"/>
  <c r="N8" i="38"/>
  <c r="O8" i="38"/>
  <c r="N7" i="38"/>
  <c r="O7" i="38"/>
  <c r="N6" i="38"/>
  <c r="O6" i="38" s="1"/>
  <c r="M5" i="38"/>
  <c r="L5" i="38"/>
  <c r="K5" i="38"/>
  <c r="J5" i="38"/>
  <c r="J84" i="38" s="1"/>
  <c r="I5" i="38"/>
  <c r="H5" i="38"/>
  <c r="G5" i="38"/>
  <c r="F5" i="38"/>
  <c r="N5" i="38" s="1"/>
  <c r="O5" i="38" s="1"/>
  <c r="E5" i="38"/>
  <c r="E84" i="38" s="1"/>
  <c r="D5" i="38"/>
  <c r="D84" i="38" s="1"/>
  <c r="N96" i="37"/>
  <c r="O96" i="37"/>
  <c r="N95" i="37"/>
  <c r="O95" i="37" s="1"/>
  <c r="N94" i="37"/>
  <c r="O94" i="37" s="1"/>
  <c r="N93" i="37"/>
  <c r="O93" i="37" s="1"/>
  <c r="N92" i="37"/>
  <c r="O92" i="37" s="1"/>
  <c r="N91" i="37"/>
  <c r="O91" i="37" s="1"/>
  <c r="N90" i="37"/>
  <c r="O90" i="37"/>
  <c r="N89" i="37"/>
  <c r="O89" i="37" s="1"/>
  <c r="N88" i="37"/>
  <c r="O88" i="37" s="1"/>
  <c r="N87" i="37"/>
  <c r="O87" i="37" s="1"/>
  <c r="N86" i="37"/>
  <c r="O86" i="37" s="1"/>
  <c r="N85" i="37"/>
  <c r="O85" i="37" s="1"/>
  <c r="N84" i="37"/>
  <c r="O84" i="37" s="1"/>
  <c r="N83" i="37"/>
  <c r="O83" i="37" s="1"/>
  <c r="N82" i="37"/>
  <c r="O82" i="37" s="1"/>
  <c r="N81" i="37"/>
  <c r="O81" i="37" s="1"/>
  <c r="N80" i="37"/>
  <c r="O80" i="37" s="1"/>
  <c r="N79" i="37"/>
  <c r="O79" i="37" s="1"/>
  <c r="N78" i="37"/>
  <c r="O78" i="37" s="1"/>
  <c r="N77" i="37"/>
  <c r="O77" i="37" s="1"/>
  <c r="N76" i="37"/>
  <c r="O76" i="37" s="1"/>
  <c r="N75" i="37"/>
  <c r="O75" i="37" s="1"/>
  <c r="N74" i="37"/>
  <c r="O74" i="37" s="1"/>
  <c r="N73" i="37"/>
  <c r="O73" i="37" s="1"/>
  <c r="N72" i="37"/>
  <c r="O72" i="37" s="1"/>
  <c r="N71" i="37"/>
  <c r="O71" i="37" s="1"/>
  <c r="N70" i="37"/>
  <c r="O70" i="37" s="1"/>
  <c r="N69" i="37"/>
  <c r="O69" i="37" s="1"/>
  <c r="N68" i="37"/>
  <c r="O68" i="37" s="1"/>
  <c r="N67" i="37"/>
  <c r="O67" i="37" s="1"/>
  <c r="N66" i="37"/>
  <c r="O66" i="37" s="1"/>
  <c r="N65" i="37"/>
  <c r="O65" i="37" s="1"/>
  <c r="N64" i="37"/>
  <c r="O64" i="37" s="1"/>
  <c r="N63" i="37"/>
  <c r="O63" i="37" s="1"/>
  <c r="N62" i="37"/>
  <c r="O62" i="37" s="1"/>
  <c r="N61" i="37"/>
  <c r="O61" i="37" s="1"/>
  <c r="N60" i="37"/>
  <c r="O60" i="37" s="1"/>
  <c r="N59" i="37"/>
  <c r="O59" i="37" s="1"/>
  <c r="N58" i="37"/>
  <c r="O58" i="37" s="1"/>
  <c r="N57" i="37"/>
  <c r="O57" i="37" s="1"/>
  <c r="M56" i="37"/>
  <c r="N56" i="37" s="1"/>
  <c r="O56" i="37" s="1"/>
  <c r="L56" i="37"/>
  <c r="K56" i="37"/>
  <c r="J56" i="37"/>
  <c r="I56" i="37"/>
  <c r="H56" i="37"/>
  <c r="G56" i="37"/>
  <c r="F56" i="37"/>
  <c r="E56" i="37"/>
  <c r="D56" i="37"/>
  <c r="N55" i="37"/>
  <c r="O55" i="37" s="1"/>
  <c r="N54" i="37"/>
  <c r="O54" i="37" s="1"/>
  <c r="M53" i="37"/>
  <c r="L53" i="37"/>
  <c r="K53" i="37"/>
  <c r="J53" i="37"/>
  <c r="I53" i="37"/>
  <c r="H53" i="37"/>
  <c r="G53" i="37"/>
  <c r="F53" i="37"/>
  <c r="E53" i="37"/>
  <c r="N53" i="37" s="1"/>
  <c r="O53" i="37" s="1"/>
  <c r="D53" i="37"/>
  <c r="N52" i="37"/>
  <c r="O52" i="37" s="1"/>
  <c r="N51" i="37"/>
  <c r="O51" i="37" s="1"/>
  <c r="N50" i="37"/>
  <c r="O50" i="37" s="1"/>
  <c r="N49" i="37"/>
  <c r="O49" i="37" s="1"/>
  <c r="N48" i="37"/>
  <c r="O48" i="37" s="1"/>
  <c r="N47" i="37"/>
  <c r="O47" i="37" s="1"/>
  <c r="M46" i="37"/>
  <c r="L46" i="37"/>
  <c r="K46" i="37"/>
  <c r="J46" i="37"/>
  <c r="I46" i="37"/>
  <c r="H46" i="37"/>
  <c r="G46" i="37"/>
  <c r="F46" i="37"/>
  <c r="E46" i="37"/>
  <c r="D46" i="37"/>
  <c r="N46" i="37" s="1"/>
  <c r="O46" i="37" s="1"/>
  <c r="N45" i="37"/>
  <c r="O45" i="37" s="1"/>
  <c r="N44" i="37"/>
  <c r="O44" i="37" s="1"/>
  <c r="N43" i="37"/>
  <c r="O43" i="37" s="1"/>
  <c r="N42" i="37"/>
  <c r="O42" i="37" s="1"/>
  <c r="N41" i="37"/>
  <c r="O41" i="37" s="1"/>
  <c r="M40" i="37"/>
  <c r="M97" i="37" s="1"/>
  <c r="L40" i="37"/>
  <c r="K40" i="37"/>
  <c r="J40" i="37"/>
  <c r="I40" i="37"/>
  <c r="H40" i="37"/>
  <c r="G40" i="37"/>
  <c r="F40" i="37"/>
  <c r="E40" i="37"/>
  <c r="D40" i="37"/>
  <c r="N40" i="37" s="1"/>
  <c r="O40" i="37" s="1"/>
  <c r="N39" i="37"/>
  <c r="O39" i="37"/>
  <c r="N38" i="37"/>
  <c r="O38" i="37"/>
  <c r="N37" i="37"/>
  <c r="O37" i="37" s="1"/>
  <c r="M36" i="37"/>
  <c r="L36" i="37"/>
  <c r="K36" i="37"/>
  <c r="J36" i="37"/>
  <c r="I36" i="37"/>
  <c r="H36" i="37"/>
  <c r="N36" i="37" s="1"/>
  <c r="O36" i="37" s="1"/>
  <c r="G36" i="37"/>
  <c r="F36" i="37"/>
  <c r="E36" i="37"/>
  <c r="D36" i="37"/>
  <c r="N35" i="37"/>
  <c r="O35" i="37" s="1"/>
  <c r="N34" i="37"/>
  <c r="O34" i="37"/>
  <c r="N33" i="37"/>
  <c r="O33" i="37"/>
  <c r="N32" i="37"/>
  <c r="O32" i="37"/>
  <c r="N31" i="37"/>
  <c r="O31" i="37"/>
  <c r="N30" i="37"/>
  <c r="O30" i="37"/>
  <c r="M29" i="37"/>
  <c r="L29" i="37"/>
  <c r="K29" i="37"/>
  <c r="J29" i="37"/>
  <c r="I29" i="37"/>
  <c r="H29" i="37"/>
  <c r="G29" i="37"/>
  <c r="N29" i="37" s="1"/>
  <c r="O29" i="37" s="1"/>
  <c r="F29" i="37"/>
  <c r="E29" i="37"/>
  <c r="D29" i="37"/>
  <c r="N28" i="37"/>
  <c r="O28" i="37" s="1"/>
  <c r="N27" i="37"/>
  <c r="O27" i="37" s="1"/>
  <c r="N26" i="37"/>
  <c r="O26" i="37" s="1"/>
  <c r="N25" i="37"/>
  <c r="O25" i="37" s="1"/>
  <c r="M24" i="37"/>
  <c r="L24" i="37"/>
  <c r="K24" i="37"/>
  <c r="J24" i="37"/>
  <c r="I24" i="37"/>
  <c r="H24" i="37"/>
  <c r="G24" i="37"/>
  <c r="F24" i="37"/>
  <c r="E24" i="37"/>
  <c r="D24" i="37"/>
  <c r="N23" i="37"/>
  <c r="O23" i="37" s="1"/>
  <c r="N22" i="37"/>
  <c r="O22" i="37" s="1"/>
  <c r="N21" i="37"/>
  <c r="O21" i="37" s="1"/>
  <c r="N20" i="37"/>
  <c r="O20" i="37" s="1"/>
  <c r="N19" i="37"/>
  <c r="O19" i="37" s="1"/>
  <c r="N18" i="37"/>
  <c r="O18" i="37" s="1"/>
  <c r="N17" i="37"/>
  <c r="O17" i="37" s="1"/>
  <c r="N16" i="37"/>
  <c r="O16" i="37" s="1"/>
  <c r="N15" i="37"/>
  <c r="O15" i="37" s="1"/>
  <c r="M14" i="37"/>
  <c r="L14" i="37"/>
  <c r="K14" i="37"/>
  <c r="J14" i="37"/>
  <c r="I14" i="37"/>
  <c r="H14" i="37"/>
  <c r="N14" i="37" s="1"/>
  <c r="O14" i="37" s="1"/>
  <c r="G14" i="37"/>
  <c r="F14" i="37"/>
  <c r="E14" i="37"/>
  <c r="D14" i="37"/>
  <c r="N13" i="37"/>
  <c r="O13" i="37"/>
  <c r="N12" i="37"/>
  <c r="O12" i="37"/>
  <c r="N11" i="37"/>
  <c r="O11" i="37"/>
  <c r="N10" i="37"/>
  <c r="O10" i="37"/>
  <c r="N9" i="37"/>
  <c r="O9" i="37"/>
  <c r="N8" i="37"/>
  <c r="O8" i="37" s="1"/>
  <c r="N7" i="37"/>
  <c r="O7" i="37"/>
  <c r="N6" i="37"/>
  <c r="O6" i="37"/>
  <c r="M5" i="37"/>
  <c r="L5" i="37"/>
  <c r="L97" i="37" s="1"/>
  <c r="K5" i="37"/>
  <c r="K97" i="37" s="1"/>
  <c r="J5" i="37"/>
  <c r="J97" i="37" s="1"/>
  <c r="I5" i="37"/>
  <c r="H5" i="37"/>
  <c r="H97" i="37" s="1"/>
  <c r="G5" i="37"/>
  <c r="G97" i="37" s="1"/>
  <c r="F5" i="37"/>
  <c r="E5" i="37"/>
  <c r="E97" i="37" s="1"/>
  <c r="D5" i="37"/>
  <c r="N5" i="37" s="1"/>
  <c r="O5" i="37" s="1"/>
  <c r="N85" i="36"/>
  <c r="O85" i="36"/>
  <c r="N84" i="36"/>
  <c r="O84" i="36"/>
  <c r="N83" i="36"/>
  <c r="O83" i="36"/>
  <c r="N82" i="36"/>
  <c r="O82" i="36" s="1"/>
  <c r="N81" i="36"/>
  <c r="O81" i="36"/>
  <c r="N80" i="36"/>
  <c r="O80" i="36"/>
  <c r="N79" i="36"/>
  <c r="O79" i="36"/>
  <c r="N78" i="36"/>
  <c r="O78" i="36"/>
  <c r="N77" i="36"/>
  <c r="O77" i="36"/>
  <c r="N76" i="36"/>
  <c r="O76" i="36" s="1"/>
  <c r="N75" i="36"/>
  <c r="O75" i="36"/>
  <c r="N74" i="36"/>
  <c r="O74" i="36"/>
  <c r="N73" i="36"/>
  <c r="O73" i="36"/>
  <c r="N72" i="36"/>
  <c r="O72" i="36"/>
  <c r="N71" i="36"/>
  <c r="O71" i="36"/>
  <c r="N70" i="36"/>
  <c r="O70" i="36" s="1"/>
  <c r="N69" i="36"/>
  <c r="O69" i="36"/>
  <c r="N68" i="36"/>
  <c r="O68" i="36"/>
  <c r="N67" i="36"/>
  <c r="O67" i="36"/>
  <c r="N66" i="36"/>
  <c r="O66" i="36"/>
  <c r="N65" i="36"/>
  <c r="O65" i="36"/>
  <c r="N64" i="36"/>
  <c r="O64" i="36" s="1"/>
  <c r="N63" i="36"/>
  <c r="O63" i="36"/>
  <c r="N62" i="36"/>
  <c r="O62" i="36"/>
  <c r="N61" i="36"/>
  <c r="O61" i="36"/>
  <c r="N60" i="36"/>
  <c r="O60" i="36"/>
  <c r="N59" i="36"/>
  <c r="O59" i="36"/>
  <c r="N58" i="36"/>
  <c r="O58" i="36" s="1"/>
  <c r="N57" i="36"/>
  <c r="O57" i="36"/>
  <c r="M56" i="36"/>
  <c r="L56" i="36"/>
  <c r="K56" i="36"/>
  <c r="J56" i="36"/>
  <c r="N56" i="36" s="1"/>
  <c r="O56" i="36" s="1"/>
  <c r="I56" i="36"/>
  <c r="H56" i="36"/>
  <c r="G56" i="36"/>
  <c r="F56" i="36"/>
  <c r="E56" i="36"/>
  <c r="D56" i="36"/>
  <c r="N55" i="36"/>
  <c r="O55" i="36"/>
  <c r="N54" i="36"/>
  <c r="O54" i="36" s="1"/>
  <c r="M53" i="36"/>
  <c r="L53" i="36"/>
  <c r="N53" i="36" s="1"/>
  <c r="O53" i="36" s="1"/>
  <c r="K53" i="36"/>
  <c r="J53" i="36"/>
  <c r="I53" i="36"/>
  <c r="H53" i="36"/>
  <c r="G53" i="36"/>
  <c r="F53" i="36"/>
  <c r="E53" i="36"/>
  <c r="D53" i="36"/>
  <c r="N52" i="36"/>
  <c r="O52" i="36" s="1"/>
  <c r="N51" i="36"/>
  <c r="O51" i="36"/>
  <c r="N50" i="36"/>
  <c r="O50" i="36"/>
  <c r="N49" i="36"/>
  <c r="O49" i="36"/>
  <c r="N48" i="36"/>
  <c r="O48" i="36" s="1"/>
  <c r="N47" i="36"/>
  <c r="O47" i="36"/>
  <c r="M46" i="36"/>
  <c r="L46" i="36"/>
  <c r="K46" i="36"/>
  <c r="J46" i="36"/>
  <c r="I46" i="36"/>
  <c r="H46" i="36"/>
  <c r="G46" i="36"/>
  <c r="F46" i="36"/>
  <c r="E46" i="36"/>
  <c r="D46" i="36"/>
  <c r="N46" i="36" s="1"/>
  <c r="O46" i="36" s="1"/>
  <c r="N45" i="36"/>
  <c r="O45" i="36" s="1"/>
  <c r="N44" i="36"/>
  <c r="O44" i="36" s="1"/>
  <c r="N43" i="36"/>
  <c r="O43" i="36"/>
  <c r="N42" i="36"/>
  <c r="O42" i="36" s="1"/>
  <c r="N41" i="36"/>
  <c r="O41" i="36" s="1"/>
  <c r="M40" i="36"/>
  <c r="L40" i="36"/>
  <c r="K40" i="36"/>
  <c r="J40" i="36"/>
  <c r="I40" i="36"/>
  <c r="N40" i="36" s="1"/>
  <c r="O40" i="36" s="1"/>
  <c r="H40" i="36"/>
  <c r="G40" i="36"/>
  <c r="F40" i="36"/>
  <c r="E40" i="36"/>
  <c r="D40" i="36"/>
  <c r="N39" i="36"/>
  <c r="O39" i="36" s="1"/>
  <c r="N38" i="36"/>
  <c r="O38" i="36"/>
  <c r="N37" i="36"/>
  <c r="O37" i="36" s="1"/>
  <c r="M36" i="36"/>
  <c r="L36" i="36"/>
  <c r="K36" i="36"/>
  <c r="J36" i="36"/>
  <c r="I36" i="36"/>
  <c r="H36" i="36"/>
  <c r="G36" i="36"/>
  <c r="F36" i="36"/>
  <c r="E36" i="36"/>
  <c r="N36" i="36" s="1"/>
  <c r="O36" i="36" s="1"/>
  <c r="D36" i="36"/>
  <c r="N35" i="36"/>
  <c r="O35" i="36" s="1"/>
  <c r="N34" i="36"/>
  <c r="O34" i="36"/>
  <c r="N33" i="36"/>
  <c r="O33" i="36" s="1"/>
  <c r="N32" i="36"/>
  <c r="O32" i="36" s="1"/>
  <c r="N31" i="36"/>
  <c r="O31" i="36"/>
  <c r="N30" i="36"/>
  <c r="O30" i="36" s="1"/>
  <c r="M29" i="36"/>
  <c r="L29" i="36"/>
  <c r="K29" i="36"/>
  <c r="J29" i="36"/>
  <c r="I29" i="36"/>
  <c r="H29" i="36"/>
  <c r="G29" i="36"/>
  <c r="F29" i="36"/>
  <c r="E29" i="36"/>
  <c r="D29" i="36"/>
  <c r="N29" i="36" s="1"/>
  <c r="O29" i="36" s="1"/>
  <c r="N28" i="36"/>
  <c r="O28" i="36"/>
  <c r="N27" i="36"/>
  <c r="O27" i="36"/>
  <c r="N26" i="36"/>
  <c r="O26" i="36" s="1"/>
  <c r="N25" i="36"/>
  <c r="O25" i="36"/>
  <c r="M24" i="36"/>
  <c r="L24" i="36"/>
  <c r="K24" i="36"/>
  <c r="K86" i="36" s="1"/>
  <c r="J24" i="36"/>
  <c r="I24" i="36"/>
  <c r="H24" i="36"/>
  <c r="G24" i="36"/>
  <c r="F24" i="36"/>
  <c r="E24" i="36"/>
  <c r="D24" i="36"/>
  <c r="N23" i="36"/>
  <c r="O23" i="36" s="1"/>
  <c r="N22" i="36"/>
  <c r="O22" i="36" s="1"/>
  <c r="N21" i="36"/>
  <c r="O21" i="36"/>
  <c r="N20" i="36"/>
  <c r="O20" i="36" s="1"/>
  <c r="N19" i="36"/>
  <c r="O19" i="36" s="1"/>
  <c r="N18" i="36"/>
  <c r="O18" i="36"/>
  <c r="N17" i="36"/>
  <c r="O17" i="36" s="1"/>
  <c r="N16" i="36"/>
  <c r="O16" i="36" s="1"/>
  <c r="N15" i="36"/>
  <c r="O15" i="36"/>
  <c r="M14" i="36"/>
  <c r="L14" i="36"/>
  <c r="K14" i="36"/>
  <c r="J14" i="36"/>
  <c r="I14" i="36"/>
  <c r="H14" i="36"/>
  <c r="G14" i="36"/>
  <c r="F14" i="36"/>
  <c r="E14" i="36"/>
  <c r="N14" i="36" s="1"/>
  <c r="O14" i="36" s="1"/>
  <c r="D14" i="36"/>
  <c r="N13" i="36"/>
  <c r="O13" i="36"/>
  <c r="N12" i="36"/>
  <c r="O12" i="36" s="1"/>
  <c r="N11" i="36"/>
  <c r="O11" i="36" s="1"/>
  <c r="N10" i="36"/>
  <c r="O10" i="36"/>
  <c r="N9" i="36"/>
  <c r="O9" i="36" s="1"/>
  <c r="N8" i="36"/>
  <c r="O8" i="36" s="1"/>
  <c r="N7" i="36"/>
  <c r="O7" i="36"/>
  <c r="N6" i="36"/>
  <c r="O6" i="36" s="1"/>
  <c r="M5" i="36"/>
  <c r="M86" i="36" s="1"/>
  <c r="L5" i="36"/>
  <c r="L86" i="36" s="1"/>
  <c r="K5" i="36"/>
  <c r="J5" i="36"/>
  <c r="I5" i="36"/>
  <c r="I86" i="36" s="1"/>
  <c r="H5" i="36"/>
  <c r="H86" i="36" s="1"/>
  <c r="G5" i="36"/>
  <c r="G86" i="36" s="1"/>
  <c r="F5" i="36"/>
  <c r="F86" i="36"/>
  <c r="E5" i="36"/>
  <c r="E86" i="36" s="1"/>
  <c r="D5" i="36"/>
  <c r="N5" i="36" s="1"/>
  <c r="O5" i="36" s="1"/>
  <c r="N82" i="35"/>
  <c r="O82" i="35" s="1"/>
  <c r="N81" i="35"/>
  <c r="O81" i="35" s="1"/>
  <c r="N80" i="35"/>
  <c r="O80" i="35"/>
  <c r="N79" i="35"/>
  <c r="O79" i="35"/>
  <c r="N78" i="35"/>
  <c r="O78" i="35"/>
  <c r="N77" i="35"/>
  <c r="O77" i="35" s="1"/>
  <c r="N76" i="35"/>
  <c r="O76" i="35" s="1"/>
  <c r="N75" i="35"/>
  <c r="O75" i="35" s="1"/>
  <c r="N74" i="35"/>
  <c r="O74" i="35"/>
  <c r="N73" i="35"/>
  <c r="O73" i="35"/>
  <c r="N72" i="35"/>
  <c r="O72" i="35"/>
  <c r="N71" i="35"/>
  <c r="O71" i="35" s="1"/>
  <c r="N70" i="35"/>
  <c r="O70" i="35" s="1"/>
  <c r="N69" i="35"/>
  <c r="O69" i="35" s="1"/>
  <c r="N68" i="35"/>
  <c r="O68" i="35"/>
  <c r="N67" i="35"/>
  <c r="O67" i="35"/>
  <c r="N66" i="35"/>
  <c r="O66" i="35"/>
  <c r="N65" i="35"/>
  <c r="O65" i="35" s="1"/>
  <c r="N64" i="35"/>
  <c r="O64" i="35" s="1"/>
  <c r="N63" i="35"/>
  <c r="O63" i="35" s="1"/>
  <c r="N62" i="35"/>
  <c r="O62" i="35"/>
  <c r="N61" i="35"/>
  <c r="O61" i="35"/>
  <c r="N60" i="35"/>
  <c r="O60" i="35"/>
  <c r="N59" i="35"/>
  <c r="O59" i="35" s="1"/>
  <c r="N58" i="35"/>
  <c r="O58" i="35" s="1"/>
  <c r="N57" i="35"/>
  <c r="O57" i="35" s="1"/>
  <c r="N56" i="35"/>
  <c r="O56" i="35"/>
  <c r="N55" i="35"/>
  <c r="O55" i="35"/>
  <c r="M54" i="35"/>
  <c r="L54" i="35"/>
  <c r="K54" i="35"/>
  <c r="J54" i="35"/>
  <c r="I54" i="35"/>
  <c r="H54" i="35"/>
  <c r="G54" i="35"/>
  <c r="F54" i="35"/>
  <c r="E54" i="35"/>
  <c r="D54" i="35"/>
  <c r="N54" i="35" s="1"/>
  <c r="O54" i="35" s="1"/>
  <c r="N53" i="35"/>
  <c r="O53" i="35"/>
  <c r="N52" i="35"/>
  <c r="O52" i="35"/>
  <c r="M51" i="35"/>
  <c r="L51" i="35"/>
  <c r="K51" i="35"/>
  <c r="J51" i="35"/>
  <c r="I51" i="35"/>
  <c r="H51" i="35"/>
  <c r="G51" i="35"/>
  <c r="F51" i="35"/>
  <c r="E51" i="35"/>
  <c r="D51" i="35"/>
  <c r="N51" i="35" s="1"/>
  <c r="O51" i="35" s="1"/>
  <c r="N50" i="35"/>
  <c r="O50" i="35" s="1"/>
  <c r="N49" i="35"/>
  <c r="O49" i="35" s="1"/>
  <c r="N48" i="35"/>
  <c r="O48" i="35" s="1"/>
  <c r="N47" i="35"/>
  <c r="O47" i="35"/>
  <c r="N46" i="35"/>
  <c r="O46" i="35" s="1"/>
  <c r="M45" i="35"/>
  <c r="L45" i="35"/>
  <c r="K45" i="35"/>
  <c r="J45" i="35"/>
  <c r="I45" i="35"/>
  <c r="H45" i="35"/>
  <c r="G45" i="35"/>
  <c r="F45" i="35"/>
  <c r="E45" i="35"/>
  <c r="N45" i="35" s="1"/>
  <c r="O45" i="35" s="1"/>
  <c r="D45" i="35"/>
  <c r="N44" i="35"/>
  <c r="O44" i="35" s="1"/>
  <c r="N43" i="35"/>
  <c r="O43" i="35" s="1"/>
  <c r="N42" i="35"/>
  <c r="O42" i="35" s="1"/>
  <c r="N41" i="35"/>
  <c r="O41" i="35"/>
  <c r="M40" i="35"/>
  <c r="L40" i="35"/>
  <c r="K40" i="35"/>
  <c r="J40" i="35"/>
  <c r="I40" i="35"/>
  <c r="H40" i="35"/>
  <c r="G40" i="35"/>
  <c r="F40" i="35"/>
  <c r="E40" i="35"/>
  <c r="D40" i="35"/>
  <c r="N40" i="35" s="1"/>
  <c r="O40" i="35" s="1"/>
  <c r="N39" i="35"/>
  <c r="O39" i="35"/>
  <c r="N38" i="35"/>
  <c r="O38" i="35" s="1"/>
  <c r="N37" i="35"/>
  <c r="O37" i="35" s="1"/>
  <c r="M36" i="35"/>
  <c r="L36" i="35"/>
  <c r="K36" i="35"/>
  <c r="J36" i="35"/>
  <c r="I36" i="35"/>
  <c r="H36" i="35"/>
  <c r="G36" i="35"/>
  <c r="F36" i="35"/>
  <c r="E36" i="35"/>
  <c r="N36" i="35" s="1"/>
  <c r="O36" i="35" s="1"/>
  <c r="D36" i="35"/>
  <c r="N35" i="35"/>
  <c r="O35" i="35" s="1"/>
  <c r="N34" i="35"/>
  <c r="O34" i="35" s="1"/>
  <c r="N33" i="35"/>
  <c r="O33" i="35"/>
  <c r="N32" i="35"/>
  <c r="O32" i="35"/>
  <c r="N31" i="35"/>
  <c r="O31" i="35" s="1"/>
  <c r="N30" i="35"/>
  <c r="O30" i="35" s="1"/>
  <c r="M29" i="35"/>
  <c r="L29" i="35"/>
  <c r="K29" i="35"/>
  <c r="J29" i="35"/>
  <c r="I29" i="35"/>
  <c r="H29" i="35"/>
  <c r="G29" i="35"/>
  <c r="F29" i="35"/>
  <c r="E29" i="35"/>
  <c r="N29" i="35" s="1"/>
  <c r="O29" i="35" s="1"/>
  <c r="D29" i="35"/>
  <c r="N28" i="35"/>
  <c r="O28" i="35" s="1"/>
  <c r="N27" i="35"/>
  <c r="O27" i="35" s="1"/>
  <c r="N26" i="35"/>
  <c r="O26" i="35"/>
  <c r="N25" i="35"/>
  <c r="O25" i="35" s="1"/>
  <c r="M24" i="35"/>
  <c r="N24" i="35" s="1"/>
  <c r="O24" i="35" s="1"/>
  <c r="L24" i="35"/>
  <c r="K24" i="35"/>
  <c r="J24" i="35"/>
  <c r="I24" i="35"/>
  <c r="H24" i="35"/>
  <c r="G24" i="35"/>
  <c r="F24" i="35"/>
  <c r="E24" i="35"/>
  <c r="D24" i="35"/>
  <c r="N23" i="35"/>
  <c r="O23" i="35" s="1"/>
  <c r="N22" i="35"/>
  <c r="O22" i="35" s="1"/>
  <c r="N21" i="35"/>
  <c r="O21" i="35" s="1"/>
  <c r="N20" i="35"/>
  <c r="O20" i="35" s="1"/>
  <c r="N19" i="35"/>
  <c r="O19" i="35" s="1"/>
  <c r="N18" i="35"/>
  <c r="O18" i="35"/>
  <c r="N17" i="35"/>
  <c r="O17" i="35" s="1"/>
  <c r="N16" i="35"/>
  <c r="O16" i="35" s="1"/>
  <c r="N15" i="35"/>
  <c r="O15" i="35" s="1"/>
  <c r="M14" i="35"/>
  <c r="L14" i="35"/>
  <c r="K14" i="35"/>
  <c r="J14" i="35"/>
  <c r="I14" i="35"/>
  <c r="H14" i="35"/>
  <c r="G14" i="35"/>
  <c r="F14" i="35"/>
  <c r="E14" i="35"/>
  <c r="N14" i="35" s="1"/>
  <c r="O14" i="35" s="1"/>
  <c r="D14" i="35"/>
  <c r="N13" i="35"/>
  <c r="O13" i="35" s="1"/>
  <c r="N12" i="35"/>
  <c r="O12" i="35" s="1"/>
  <c r="N11" i="35"/>
  <c r="O11" i="35"/>
  <c r="N10" i="35"/>
  <c r="O10" i="35" s="1"/>
  <c r="N9" i="35"/>
  <c r="O9" i="35" s="1"/>
  <c r="N8" i="35"/>
  <c r="O8" i="35" s="1"/>
  <c r="N7" i="35"/>
  <c r="O7" i="35" s="1"/>
  <c r="N6" i="35"/>
  <c r="O6" i="35" s="1"/>
  <c r="M5" i="35"/>
  <c r="L5" i="35"/>
  <c r="K5" i="35"/>
  <c r="K83" i="35"/>
  <c r="J5" i="35"/>
  <c r="I5" i="35"/>
  <c r="H5" i="35"/>
  <c r="H83" i="35"/>
  <c r="G5" i="35"/>
  <c r="G83" i="35"/>
  <c r="F5" i="35"/>
  <c r="F83" i="35" s="1"/>
  <c r="E5" i="35"/>
  <c r="D5" i="35"/>
  <c r="N83" i="34"/>
  <c r="O83" i="34" s="1"/>
  <c r="N82" i="34"/>
  <c r="O82" i="34" s="1"/>
  <c r="N81" i="34"/>
  <c r="O81" i="34" s="1"/>
  <c r="N80" i="34"/>
  <c r="O80" i="34" s="1"/>
  <c r="N79" i="34"/>
  <c r="O79" i="34" s="1"/>
  <c r="N78" i="34"/>
  <c r="O78" i="34"/>
  <c r="N77" i="34"/>
  <c r="O77" i="34" s="1"/>
  <c r="N76" i="34"/>
  <c r="O76" i="34" s="1"/>
  <c r="N75" i="34"/>
  <c r="O75" i="34" s="1"/>
  <c r="N74" i="34"/>
  <c r="O74" i="34" s="1"/>
  <c r="N73" i="34"/>
  <c r="O73" i="34" s="1"/>
  <c r="N72" i="34"/>
  <c r="O72" i="34"/>
  <c r="N71" i="34"/>
  <c r="O71" i="34" s="1"/>
  <c r="N70" i="34"/>
  <c r="O70" i="34" s="1"/>
  <c r="N69" i="34"/>
  <c r="O69" i="34" s="1"/>
  <c r="N68" i="34"/>
  <c r="O68" i="34" s="1"/>
  <c r="N67" i="34"/>
  <c r="O67" i="34" s="1"/>
  <c r="N66" i="34"/>
  <c r="O66" i="34"/>
  <c r="N65" i="34"/>
  <c r="O65" i="34" s="1"/>
  <c r="N64" i="34"/>
  <c r="O64" i="34" s="1"/>
  <c r="N63" i="34"/>
  <c r="O63" i="34" s="1"/>
  <c r="N62" i="34"/>
  <c r="O62" i="34" s="1"/>
  <c r="N61" i="34"/>
  <c r="O61" i="34" s="1"/>
  <c r="N60" i="34"/>
  <c r="O60" i="34"/>
  <c r="N59" i="34"/>
  <c r="O59" i="34" s="1"/>
  <c r="N58" i="34"/>
  <c r="O58" i="34" s="1"/>
  <c r="N57" i="34"/>
  <c r="O57" i="34" s="1"/>
  <c r="N56" i="34"/>
  <c r="O56" i="34" s="1"/>
  <c r="M55" i="34"/>
  <c r="L55" i="34"/>
  <c r="K55" i="34"/>
  <c r="J55" i="34"/>
  <c r="I55" i="34"/>
  <c r="H55" i="34"/>
  <c r="G55" i="34"/>
  <c r="N55" i="34" s="1"/>
  <c r="O55" i="34" s="1"/>
  <c r="F55" i="34"/>
  <c r="E55" i="34"/>
  <c r="D55" i="34"/>
  <c r="N54" i="34"/>
  <c r="O54" i="34" s="1"/>
  <c r="N53" i="34"/>
  <c r="O53" i="34"/>
  <c r="M52" i="34"/>
  <c r="L52" i="34"/>
  <c r="K52" i="34"/>
  <c r="N52" i="34" s="1"/>
  <c r="O52" i="34" s="1"/>
  <c r="J52" i="34"/>
  <c r="I52" i="34"/>
  <c r="H52" i="34"/>
  <c r="G52" i="34"/>
  <c r="F52" i="34"/>
  <c r="E52" i="34"/>
  <c r="D52" i="34"/>
  <c r="N51" i="34"/>
  <c r="O51" i="34"/>
  <c r="N50" i="34"/>
  <c r="O50" i="34" s="1"/>
  <c r="N49" i="34"/>
  <c r="O49" i="34" s="1"/>
  <c r="N48" i="34"/>
  <c r="O48" i="34" s="1"/>
  <c r="N47" i="34"/>
  <c r="O47" i="34" s="1"/>
  <c r="N46" i="34"/>
  <c r="O46" i="34" s="1"/>
  <c r="M45" i="34"/>
  <c r="L45" i="34"/>
  <c r="K45" i="34"/>
  <c r="J45" i="34"/>
  <c r="I45" i="34"/>
  <c r="N45" i="34" s="1"/>
  <c r="O45" i="34" s="1"/>
  <c r="H45" i="34"/>
  <c r="G45" i="34"/>
  <c r="F45" i="34"/>
  <c r="E45" i="34"/>
  <c r="D45" i="34"/>
  <c r="N44" i="34"/>
  <c r="O44" i="34"/>
  <c r="N43" i="34"/>
  <c r="O43" i="34" s="1"/>
  <c r="N42" i="34"/>
  <c r="O42" i="34"/>
  <c r="N41" i="34"/>
  <c r="O41" i="34"/>
  <c r="M40" i="34"/>
  <c r="L40" i="34"/>
  <c r="K40" i="34"/>
  <c r="J40" i="34"/>
  <c r="I40" i="34"/>
  <c r="H40" i="34"/>
  <c r="G40" i="34"/>
  <c r="F40" i="34"/>
  <c r="E40" i="34"/>
  <c r="N40" i="34" s="1"/>
  <c r="O40" i="34" s="1"/>
  <c r="D40" i="34"/>
  <c r="N39" i="34"/>
  <c r="O39" i="34"/>
  <c r="N38" i="34"/>
  <c r="O38" i="34"/>
  <c r="N37" i="34"/>
  <c r="O37" i="34"/>
  <c r="M36" i="34"/>
  <c r="L36" i="34"/>
  <c r="K36" i="34"/>
  <c r="J36" i="34"/>
  <c r="N36" i="34" s="1"/>
  <c r="O36" i="34" s="1"/>
  <c r="I36" i="34"/>
  <c r="H36" i="34"/>
  <c r="G36" i="34"/>
  <c r="F36" i="34"/>
  <c r="E36" i="34"/>
  <c r="D36" i="34"/>
  <c r="N35" i="34"/>
  <c r="O35" i="34"/>
  <c r="N34" i="34"/>
  <c r="O34" i="34" s="1"/>
  <c r="N33" i="34"/>
  <c r="O33" i="34"/>
  <c r="N32" i="34"/>
  <c r="O32" i="34"/>
  <c r="N31" i="34"/>
  <c r="O31" i="34"/>
  <c r="N30" i="34"/>
  <c r="O30" i="34"/>
  <c r="M29" i="34"/>
  <c r="L29" i="34"/>
  <c r="K29" i="34"/>
  <c r="J29" i="34"/>
  <c r="I29" i="34"/>
  <c r="H29" i="34"/>
  <c r="N29" i="34" s="1"/>
  <c r="O29" i="34" s="1"/>
  <c r="G29" i="34"/>
  <c r="F29" i="34"/>
  <c r="E29" i="34"/>
  <c r="D29" i="34"/>
  <c r="N28" i="34"/>
  <c r="O28" i="34"/>
  <c r="N27" i="34"/>
  <c r="O27" i="34"/>
  <c r="N26" i="34"/>
  <c r="O26" i="34" s="1"/>
  <c r="N25" i="34"/>
  <c r="O25" i="34"/>
  <c r="M24" i="34"/>
  <c r="L24" i="34"/>
  <c r="K24" i="34"/>
  <c r="J24" i="34"/>
  <c r="I24" i="34"/>
  <c r="H24" i="34"/>
  <c r="G24" i="34"/>
  <c r="F24" i="34"/>
  <c r="E24" i="34"/>
  <c r="N24" i="34"/>
  <c r="O24" i="34" s="1"/>
  <c r="D24" i="34"/>
  <c r="N23" i="34"/>
  <c r="O23" i="34"/>
  <c r="N22" i="34"/>
  <c r="O22" i="34"/>
  <c r="N21" i="34"/>
  <c r="O21" i="34"/>
  <c r="N20" i="34"/>
  <c r="O20" i="34" s="1"/>
  <c r="N19" i="34"/>
  <c r="O19" i="34"/>
  <c r="N18" i="34"/>
  <c r="O18" i="34"/>
  <c r="N17" i="34"/>
  <c r="O17" i="34"/>
  <c r="N16" i="34"/>
  <c r="O16" i="34"/>
  <c r="N15" i="34"/>
  <c r="O15" i="34"/>
  <c r="M14" i="34"/>
  <c r="L14" i="34"/>
  <c r="K14" i="34"/>
  <c r="J14" i="34"/>
  <c r="J84" i="34" s="1"/>
  <c r="I14" i="34"/>
  <c r="H14" i="34"/>
  <c r="G14" i="34"/>
  <c r="F14" i="34"/>
  <c r="F84" i="34" s="1"/>
  <c r="E14" i="34"/>
  <c r="D14" i="34"/>
  <c r="N13" i="34"/>
  <c r="O13" i="34"/>
  <c r="N12" i="34"/>
  <c r="O12" i="34" s="1"/>
  <c r="N11" i="34"/>
  <c r="O11" i="34"/>
  <c r="N10" i="34"/>
  <c r="O10" i="34"/>
  <c r="N9" i="34"/>
  <c r="O9" i="34"/>
  <c r="N8" i="34"/>
  <c r="O8" i="34"/>
  <c r="N7" i="34"/>
  <c r="O7" i="34"/>
  <c r="N6" i="34"/>
  <c r="O6" i="34" s="1"/>
  <c r="M5" i="34"/>
  <c r="L5" i="34"/>
  <c r="N5" i="34" s="1"/>
  <c r="O5" i="34" s="1"/>
  <c r="K5" i="34"/>
  <c r="K84" i="34" s="1"/>
  <c r="J5" i="34"/>
  <c r="I5" i="34"/>
  <c r="I84" i="34" s="1"/>
  <c r="H5" i="34"/>
  <c r="G5" i="34"/>
  <c r="F5" i="34"/>
  <c r="E5" i="34"/>
  <c r="E84" i="34" s="1"/>
  <c r="D5" i="34"/>
  <c r="D84" i="34"/>
  <c r="E55" i="33"/>
  <c r="F55" i="33"/>
  <c r="G55" i="33"/>
  <c r="H55" i="33"/>
  <c r="I55" i="33"/>
  <c r="J55" i="33"/>
  <c r="K55" i="33"/>
  <c r="L55" i="33"/>
  <c r="M55" i="33"/>
  <c r="D55" i="33"/>
  <c r="N55" i="33" s="1"/>
  <c r="O55" i="33" s="1"/>
  <c r="N82" i="33"/>
  <c r="O82" i="33" s="1"/>
  <c r="N83" i="33"/>
  <c r="O83" i="33"/>
  <c r="E52" i="33"/>
  <c r="F52" i="33"/>
  <c r="G52" i="33"/>
  <c r="H52" i="33"/>
  <c r="I52" i="33"/>
  <c r="J52" i="33"/>
  <c r="K52" i="33"/>
  <c r="L52" i="33"/>
  <c r="N52" i="33" s="1"/>
  <c r="O52" i="33" s="1"/>
  <c r="M52" i="33"/>
  <c r="D52" i="33"/>
  <c r="N76" i="33"/>
  <c r="O76" i="33"/>
  <c r="N77" i="33"/>
  <c r="O77" i="33"/>
  <c r="N78" i="33"/>
  <c r="O78" i="33" s="1"/>
  <c r="N79" i="33"/>
  <c r="O79" i="33" s="1"/>
  <c r="N80" i="33"/>
  <c r="O80" i="33"/>
  <c r="N81" i="33"/>
  <c r="O81" i="33" s="1"/>
  <c r="N63" i="33"/>
  <c r="O63" i="33"/>
  <c r="N64" i="33"/>
  <c r="O64" i="33"/>
  <c r="N65" i="33"/>
  <c r="O65" i="33" s="1"/>
  <c r="N66" i="33"/>
  <c r="O66" i="33" s="1"/>
  <c r="N67" i="33"/>
  <c r="O67" i="33"/>
  <c r="N68" i="33"/>
  <c r="O68" i="33" s="1"/>
  <c r="N69" i="33"/>
  <c r="O69" i="33"/>
  <c r="N70" i="33"/>
  <c r="O70" i="33"/>
  <c r="N71" i="33"/>
  <c r="O71" i="33" s="1"/>
  <c r="N72" i="33"/>
  <c r="O72" i="33" s="1"/>
  <c r="N73" i="33"/>
  <c r="O73" i="33"/>
  <c r="N74" i="33"/>
  <c r="O74" i="33" s="1"/>
  <c r="N75" i="33"/>
  <c r="O75" i="33"/>
  <c r="E45" i="33"/>
  <c r="F45" i="33"/>
  <c r="G45" i="33"/>
  <c r="H45" i="33"/>
  <c r="I45" i="33"/>
  <c r="J45" i="33"/>
  <c r="K45" i="33"/>
  <c r="L45" i="33"/>
  <c r="L84" i="33" s="1"/>
  <c r="M45" i="33"/>
  <c r="E40" i="33"/>
  <c r="F40" i="33"/>
  <c r="G40" i="33"/>
  <c r="H40" i="33"/>
  <c r="I40" i="33"/>
  <c r="J40" i="33"/>
  <c r="K40" i="33"/>
  <c r="L40" i="33"/>
  <c r="M40" i="33"/>
  <c r="E36" i="33"/>
  <c r="E84" i="33" s="1"/>
  <c r="F36" i="33"/>
  <c r="G36" i="33"/>
  <c r="H36" i="33"/>
  <c r="I36" i="33"/>
  <c r="J36" i="33"/>
  <c r="K36" i="33"/>
  <c r="L36" i="33"/>
  <c r="M36" i="33"/>
  <c r="E29" i="33"/>
  <c r="F29" i="33"/>
  <c r="G29" i="33"/>
  <c r="H29" i="33"/>
  <c r="H84" i="33" s="1"/>
  <c r="I29" i="33"/>
  <c r="J29" i="33"/>
  <c r="K29" i="33"/>
  <c r="K84" i="33"/>
  <c r="L29" i="33"/>
  <c r="M29" i="33"/>
  <c r="E24" i="33"/>
  <c r="F24" i="33"/>
  <c r="G24" i="33"/>
  <c r="H24" i="33"/>
  <c r="I24" i="33"/>
  <c r="J24" i="33"/>
  <c r="N24" i="33" s="1"/>
  <c r="O24" i="33" s="1"/>
  <c r="K24" i="33"/>
  <c r="L24" i="33"/>
  <c r="M24" i="33"/>
  <c r="E14" i="33"/>
  <c r="F14" i="33"/>
  <c r="G14" i="33"/>
  <c r="H14" i="33"/>
  <c r="I14" i="33"/>
  <c r="J14" i="33"/>
  <c r="K14" i="33"/>
  <c r="L14" i="33"/>
  <c r="M14" i="33"/>
  <c r="N14" i="33" s="1"/>
  <c r="O14" i="33" s="1"/>
  <c r="E5" i="33"/>
  <c r="F5" i="33"/>
  <c r="F84" i="33"/>
  <c r="G5" i="33"/>
  <c r="G84" i="33" s="1"/>
  <c r="H5" i="33"/>
  <c r="I5" i="33"/>
  <c r="I84" i="33" s="1"/>
  <c r="J5" i="33"/>
  <c r="K5" i="33"/>
  <c r="L5" i="33"/>
  <c r="M5" i="33"/>
  <c r="M84" i="33" s="1"/>
  <c r="D45" i="33"/>
  <c r="N45" i="33" s="1"/>
  <c r="O45" i="33" s="1"/>
  <c r="D40" i="33"/>
  <c r="D29" i="33"/>
  <c r="D24" i="33"/>
  <c r="D14" i="33"/>
  <c r="D5" i="33"/>
  <c r="D84" i="33" s="1"/>
  <c r="N58" i="33"/>
  <c r="O58" i="33"/>
  <c r="N59" i="33"/>
  <c r="O59" i="33" s="1"/>
  <c r="N60" i="33"/>
  <c r="O60" i="33" s="1"/>
  <c r="N61" i="33"/>
  <c r="O61" i="33"/>
  <c r="N62" i="33"/>
  <c r="O62" i="33"/>
  <c r="N54" i="33"/>
  <c r="O54" i="33" s="1"/>
  <c r="N56" i="33"/>
  <c r="O56" i="33"/>
  <c r="N57" i="33"/>
  <c r="O57" i="33" s="1"/>
  <c r="N53" i="33"/>
  <c r="O53" i="33" s="1"/>
  <c r="N42" i="33"/>
  <c r="O42" i="33"/>
  <c r="N43" i="33"/>
  <c r="O43" i="33"/>
  <c r="N44" i="33"/>
  <c r="O44" i="33" s="1"/>
  <c r="N46" i="33"/>
  <c r="O46" i="33"/>
  <c r="N47" i="33"/>
  <c r="O47" i="33" s="1"/>
  <c r="N48" i="33"/>
  <c r="O48" i="33" s="1"/>
  <c r="N49" i="33"/>
  <c r="N50" i="33"/>
  <c r="O50" i="33" s="1"/>
  <c r="N51" i="33"/>
  <c r="O51" i="33"/>
  <c r="N41" i="33"/>
  <c r="O41" i="33" s="1"/>
  <c r="D36" i="33"/>
  <c r="N38" i="33"/>
  <c r="O38" i="33" s="1"/>
  <c r="N39" i="33"/>
  <c r="O39" i="33" s="1"/>
  <c r="N37" i="33"/>
  <c r="O37" i="33"/>
  <c r="N31" i="33"/>
  <c r="O31" i="33"/>
  <c r="N32" i="33"/>
  <c r="O32" i="33" s="1"/>
  <c r="N33" i="33"/>
  <c r="O33" i="33"/>
  <c r="N34" i="33"/>
  <c r="O34" i="33" s="1"/>
  <c r="N35" i="33"/>
  <c r="O35" i="33"/>
  <c r="N30" i="33"/>
  <c r="O30" i="33"/>
  <c r="O49" i="33"/>
  <c r="N16" i="33"/>
  <c r="O16" i="33"/>
  <c r="N17" i="33"/>
  <c r="O17" i="33" s="1"/>
  <c r="N18" i="33"/>
  <c r="O18" i="33"/>
  <c r="N19" i="33"/>
  <c r="O19" i="33"/>
  <c r="N20" i="33"/>
  <c r="O20" i="33"/>
  <c r="N21" i="33"/>
  <c r="O21" i="33" s="1"/>
  <c r="N22" i="33"/>
  <c r="O22" i="33"/>
  <c r="N23" i="33"/>
  <c r="O23" i="33" s="1"/>
  <c r="N7" i="33"/>
  <c r="O7" i="33"/>
  <c r="N8" i="33"/>
  <c r="O8" i="33"/>
  <c r="N9" i="33"/>
  <c r="O9" i="33"/>
  <c r="N10" i="33"/>
  <c r="O10" i="33" s="1"/>
  <c r="N11" i="33"/>
  <c r="O11" i="33"/>
  <c r="N12" i="33"/>
  <c r="O12" i="33" s="1"/>
  <c r="N13" i="33"/>
  <c r="O13" i="33"/>
  <c r="N6" i="33"/>
  <c r="O6" i="33"/>
  <c r="N25" i="33"/>
  <c r="O25" i="33"/>
  <c r="N26" i="33"/>
  <c r="O26" i="33" s="1"/>
  <c r="N27" i="33"/>
  <c r="O27" i="33"/>
  <c r="N28" i="33"/>
  <c r="O28" i="33" s="1"/>
  <c r="N15" i="33"/>
  <c r="O15" i="33"/>
  <c r="K84" i="38"/>
  <c r="F84" i="38"/>
  <c r="O56" i="39"/>
  <c r="L95" i="39"/>
  <c r="N53" i="40"/>
  <c r="O53" i="40"/>
  <c r="N46" i="40"/>
  <c r="O46" i="40"/>
  <c r="N14" i="40"/>
  <c r="O14" i="40" s="1"/>
  <c r="N5" i="40"/>
  <c r="O5" i="40" s="1"/>
  <c r="K101" i="41"/>
  <c r="N55" i="41"/>
  <c r="O55" i="41" s="1"/>
  <c r="J101" i="41"/>
  <c r="F101" i="41"/>
  <c r="M101" i="41"/>
  <c r="N40" i="41"/>
  <c r="O40" i="41" s="1"/>
  <c r="N29" i="41"/>
  <c r="O29" i="41" s="1"/>
  <c r="H85" i="42"/>
  <c r="F85" i="42"/>
  <c r="N57" i="42"/>
  <c r="O57" i="42"/>
  <c r="N46" i="42"/>
  <c r="O46" i="42" s="1"/>
  <c r="N40" i="42"/>
  <c r="O40" i="42" s="1"/>
  <c r="N36" i="42"/>
  <c r="O36" i="42"/>
  <c r="N24" i="42"/>
  <c r="O24" i="42" s="1"/>
  <c r="N14" i="42"/>
  <c r="O14" i="42"/>
  <c r="D85" i="42"/>
  <c r="D85" i="43"/>
  <c r="N5" i="43"/>
  <c r="O5" i="43"/>
  <c r="D97" i="37"/>
  <c r="G86" i="40"/>
  <c r="F85" i="43"/>
  <c r="N36" i="33"/>
  <c r="O36" i="33" s="1"/>
  <c r="M84" i="34"/>
  <c r="N5" i="35"/>
  <c r="O5" i="35" s="1"/>
  <c r="N5" i="39"/>
  <c r="O5" i="39"/>
  <c r="N14" i="39"/>
  <c r="O14" i="39" s="1"/>
  <c r="N40" i="33"/>
  <c r="O40" i="33" s="1"/>
  <c r="I83" i="35"/>
  <c r="D86" i="36"/>
  <c r="J86" i="36"/>
  <c r="F97" i="37"/>
  <c r="I97" i="37"/>
  <c r="N24" i="37"/>
  <c r="O24" i="37" s="1"/>
  <c r="D101" i="41"/>
  <c r="N5" i="41"/>
  <c r="O5" i="41"/>
  <c r="N53" i="42"/>
  <c r="O53" i="42" s="1"/>
  <c r="E85" i="42"/>
  <c r="L83" i="35"/>
  <c r="G101" i="41"/>
  <c r="N14" i="41"/>
  <c r="O14" i="41"/>
  <c r="J83" i="35"/>
  <c r="N29" i="39"/>
  <c r="O29" i="39" s="1"/>
  <c r="N53" i="39"/>
  <c r="O53" i="39"/>
  <c r="L85" i="44"/>
  <c r="J85" i="44"/>
  <c r="N46" i="44"/>
  <c r="O46" i="44" s="1"/>
  <c r="N40" i="44"/>
  <c r="O40" i="44"/>
  <c r="I85" i="44"/>
  <c r="N36" i="44"/>
  <c r="O36" i="44" s="1"/>
  <c r="K85" i="44"/>
  <c r="H85" i="44"/>
  <c r="N30" i="44"/>
  <c r="O30" i="44"/>
  <c r="N24" i="44"/>
  <c r="O24" i="44" s="1"/>
  <c r="G85" i="44"/>
  <c r="N5" i="44"/>
  <c r="O5" i="44" s="1"/>
  <c r="D85" i="44"/>
  <c r="N46" i="45"/>
  <c r="O46" i="45"/>
  <c r="N56" i="45"/>
  <c r="O56" i="45" s="1"/>
  <c r="N53" i="45"/>
  <c r="O53" i="45"/>
  <c r="N36" i="45"/>
  <c r="O36" i="45"/>
  <c r="D85" i="45"/>
  <c r="N30" i="45"/>
  <c r="O30" i="45"/>
  <c r="K85" i="45"/>
  <c r="G85" i="45"/>
  <c r="N24" i="45"/>
  <c r="O24" i="45"/>
  <c r="F85" i="45"/>
  <c r="J85" i="45"/>
  <c r="N14" i="45"/>
  <c r="O14" i="45"/>
  <c r="H85" i="45"/>
  <c r="I85" i="45"/>
  <c r="L85" i="45"/>
  <c r="M85" i="45"/>
  <c r="N5" i="45"/>
  <c r="O5" i="45" s="1"/>
  <c r="N54" i="46"/>
  <c r="O54" i="46"/>
  <c r="N58" i="46"/>
  <c r="O58" i="46"/>
  <c r="N37" i="46"/>
  <c r="O37" i="46" s="1"/>
  <c r="N31" i="46"/>
  <c r="O31" i="46"/>
  <c r="N25" i="46"/>
  <c r="O25" i="46"/>
  <c r="H87" i="46"/>
  <c r="J87" i="46"/>
  <c r="D87" i="46"/>
  <c r="N87" i="46" s="1"/>
  <c r="O87" i="46" s="1"/>
  <c r="G87" i="46"/>
  <c r="M87" i="46"/>
  <c r="E87" i="46"/>
  <c r="I87" i="46"/>
  <c r="N5" i="46"/>
  <c r="O5" i="46"/>
  <c r="N41" i="47"/>
  <c r="O41" i="47"/>
  <c r="N54" i="47"/>
  <c r="O54" i="47"/>
  <c r="N37" i="47"/>
  <c r="O37" i="47"/>
  <c r="E87" i="47"/>
  <c r="N31" i="47"/>
  <c r="O31" i="47"/>
  <c r="F87" i="47"/>
  <c r="K87" i="47"/>
  <c r="N25" i="47"/>
  <c r="O25" i="47"/>
  <c r="M87" i="47"/>
  <c r="I87" i="47"/>
  <c r="J87" i="47"/>
  <c r="L87" i="47"/>
  <c r="N5" i="47"/>
  <c r="O5" i="47" s="1"/>
  <c r="N53" i="48"/>
  <c r="O53" i="48" s="1"/>
  <c r="N56" i="48"/>
  <c r="O56" i="48"/>
  <c r="N46" i="48"/>
  <c r="O46" i="48" s="1"/>
  <c r="D86" i="48"/>
  <c r="J86" i="48"/>
  <c r="I86" i="48"/>
  <c r="N24" i="48"/>
  <c r="O24" i="48"/>
  <c r="F86" i="48"/>
  <c r="G86" i="48"/>
  <c r="O55" i="50"/>
  <c r="P55" i="50"/>
  <c r="O42" i="50"/>
  <c r="P42" i="50" s="1"/>
  <c r="O38" i="50"/>
  <c r="P38" i="50" s="1"/>
  <c r="O32" i="50"/>
  <c r="P32" i="50" s="1"/>
  <c r="G85" i="50"/>
  <c r="O25" i="50"/>
  <c r="P25" i="50" s="1"/>
  <c r="N85" i="50"/>
  <c r="D85" i="50"/>
  <c r="E85" i="50"/>
  <c r="F85" i="50"/>
  <c r="I85" i="50"/>
  <c r="J85" i="50"/>
  <c r="K85" i="50"/>
  <c r="O5" i="50"/>
  <c r="P5" i="50" s="1"/>
  <c r="O85" i="51" l="1"/>
  <c r="P85" i="51" s="1"/>
  <c r="N87" i="47"/>
  <c r="O87" i="47" s="1"/>
  <c r="N86" i="48"/>
  <c r="O86" i="48" s="1"/>
  <c r="N84" i="33"/>
  <c r="O84" i="33" s="1"/>
  <c r="N86" i="36"/>
  <c r="O86" i="36" s="1"/>
  <c r="N97" i="37"/>
  <c r="O97" i="37" s="1"/>
  <c r="O52" i="50"/>
  <c r="P52" i="50" s="1"/>
  <c r="N36" i="48"/>
  <c r="O36" i="48" s="1"/>
  <c r="N58" i="47"/>
  <c r="O58" i="47" s="1"/>
  <c r="E85" i="45"/>
  <c r="N85" i="45" s="1"/>
  <c r="O85" i="45" s="1"/>
  <c r="M84" i="38"/>
  <c r="N5" i="33"/>
  <c r="O5" i="33" s="1"/>
  <c r="L84" i="34"/>
  <c r="K85" i="42"/>
  <c r="J85" i="43"/>
  <c r="N85" i="43" s="1"/>
  <c r="O85" i="43" s="1"/>
  <c r="N15" i="48"/>
  <c r="O15" i="48" s="1"/>
  <c r="N40" i="48"/>
  <c r="O40" i="48" s="1"/>
  <c r="N41" i="46"/>
  <c r="O41" i="46" s="1"/>
  <c r="N56" i="44"/>
  <c r="O56" i="44" s="1"/>
  <c r="N14" i="34"/>
  <c r="O14" i="34" s="1"/>
  <c r="D83" i="35"/>
  <c r="N83" i="35" s="1"/>
  <c r="O83" i="35" s="1"/>
  <c r="J85" i="42"/>
  <c r="D95" i="39"/>
  <c r="I86" i="40"/>
  <c r="N30" i="43"/>
  <c r="O30" i="43" s="1"/>
  <c r="N15" i="46"/>
  <c r="O15" i="46" s="1"/>
  <c r="M85" i="44"/>
  <c r="N85" i="44" s="1"/>
  <c r="O85" i="44" s="1"/>
  <c r="H84" i="34"/>
  <c r="L85" i="42"/>
  <c r="N40" i="38"/>
  <c r="O40" i="38" s="1"/>
  <c r="N56" i="38"/>
  <c r="O56" i="38" s="1"/>
  <c r="J86" i="40"/>
  <c r="N30" i="40"/>
  <c r="O30" i="40" s="1"/>
  <c r="N14" i="43"/>
  <c r="O14" i="43" s="1"/>
  <c r="G87" i="47"/>
  <c r="N47" i="46"/>
  <c r="O47" i="46" s="1"/>
  <c r="J84" i="33"/>
  <c r="M83" i="35"/>
  <c r="I84" i="38"/>
  <c r="N53" i="38"/>
  <c r="O53" i="38" s="1"/>
  <c r="F95" i="39"/>
  <c r="K86" i="40"/>
  <c r="I101" i="41"/>
  <c r="N101" i="41" s="1"/>
  <c r="O101" i="41" s="1"/>
  <c r="O15" i="50"/>
  <c r="P15" i="50" s="1"/>
  <c r="N53" i="44"/>
  <c r="O53" i="44" s="1"/>
  <c r="I95" i="39"/>
  <c r="N24" i="36"/>
  <c r="O24" i="36" s="1"/>
  <c r="L86" i="40"/>
  <c r="N5" i="48"/>
  <c r="O5" i="48" s="1"/>
  <c r="N15" i="47"/>
  <c r="O15" i="47" s="1"/>
  <c r="G84" i="34"/>
  <c r="N84" i="34" s="1"/>
  <c r="O84" i="34" s="1"/>
  <c r="E95" i="39"/>
  <c r="N29" i="33"/>
  <c r="O29" i="33" s="1"/>
  <c r="N24" i="43"/>
  <c r="O24" i="43" s="1"/>
  <c r="L86" i="48"/>
  <c r="E83" i="35"/>
  <c r="H84" i="38"/>
  <c r="N84" i="38" s="1"/>
  <c r="O84" i="38" s="1"/>
  <c r="N36" i="40"/>
  <c r="O36" i="40" s="1"/>
  <c r="G85" i="42"/>
  <c r="N24" i="38"/>
  <c r="O24" i="38" s="1"/>
  <c r="N36" i="39"/>
  <c r="O36" i="39" s="1"/>
  <c r="D86" i="40"/>
  <c r="N86" i="40" s="1"/>
  <c r="O86" i="40" s="1"/>
  <c r="K85" i="43"/>
  <c r="M85" i="50"/>
  <c r="O85" i="50" s="1"/>
  <c r="P85" i="50" s="1"/>
  <c r="N40" i="39"/>
  <c r="O40" i="39" s="1"/>
  <c r="N85" i="42" l="1"/>
  <c r="O85" i="42" s="1"/>
  <c r="N95" i="39"/>
  <c r="O95" i="39" s="1"/>
</calcChain>
</file>

<file path=xl/sharedStrings.xml><?xml version="1.0" encoding="utf-8"?>
<sst xmlns="http://schemas.openxmlformats.org/spreadsheetml/2006/main" count="1965" uniqueCount="222">
  <si>
    <t>General</t>
  </si>
  <si>
    <t>Permanent</t>
  </si>
  <si>
    <t>Enterprise</t>
  </si>
  <si>
    <t>Pension</t>
  </si>
  <si>
    <t>Trust</t>
  </si>
  <si>
    <t>Component Units</t>
  </si>
  <si>
    <t>Governmental Funds</t>
  </si>
  <si>
    <t>Proprietary Funds</t>
  </si>
  <si>
    <t>Account Total</t>
  </si>
  <si>
    <t>Fiduciary Funds</t>
  </si>
  <si>
    <t>Total - All Account Codes</t>
  </si>
  <si>
    <t>Local Fiscal Year Ended September 30, 2009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</si>
  <si>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</si>
  <si>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</si>
  <si>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</si>
  <si>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</si>
  <si>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</si>
  <si>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</si>
  <si>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2009 Countywide Population:</t>
  </si>
  <si>
    <t>General Government Services (Not Court-Related)</t>
  </si>
  <si>
    <t>Legislative</t>
  </si>
  <si>
    <t>Executive</t>
  </si>
  <si>
    <t>Financial and Administrative</t>
  </si>
  <si>
    <t>Legal Counsel</t>
  </si>
  <si>
    <t>Comprehensive Planning</t>
  </si>
  <si>
    <t>Debt Service Payments</t>
  </si>
  <si>
    <t>Pension Benefits</t>
  </si>
  <si>
    <t>Other General Government Services</t>
  </si>
  <si>
    <t>Public Safety</t>
  </si>
  <si>
    <t>Law Enforcement</t>
  </si>
  <si>
    <t>Fire Control</t>
  </si>
  <si>
    <t>Detention and/or Correction</t>
  </si>
  <si>
    <t>Protective Inspections</t>
  </si>
  <si>
    <t>Emergency and Disaster Relief Services</t>
  </si>
  <si>
    <t>Ambulance and Rescue Services</t>
  </si>
  <si>
    <t>Medical Examiners</t>
  </si>
  <si>
    <t>Consumer Affairs</t>
  </si>
  <si>
    <t>Other Public Safety</t>
  </si>
  <si>
    <t>Physical Environment</t>
  </si>
  <si>
    <t>Garbage / Solid Waste Control Services</t>
  </si>
  <si>
    <t>Water-Sewer Combination Services</t>
  </si>
  <si>
    <t>Conservation and Resource Management</t>
  </si>
  <si>
    <t>Other Physical Environment</t>
  </si>
  <si>
    <t>Transportation</t>
  </si>
  <si>
    <t>Road and Street Facilities</t>
  </si>
  <si>
    <t>Airports</t>
  </si>
  <si>
    <t>Water Transportation Systems</t>
  </si>
  <si>
    <t>Mass Transit Systems</t>
  </si>
  <si>
    <t>Parking Facilities</t>
  </si>
  <si>
    <t>Other Transportation Systems / Services</t>
  </si>
  <si>
    <t>Economic Environment</t>
  </si>
  <si>
    <t>Employment Opportunity and Development</t>
  </si>
  <si>
    <t>Housing and Urban Development</t>
  </si>
  <si>
    <t>Other Economic Environment</t>
  </si>
  <si>
    <t>Human Services</t>
  </si>
  <si>
    <t>Hospital Services</t>
  </si>
  <si>
    <t>Health Services</t>
  </si>
  <si>
    <t>Developmental Disabilities Services</t>
  </si>
  <si>
    <t>Other Human Services</t>
  </si>
  <si>
    <t>Culture / Recreation</t>
  </si>
  <si>
    <t>Libraries</t>
  </si>
  <si>
    <t>Parks and Recreation</t>
  </si>
  <si>
    <t>Cultural Services</t>
  </si>
  <si>
    <t>Special Events</t>
  </si>
  <si>
    <t>Special Recreation Facilities</t>
  </si>
  <si>
    <t>Other Culture / Recreation</t>
  </si>
  <si>
    <t>Inter-Fund Group Transfers Out</t>
  </si>
  <si>
    <t>Proprietary - Non-Operating Interest Expense</t>
  </si>
  <si>
    <t>Court-Related Expenditures</t>
  </si>
  <si>
    <t>General Administration - Court Administration</t>
  </si>
  <si>
    <t>General Administration - State Attorney Administration</t>
  </si>
  <si>
    <t>General Administration - Public Defender Administration</t>
  </si>
  <si>
    <t>General Administration - Clerk of Court Administration</t>
  </si>
  <si>
    <t>General Administration - Judicial Support</t>
  </si>
  <si>
    <t>General Administration - Trial Court Law Clerks / Legal Support</t>
  </si>
  <si>
    <t>General Administration - Jury Management</t>
  </si>
  <si>
    <t>Circuit Court - Criminal - Court Administration</t>
  </si>
  <si>
    <t>Circuit Court - Criminal - Clerk of Court Administration</t>
  </si>
  <si>
    <t>Circuit Court - Criminal - Drug Court</t>
  </si>
  <si>
    <t>Circuit Court - Civil - Court Administration</t>
  </si>
  <si>
    <t>Circuit Court - Civil - Clerk of Court Administration</t>
  </si>
  <si>
    <t>Circuit Court - Family (Excluding Juvenile) - Clerk of Court Administration</t>
  </si>
  <si>
    <t>Circuit Court - Family (Excluding Juvenile) - Pro Se Services</t>
  </si>
  <si>
    <t>Circuit Court - Family (Excluding Juvenile) - Domestic Violence Court</t>
  </si>
  <si>
    <t>Circuit Court - Family (Excluding Juvenile) - Custody and Visitation Evaluations</t>
  </si>
  <si>
    <t>Circuit Court - Family (Excluding Juvenile) - Other Costs</t>
  </si>
  <si>
    <t>Circuit Court - Juvenile - Clerk of Court Administration</t>
  </si>
  <si>
    <t>Circuit Court - Juvenile - Drug Court</t>
  </si>
  <si>
    <t>Circuit Court - Probate - Clerk of Court Administration</t>
  </si>
  <si>
    <t>Circuit Court - Probate - Public Guardian</t>
  </si>
  <si>
    <t>General Court-Related Operations - Courthouse Security</t>
  </si>
  <si>
    <t>General Court-Related Operations - Courthouse Facilities</t>
  </si>
  <si>
    <t>General Court-Related Operations - Information Systems</t>
  </si>
  <si>
    <t>County Court - Criminal - Clerk of Court Administration</t>
  </si>
  <si>
    <t>Other Uses and Non-Operating</t>
  </si>
  <si>
    <t>County Court - Civil - Clerk of Court Administration</t>
  </si>
  <si>
    <t>County Court - Civil - Alternative Dispute Resolution</t>
  </si>
  <si>
    <t>County Court - Traffic - Clerk of Court Administration</t>
  </si>
  <si>
    <t>Miami-Dade County Government Expenditures Reported by Account Code and Fund Type</t>
  </si>
  <si>
    <t>Local Fiscal Year Ended September 30, 2010</t>
  </si>
  <si>
    <t>2010 Countywide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</si>
  <si>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</si>
  <si>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</si>
  <si>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2011 Countywide Population:</t>
  </si>
  <si>
    <t>Local Fiscal Year Ended September 30, 2008</t>
  </si>
  <si>
    <t>Public Assistance Services</t>
  </si>
  <si>
    <t>Circuit Court - Criminal - State Attorney Administration</t>
  </si>
  <si>
    <t>2008 Countywide Population:</t>
  </si>
  <si>
    <t>Local Fiscal Year Ended September 30, 2007</t>
  </si>
  <si>
    <t>General Administration - Appeals</t>
  </si>
  <si>
    <t>Circuit Court - Criminal - Public Defender Administration</t>
  </si>
  <si>
    <t>Circuit Court - Criminal - Public Defender Conflicts</t>
  </si>
  <si>
    <t>Circuit Court - Criminal - Other Costs</t>
  </si>
  <si>
    <t>Circuit Court - Civil - Other Costs</t>
  </si>
  <si>
    <t>Circuit Court - Juvenile - Public Defender Administration</t>
  </si>
  <si>
    <t>Circuit Court - Juvenile - Public Defender Conflicts</t>
  </si>
  <si>
    <t>General Court-Related Operations - Public Law Library</t>
  </si>
  <si>
    <t>County Court - Criminal - Public Defender Conflicts</t>
  </si>
  <si>
    <t>County Court - Criminal - Other Costs</t>
  </si>
  <si>
    <t>County Court - Civil - Other Costs</t>
  </si>
  <si>
    <t>County Court - Traffic - Other Costs</t>
  </si>
  <si>
    <t>2007 Countywide Population:</t>
  </si>
  <si>
    <t>Local Fiscal Year Ended September 30, 2012</t>
  </si>
  <si>
    <t>Flood Control / Stormwater Management</t>
  </si>
  <si>
    <t>Mental Health Services</t>
  </si>
  <si>
    <t>2012 Countywide Population:</t>
  </si>
  <si>
    <t>Local Fiscal Year Ended September 30, 2006</t>
  </si>
  <si>
    <t>Payment to Refunded Bond Escrow Agent</t>
  </si>
  <si>
    <t>Special Items (Loss)</t>
  </si>
  <si>
    <t>Circuit Court - Civil - Court Interpreters</t>
  </si>
  <si>
    <t>County Court - Traffic - State Attorney Administration</t>
  </si>
  <si>
    <t>2006 Countywide Population:</t>
  </si>
  <si>
    <t>Local Fiscal Year Ended September 30, 2013</t>
  </si>
  <si>
    <t>Detention and/or Corrections</t>
  </si>
  <si>
    <t>Circuit Court - Family - Clerk of Court Administration</t>
  </si>
  <si>
    <t>Circuit Court - Family - Pro Se Services</t>
  </si>
  <si>
    <t>Circuit Court - Family - Domestic Violence Court</t>
  </si>
  <si>
    <t>Circuit Court - Family - Custody and Visitation Evaluations</t>
  </si>
  <si>
    <t>Circuit Court - Family - Other Programs</t>
  </si>
  <si>
    <t>General Court Operations - Courthouse Security</t>
  </si>
  <si>
    <t>General Court Operations - Courthouse Facilities</t>
  </si>
  <si>
    <t>General Court Operations - Information Systems and Technology</t>
  </si>
  <si>
    <t>2013 Countywide Population:</t>
  </si>
  <si>
    <t>Local Fiscal Year Ended September 30, 2005</t>
  </si>
  <si>
    <t>Circuit Court - Juvenile - Other Costs</t>
  </si>
  <si>
    <t>County Court - Criminal - State Attorney Administration</t>
  </si>
  <si>
    <t>County Court - Criminal - Public Defender Administration</t>
  </si>
  <si>
    <t>County Court - Traffic - Public Defender Administration</t>
  </si>
  <si>
    <t>2005 Countywide Population:</t>
  </si>
  <si>
    <t>Local Fiscal Year Ended September 30, 2014</t>
  </si>
  <si>
    <t>Other General Government</t>
  </si>
  <si>
    <t>Detention / Corrections</t>
  </si>
  <si>
    <t>Garbage / Solid Waste</t>
  </si>
  <si>
    <t>Water / Sewer Services</t>
  </si>
  <si>
    <t>Conservation / Resource Management</t>
  </si>
  <si>
    <t>Flood Control / Stormwater Control</t>
  </si>
  <si>
    <t>Road / Street Facilities</t>
  </si>
  <si>
    <t>Water</t>
  </si>
  <si>
    <t>Mass Transit</t>
  </si>
  <si>
    <t>Other Transportation</t>
  </si>
  <si>
    <t>Employment Development</t>
  </si>
  <si>
    <t>Hospitals</t>
  </si>
  <si>
    <t>Health</t>
  </si>
  <si>
    <t>Mental Health</t>
  </si>
  <si>
    <t>Developmental Disabilities</t>
  </si>
  <si>
    <t>Parks / Recreation</t>
  </si>
  <si>
    <t>Special Facilities</t>
  </si>
  <si>
    <t>Other Uses</t>
  </si>
  <si>
    <t>Interfund Transfers Out</t>
  </si>
  <si>
    <t>Non-Operating Interest Expense</t>
  </si>
  <si>
    <t>General Court Administration - Court Administration</t>
  </si>
  <si>
    <t>General Court Administration - State Attorney Administration</t>
  </si>
  <si>
    <t>General Court Administration - Public Defender Administration</t>
  </si>
  <si>
    <t>General Court Administration - Clerk of Court Administration</t>
  </si>
  <si>
    <t>General Court Administration - Judicial Support</t>
  </si>
  <si>
    <t>General Court Administration - Trial Court Law Clerks / Legal Support</t>
  </si>
  <si>
    <t>General Court Administration - Jury Management</t>
  </si>
  <si>
    <t>Circuit Court - Criminal - Clerk of Court</t>
  </si>
  <si>
    <t>Circuit Court - Civil - Clerk of Court</t>
  </si>
  <si>
    <t>Circuit Court - Family - Clerk of Court</t>
  </si>
  <si>
    <t>Circuit Court - Juvenile - Clerk of Court</t>
  </si>
  <si>
    <t>Circuit Court - Probate - Clerk of Court</t>
  </si>
  <si>
    <t>General Court Operations - Information Systems</t>
  </si>
  <si>
    <t>County Court - Criminal - Clerk of Court</t>
  </si>
  <si>
    <t>County Court - Civil - Clerk of Court</t>
  </si>
  <si>
    <t>County Court - Civil - Alternative Dispute Resolutions</t>
  </si>
  <si>
    <t>County Court - Traffic - Clerk of Court</t>
  </si>
  <si>
    <t>2014 Countywide Population:</t>
  </si>
  <si>
    <t>Local Fiscal Year Ended September 30, 2015</t>
  </si>
  <si>
    <t>Circuit Court - Criminal - State Attorney</t>
  </si>
  <si>
    <t>2015 Countywide Population:</t>
  </si>
  <si>
    <t>Local Fiscal Year Ended September 30, 2016</t>
  </si>
  <si>
    <t>2016 Countywide Population:</t>
  </si>
  <si>
    <t>Local Fiscal Year Ended September 30, 2017</t>
  </si>
  <si>
    <t>2017 Countywide Population:</t>
  </si>
  <si>
    <t>Local Fiscal Year Ended September 30, 2018</t>
  </si>
  <si>
    <t>Non-Court Information Systems</t>
  </si>
  <si>
    <t>Other Non-Operating Disbursements</t>
  </si>
  <si>
    <t>2018 Countywide Population:</t>
  </si>
  <si>
    <t>Local Fiscal Year Ended September 30, 2019</t>
  </si>
  <si>
    <t>2019 Countywide Population:</t>
  </si>
  <si>
    <t>Local Fiscal Year Ended September 30, 2020</t>
  </si>
  <si>
    <t>Circuit Court - Probate - Court Administration</t>
  </si>
  <si>
    <t>2020 Countywide Population:</t>
  </si>
  <si>
    <t>Local Fiscal Year Ended September 30, 2021</t>
  </si>
  <si>
    <t>Sewer / Wastewater Services</t>
  </si>
  <si>
    <t>Industry Development</t>
  </si>
  <si>
    <t>Circuit Court - Probate - Clinical Evaluations</t>
  </si>
  <si>
    <t>County Court - Traffic - Court Administration</t>
  </si>
  <si>
    <t>2021 Countywide Population:</t>
  </si>
  <si>
    <t>Per Capita Account</t>
  </si>
  <si>
    <t>Custodial</t>
  </si>
  <si>
    <t>Total Account</t>
  </si>
  <si>
    <t>Inter-fund Group Transfers Out</t>
  </si>
  <si>
    <t>Local Fiscal Year Ended September 30, 2022</t>
  </si>
  <si>
    <t>General Court-Related Operations - Legal Aid</t>
  </si>
  <si>
    <t>2022 Countywide Population:</t>
  </si>
  <si>
    <t>Local Fiscal Year Ended September 30, 2023</t>
  </si>
  <si>
    <t>Water Utility Services</t>
  </si>
  <si>
    <t>Proprietary - Other Non-Operating Disbursements</t>
  </si>
  <si>
    <t>Extraordinary Items (Loss)</t>
  </si>
  <si>
    <t>2023 Countywide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</si>
</sst>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1">
    <font>
      <sz val="12"/>
      <name val="Arial MT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3" fillId="0" borderId="0" xfId="0" applyFont="1" applyProtection="1"/>
    <xf numFmtId="37" fontId="3" fillId="0" borderId="0" xfId="0" applyNumberFormat="1" applyFont="1" applyProtection="1"/>
    <xf numFmtId="0" fontId="1" fillId="0" borderId="0" xfId="0" applyFont="1" applyProtection="1"/>
    <xf numFmtId="44" fontId="6" fillId="0" borderId="0" xfId="0" applyNumberFormat="1" applyFont="1" applyProtection="1"/>
    <xf numFmtId="0" fontId="5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right"/>
    </xf>
    <xf numFmtId="43" fontId="3" fillId="0" borderId="0" xfId="0" applyNumberFormat="1" applyFont="1" applyProtection="1"/>
    <xf numFmtId="43" fontId="6" fillId="0" borderId="0" xfId="0" applyNumberFormat="1" applyFont="1" applyProtection="1"/>
    <xf numFmtId="0" fontId="1" fillId="0" borderId="0" xfId="0" applyFont="1" applyAlignment="1" applyProtection="1"/>
    <xf numFmtId="0" fontId="3" fillId="0" borderId="1" xfId="0" applyFont="1" applyBorder="1" applyAlignment="1" applyProtection="1">
      <alignment vertical="center"/>
    </xf>
    <xf numFmtId="0" fontId="7" fillId="0" borderId="1" xfId="0" applyFont="1" applyBorder="1" applyAlignment="1" applyProtection="1">
      <alignment vertical="center"/>
    </xf>
    <xf numFmtId="0" fontId="1" fillId="2" borderId="2" xfId="0" applyFont="1" applyFill="1" applyBorder="1" applyAlignment="1" applyProtection="1">
      <alignment vertical="center"/>
    </xf>
    <xf numFmtId="42" fontId="1" fillId="2" borderId="3" xfId="0" applyNumberFormat="1" applyFont="1" applyFill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37" fontId="3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7" fillId="0" borderId="6" xfId="0" applyFont="1" applyBorder="1" applyAlignment="1" applyProtection="1">
      <alignment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  <xf numFmtId="0" fontId="1" fillId="2" borderId="4" xfId="0" applyFont="1" applyFill="1" applyBorder="1" applyAlignment="1" applyProtection="1">
      <alignment vertical="center"/>
    </xf>
    <xf numFmtId="0" fontId="1" fillId="2" borderId="8" xfId="0" applyFont="1" applyFill="1" applyBorder="1" applyAlignment="1" applyProtection="1">
      <alignment vertical="center"/>
    </xf>
    <xf numFmtId="42" fontId="1" fillId="2" borderId="9" xfId="0" applyNumberFormat="1" applyFont="1" applyFill="1" applyBorder="1" applyAlignment="1" applyProtection="1">
      <alignment vertical="center"/>
    </xf>
    <xf numFmtId="42" fontId="1" fillId="2" borderId="10" xfId="0" applyNumberFormat="1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0" fontId="1" fillId="2" borderId="11" xfId="0" applyFont="1" applyFill="1" applyBorder="1" applyAlignment="1" applyProtection="1">
      <alignment vertical="center"/>
    </xf>
    <xf numFmtId="0" fontId="1" fillId="2" borderId="6" xfId="0" applyFont="1" applyFill="1" applyBorder="1" applyAlignment="1" applyProtection="1">
      <alignment vertical="center"/>
    </xf>
    <xf numFmtId="42" fontId="1" fillId="2" borderId="11" xfId="0" applyNumberFormat="1" applyFont="1" applyFill="1" applyBorder="1" applyAlignment="1" applyProtection="1">
      <alignment vertical="center"/>
    </xf>
    <xf numFmtId="44" fontId="1" fillId="2" borderId="5" xfId="0" applyNumberFormat="1" applyFont="1" applyFill="1" applyBorder="1" applyAlignment="1" applyProtection="1">
      <alignment vertical="center"/>
    </xf>
    <xf numFmtId="37" fontId="8" fillId="2" borderId="12" xfId="0" applyNumberFormat="1" applyFont="1" applyFill="1" applyBorder="1" applyAlignment="1" applyProtection="1">
      <alignment horizontal="center" vertical="center" wrapText="1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0" fontId="9" fillId="2" borderId="14" xfId="0" applyFont="1" applyFill="1" applyBorder="1" applyAlignment="1" applyProtection="1">
      <alignment horizontal="center" vertical="center"/>
    </xf>
    <xf numFmtId="0" fontId="9" fillId="2" borderId="15" xfId="0" applyFont="1" applyFill="1" applyBorder="1" applyAlignment="1" applyProtection="1">
      <alignment horizontal="center" vertical="center"/>
    </xf>
    <xf numFmtId="44" fontId="1" fillId="2" borderId="16" xfId="0" applyNumberFormat="1" applyFont="1" applyFill="1" applyBorder="1" applyAlignment="1" applyProtection="1">
      <alignment vertical="center"/>
    </xf>
    <xf numFmtId="0" fontId="3" fillId="0" borderId="17" xfId="0" applyFont="1" applyBorder="1" applyAlignment="1" applyProtection="1">
      <alignment vertical="center"/>
    </xf>
    <xf numFmtId="0" fontId="3" fillId="0" borderId="18" xfId="0" applyFont="1" applyBorder="1" applyAlignment="1" applyProtection="1">
      <alignment vertical="center"/>
    </xf>
    <xf numFmtId="37" fontId="3" fillId="0" borderId="18" xfId="0" applyNumberFormat="1" applyFont="1" applyBorder="1" applyAlignment="1" applyProtection="1">
      <alignment vertical="center"/>
    </xf>
    <xf numFmtId="41" fontId="3" fillId="0" borderId="19" xfId="0" applyNumberFormat="1" applyFont="1" applyBorder="1" applyAlignment="1" applyProtection="1">
      <alignment vertical="center"/>
    </xf>
    <xf numFmtId="42" fontId="1" fillId="2" borderId="20" xfId="0" applyNumberFormat="1" applyFont="1" applyFill="1" applyBorder="1" applyAlignment="1" applyProtection="1">
      <alignment vertical="center"/>
    </xf>
    <xf numFmtId="44" fontId="1" fillId="2" borderId="21" xfId="0" applyNumberFormat="1" applyFont="1" applyFill="1" applyBorder="1" applyAlignment="1" applyProtection="1">
      <alignment vertical="center"/>
    </xf>
    <xf numFmtId="1" fontId="3" fillId="0" borderId="20" xfId="0" applyNumberFormat="1" applyFont="1" applyBorder="1" applyAlignment="1" applyProtection="1">
      <alignment horizontal="center" vertical="center"/>
    </xf>
    <xf numFmtId="1" fontId="7" fillId="0" borderId="20" xfId="0" applyNumberFormat="1" applyFont="1" applyBorder="1" applyAlignment="1" applyProtection="1">
      <alignment horizontal="center" vertical="center"/>
    </xf>
    <xf numFmtId="42" fontId="3" fillId="0" borderId="11" xfId="0" applyNumberFormat="1" applyFont="1" applyBorder="1" applyAlignment="1" applyProtection="1">
      <alignment vertical="center"/>
    </xf>
    <xf numFmtId="44" fontId="3" fillId="0" borderId="21" xfId="0" applyNumberFormat="1" applyFont="1" applyBorder="1" applyAlignment="1" applyProtection="1">
      <alignment vertical="center"/>
    </xf>
    <xf numFmtId="37" fontId="3" fillId="0" borderId="18" xfId="0" applyNumberFormat="1" applyFont="1" applyBorder="1" applyAlignment="1" applyProtection="1">
      <alignment horizontal="right" vertical="center"/>
    </xf>
    <xf numFmtId="0" fontId="3" fillId="0" borderId="22" xfId="0" applyFont="1" applyBorder="1" applyAlignment="1" applyProtection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3" fillId="0" borderId="25" xfId="0" applyFont="1" applyBorder="1" applyAlignment="1" applyProtection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4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0" fillId="0" borderId="14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8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  <xf numFmtId="0" fontId="0" fillId="0" borderId="34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92"/>
  <sheetViews>
    <sheetView tabSelected="1"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2" width="13.77734375" style="4" customWidth="1"/>
    <col min="13" max="13" width="14.77734375" style="4" customWidth="1"/>
    <col min="14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5" t="s">
        <v>98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7"/>
      <c r="Q1" s="7"/>
      <c r="R1"/>
    </row>
    <row r="2" spans="1:134" ht="24" thickBot="1">
      <c r="A2" s="58" t="s">
        <v>217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60"/>
      <c r="Q2" s="7"/>
      <c r="R2"/>
    </row>
    <row r="3" spans="1:134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8"/>
      <c r="M3" s="69"/>
      <c r="N3" s="35"/>
      <c r="O3" s="36"/>
      <c r="P3" s="70" t="s">
        <v>210</v>
      </c>
      <c r="Q3" s="11"/>
      <c r="R3"/>
    </row>
    <row r="4" spans="1:134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211</v>
      </c>
      <c r="N4" s="34" t="s">
        <v>5</v>
      </c>
      <c r="O4" s="34" t="s">
        <v>212</v>
      </c>
      <c r="P4" s="71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19</v>
      </c>
      <c r="B5" s="25"/>
      <c r="C5" s="25"/>
      <c r="D5" s="26">
        <f>SUM(D6:D14)</f>
        <v>581902000</v>
      </c>
      <c r="E5" s="26">
        <f t="shared" ref="E5:N5" si="0">SUM(E6:E14)</f>
        <v>44897000</v>
      </c>
      <c r="F5" s="26">
        <f t="shared" si="0"/>
        <v>363714000</v>
      </c>
      <c r="G5" s="26">
        <f t="shared" si="0"/>
        <v>115210000</v>
      </c>
      <c r="H5" s="26">
        <f t="shared" si="0"/>
        <v>0</v>
      </c>
      <c r="I5" s="26">
        <f t="shared" si="0"/>
        <v>914959000</v>
      </c>
      <c r="J5" s="26">
        <f t="shared" si="0"/>
        <v>720498000</v>
      </c>
      <c r="K5" s="26">
        <f t="shared" si="0"/>
        <v>46793000</v>
      </c>
      <c r="L5" s="26">
        <f>SUM(L6:L14)</f>
        <v>0</v>
      </c>
      <c r="M5" s="26">
        <f t="shared" si="0"/>
        <v>7832782000</v>
      </c>
      <c r="N5" s="26">
        <f t="shared" si="0"/>
        <v>4320000</v>
      </c>
      <c r="O5" s="27">
        <f>SUM(D5:N5)</f>
        <v>10625075000</v>
      </c>
      <c r="P5" s="32">
        <f t="shared" ref="P5:P36" si="1">(O5/P$90)</f>
        <v>3837.2161473249466</v>
      </c>
      <c r="Q5" s="6"/>
    </row>
    <row r="6" spans="1:134">
      <c r="A6" s="12"/>
      <c r="B6" s="44">
        <v>511</v>
      </c>
      <c r="C6" s="20" t="s">
        <v>20</v>
      </c>
      <c r="D6" s="46">
        <v>38180000</v>
      </c>
      <c r="E6" s="46">
        <v>802000</v>
      </c>
      <c r="F6" s="46">
        <v>0</v>
      </c>
      <c r="G6" s="46">
        <v>0</v>
      </c>
      <c r="H6" s="46">
        <v>0</v>
      </c>
      <c r="I6" s="46">
        <v>0</v>
      </c>
      <c r="J6" s="46">
        <v>720498000</v>
      </c>
      <c r="K6" s="46">
        <v>0</v>
      </c>
      <c r="L6" s="46">
        <v>0</v>
      </c>
      <c r="M6" s="46">
        <v>7804267000</v>
      </c>
      <c r="N6" s="46">
        <v>0</v>
      </c>
      <c r="O6" s="46">
        <f>SUM(D6:N6)</f>
        <v>8563747000</v>
      </c>
      <c r="P6" s="47">
        <f t="shared" si="1"/>
        <v>3092.7732999537011</v>
      </c>
      <c r="Q6" s="9"/>
    </row>
    <row r="7" spans="1:134">
      <c r="A7" s="12"/>
      <c r="B7" s="44">
        <v>512</v>
      </c>
      <c r="C7" s="20" t="s">
        <v>21</v>
      </c>
      <c r="D7" s="46">
        <v>8302000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4" si="2">SUM(D7:N7)</f>
        <v>8302000</v>
      </c>
      <c r="P7" s="47">
        <f t="shared" si="1"/>
        <v>2.9982441022855562</v>
      </c>
      <c r="Q7" s="9"/>
    </row>
    <row r="8" spans="1:134">
      <c r="A8" s="12"/>
      <c r="B8" s="44">
        <v>513</v>
      </c>
      <c r="C8" s="20" t="s">
        <v>22</v>
      </c>
      <c r="D8" s="46">
        <v>243416000</v>
      </c>
      <c r="E8" s="46">
        <v>43696000</v>
      </c>
      <c r="F8" s="46">
        <v>1000</v>
      </c>
      <c r="G8" s="46">
        <v>50203000</v>
      </c>
      <c r="H8" s="46">
        <v>0</v>
      </c>
      <c r="I8" s="46">
        <v>834496000</v>
      </c>
      <c r="J8" s="46">
        <v>0</v>
      </c>
      <c r="K8" s="46">
        <v>0</v>
      </c>
      <c r="L8" s="46">
        <v>0</v>
      </c>
      <c r="M8" s="46">
        <v>0</v>
      </c>
      <c r="N8" s="46">
        <v>1935000</v>
      </c>
      <c r="O8" s="46">
        <f t="shared" si="2"/>
        <v>1173747000</v>
      </c>
      <c r="P8" s="47">
        <f t="shared" si="1"/>
        <v>423.89544932851902</v>
      </c>
      <c r="Q8" s="9"/>
    </row>
    <row r="9" spans="1:134">
      <c r="A9" s="12"/>
      <c r="B9" s="44">
        <v>514</v>
      </c>
      <c r="C9" s="20" t="s">
        <v>23</v>
      </c>
      <c r="D9" s="46">
        <v>25687000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25687000</v>
      </c>
      <c r="P9" s="47">
        <f t="shared" si="1"/>
        <v>9.2767882745614401</v>
      </c>
      <c r="Q9" s="9"/>
    </row>
    <row r="10" spans="1:134">
      <c r="A10" s="12"/>
      <c r="B10" s="44">
        <v>515</v>
      </c>
      <c r="C10" s="20" t="s">
        <v>24</v>
      </c>
      <c r="D10" s="46">
        <v>4071000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4071000</v>
      </c>
      <c r="P10" s="47">
        <f t="shared" si="1"/>
        <v>1.4702302746813418</v>
      </c>
      <c r="Q10" s="9"/>
    </row>
    <row r="11" spans="1:134">
      <c r="A11" s="12"/>
      <c r="B11" s="44">
        <v>516</v>
      </c>
      <c r="C11" s="20" t="s">
        <v>196</v>
      </c>
      <c r="D11" s="46">
        <v>54598000</v>
      </c>
      <c r="E11" s="46">
        <v>0</v>
      </c>
      <c r="F11" s="46">
        <v>0</v>
      </c>
      <c r="G11" s="46">
        <v>16584000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71182000</v>
      </c>
      <c r="P11" s="47">
        <f t="shared" si="1"/>
        <v>25.707180400974519</v>
      </c>
      <c r="Q11" s="9"/>
    </row>
    <row r="12" spans="1:134">
      <c r="A12" s="12"/>
      <c r="B12" s="44">
        <v>517</v>
      </c>
      <c r="C12" s="20" t="s">
        <v>25</v>
      </c>
      <c r="D12" s="46">
        <v>0</v>
      </c>
      <c r="E12" s="46">
        <v>0</v>
      </c>
      <c r="F12" s="46">
        <v>363713000</v>
      </c>
      <c r="G12" s="46">
        <v>0</v>
      </c>
      <c r="H12" s="46">
        <v>0</v>
      </c>
      <c r="I12" s="46">
        <v>80463000</v>
      </c>
      <c r="J12" s="46">
        <v>0</v>
      </c>
      <c r="K12" s="46">
        <v>0</v>
      </c>
      <c r="L12" s="46">
        <v>0</v>
      </c>
      <c r="M12" s="46">
        <v>734000</v>
      </c>
      <c r="N12" s="46">
        <v>0</v>
      </c>
      <c r="O12" s="46">
        <f t="shared" si="2"/>
        <v>444910000</v>
      </c>
      <c r="P12" s="47">
        <f t="shared" si="1"/>
        <v>160.67800331822053</v>
      </c>
      <c r="Q12" s="9"/>
    </row>
    <row r="13" spans="1:134">
      <c r="A13" s="12"/>
      <c r="B13" s="44">
        <v>518</v>
      </c>
      <c r="C13" s="20" t="s">
        <v>26</v>
      </c>
      <c r="D13" s="46">
        <v>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46793000</v>
      </c>
      <c r="L13" s="46">
        <v>0</v>
      </c>
      <c r="M13" s="46">
        <v>0</v>
      </c>
      <c r="N13" s="46">
        <v>0</v>
      </c>
      <c r="O13" s="46">
        <f t="shared" si="2"/>
        <v>46793000</v>
      </c>
      <c r="P13" s="47">
        <f t="shared" si="1"/>
        <v>16.899161199499883</v>
      </c>
      <c r="Q13" s="9"/>
    </row>
    <row r="14" spans="1:134">
      <c r="A14" s="12"/>
      <c r="B14" s="44">
        <v>519</v>
      </c>
      <c r="C14" s="20" t="s">
        <v>27</v>
      </c>
      <c r="D14" s="46">
        <v>207648000</v>
      </c>
      <c r="E14" s="46">
        <v>399000</v>
      </c>
      <c r="F14" s="46">
        <v>0</v>
      </c>
      <c r="G14" s="46">
        <v>48423000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27781000</v>
      </c>
      <c r="N14" s="46">
        <v>2385000</v>
      </c>
      <c r="O14" s="46">
        <f t="shared" si="2"/>
        <v>286636000</v>
      </c>
      <c r="P14" s="47">
        <f t="shared" si="1"/>
        <v>103.51779047250334</v>
      </c>
      <c r="Q14" s="9"/>
    </row>
    <row r="15" spans="1:134" ht="15.75">
      <c r="A15" s="28" t="s">
        <v>28</v>
      </c>
      <c r="B15" s="29"/>
      <c r="C15" s="30"/>
      <c r="D15" s="31">
        <f>SUM(D16:D24)</f>
        <v>1333484000</v>
      </c>
      <c r="E15" s="31">
        <f t="shared" ref="E15:N15" si="3">SUM(E16:E24)</f>
        <v>850250000</v>
      </c>
      <c r="F15" s="31">
        <f t="shared" si="3"/>
        <v>0</v>
      </c>
      <c r="G15" s="31">
        <f t="shared" si="3"/>
        <v>97061000</v>
      </c>
      <c r="H15" s="31">
        <f t="shared" si="3"/>
        <v>0</v>
      </c>
      <c r="I15" s="31">
        <f t="shared" si="3"/>
        <v>0</v>
      </c>
      <c r="J15" s="31">
        <f t="shared" si="3"/>
        <v>0</v>
      </c>
      <c r="K15" s="31">
        <f t="shared" si="3"/>
        <v>0</v>
      </c>
      <c r="L15" s="31">
        <f>SUM(L16:L24)</f>
        <v>0</v>
      </c>
      <c r="M15" s="31">
        <f t="shared" si="3"/>
        <v>10162000</v>
      </c>
      <c r="N15" s="31">
        <f t="shared" si="3"/>
        <v>0</v>
      </c>
      <c r="O15" s="42">
        <f>SUM(D15:N15)</f>
        <v>2290957000</v>
      </c>
      <c r="P15" s="43">
        <f t="shared" si="1"/>
        <v>827.37271908453522</v>
      </c>
      <c r="Q15" s="10"/>
    </row>
    <row r="16" spans="1:134">
      <c r="A16" s="12"/>
      <c r="B16" s="44">
        <v>521</v>
      </c>
      <c r="C16" s="20" t="s">
        <v>29</v>
      </c>
      <c r="D16" s="46">
        <v>871370000</v>
      </c>
      <c r="E16" s="46">
        <v>33292000</v>
      </c>
      <c r="F16" s="46">
        <v>0</v>
      </c>
      <c r="G16" s="46">
        <v>66517000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2000</v>
      </c>
      <c r="N16" s="46">
        <v>0</v>
      </c>
      <c r="O16" s="46">
        <f>SUM(D16:N16)</f>
        <v>971181000</v>
      </c>
      <c r="P16" s="47">
        <f t="shared" si="1"/>
        <v>350.7393044449276</v>
      </c>
      <c r="Q16" s="9"/>
    </row>
    <row r="17" spans="1:17">
      <c r="A17" s="12"/>
      <c r="B17" s="44">
        <v>522</v>
      </c>
      <c r="C17" s="20" t="s">
        <v>30</v>
      </c>
      <c r="D17" s="46">
        <v>15354000</v>
      </c>
      <c r="E17" s="46">
        <v>606421000</v>
      </c>
      <c r="F17" s="46">
        <v>0</v>
      </c>
      <c r="G17" s="46">
        <v>23165000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ref="O17:O24" si="4">SUM(D17:N17)</f>
        <v>644940000</v>
      </c>
      <c r="P17" s="47">
        <f t="shared" si="1"/>
        <v>232.91827888798443</v>
      </c>
      <c r="Q17" s="9"/>
    </row>
    <row r="18" spans="1:17">
      <c r="A18" s="12"/>
      <c r="B18" s="44">
        <v>523</v>
      </c>
      <c r="C18" s="20" t="s">
        <v>31</v>
      </c>
      <c r="D18" s="46">
        <v>336279000</v>
      </c>
      <c r="E18" s="46">
        <v>6688000</v>
      </c>
      <c r="F18" s="46">
        <v>0</v>
      </c>
      <c r="G18" s="46">
        <v>5102000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8923000</v>
      </c>
      <c r="N18" s="46">
        <v>0</v>
      </c>
      <c r="O18" s="46">
        <f t="shared" si="4"/>
        <v>356992000</v>
      </c>
      <c r="P18" s="47">
        <f t="shared" si="1"/>
        <v>128.92666328151353</v>
      </c>
      <c r="Q18" s="9"/>
    </row>
    <row r="19" spans="1:17">
      <c r="A19" s="12"/>
      <c r="B19" s="44">
        <v>524</v>
      </c>
      <c r="C19" s="20" t="s">
        <v>32</v>
      </c>
      <c r="D19" s="46">
        <v>80875000</v>
      </c>
      <c r="E19" s="46">
        <v>212000</v>
      </c>
      <c r="F19" s="46">
        <v>0</v>
      </c>
      <c r="G19" s="46">
        <v>2277000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1237000</v>
      </c>
      <c r="N19" s="46">
        <v>0</v>
      </c>
      <c r="O19" s="46">
        <f t="shared" si="4"/>
        <v>84601000</v>
      </c>
      <c r="P19" s="47">
        <f t="shared" si="1"/>
        <v>30.553414755174696</v>
      </c>
      <c r="Q19" s="9"/>
    </row>
    <row r="20" spans="1:17">
      <c r="A20" s="12"/>
      <c r="B20" s="44">
        <v>525</v>
      </c>
      <c r="C20" s="20" t="s">
        <v>33</v>
      </c>
      <c r="D20" s="46">
        <v>6689000</v>
      </c>
      <c r="E20" s="46">
        <v>177399000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184088000</v>
      </c>
      <c r="P20" s="47">
        <f t="shared" si="1"/>
        <v>66.482866815411157</v>
      </c>
      <c r="Q20" s="9"/>
    </row>
    <row r="21" spans="1:17">
      <c r="A21" s="12"/>
      <c r="B21" s="44">
        <v>526</v>
      </c>
      <c r="C21" s="20" t="s">
        <v>34</v>
      </c>
      <c r="D21" s="46">
        <v>0</v>
      </c>
      <c r="E21" s="46">
        <v>15195000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15195000</v>
      </c>
      <c r="P21" s="47">
        <f t="shared" si="1"/>
        <v>5.4876317916440644</v>
      </c>
      <c r="Q21" s="9"/>
    </row>
    <row r="22" spans="1:17">
      <c r="A22" s="12"/>
      <c r="B22" s="44">
        <v>527</v>
      </c>
      <c r="C22" s="20" t="s">
        <v>35</v>
      </c>
      <c r="D22" s="46">
        <v>16301000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4"/>
        <v>16301000</v>
      </c>
      <c r="P22" s="47">
        <f t="shared" si="1"/>
        <v>5.8870606012234221</v>
      </c>
      <c r="Q22" s="9"/>
    </row>
    <row r="23" spans="1:17">
      <c r="A23" s="12"/>
      <c r="B23" s="44">
        <v>528</v>
      </c>
      <c r="C23" s="20" t="s">
        <v>36</v>
      </c>
      <c r="D23" s="46">
        <v>4793000</v>
      </c>
      <c r="E23" s="46">
        <v>3000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4"/>
        <v>4796000</v>
      </c>
      <c r="P23" s="47">
        <f t="shared" si="1"/>
        <v>1.7320619988631085</v>
      </c>
      <c r="Q23" s="9"/>
    </row>
    <row r="24" spans="1:17">
      <c r="A24" s="12"/>
      <c r="B24" s="44">
        <v>529</v>
      </c>
      <c r="C24" s="20" t="s">
        <v>37</v>
      </c>
      <c r="D24" s="46">
        <v>1823000</v>
      </c>
      <c r="E24" s="46">
        <v>11040000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4"/>
        <v>12863000</v>
      </c>
      <c r="P24" s="47">
        <f t="shared" si="1"/>
        <v>4.6454365077931952</v>
      </c>
      <c r="Q24" s="9"/>
    </row>
    <row r="25" spans="1:17" ht="15.75">
      <c r="A25" s="28" t="s">
        <v>38</v>
      </c>
      <c r="B25" s="29"/>
      <c r="C25" s="30"/>
      <c r="D25" s="31">
        <f t="shared" ref="D25:N25" si="5">SUM(D26:D31)</f>
        <v>79595000</v>
      </c>
      <c r="E25" s="31">
        <f t="shared" si="5"/>
        <v>8961000</v>
      </c>
      <c r="F25" s="31">
        <f t="shared" si="5"/>
        <v>0</v>
      </c>
      <c r="G25" s="31">
        <f t="shared" si="5"/>
        <v>12683000</v>
      </c>
      <c r="H25" s="31">
        <f t="shared" si="5"/>
        <v>0</v>
      </c>
      <c r="I25" s="31">
        <f t="shared" si="5"/>
        <v>1150810000</v>
      </c>
      <c r="J25" s="31">
        <f t="shared" si="5"/>
        <v>0</v>
      </c>
      <c r="K25" s="31">
        <f t="shared" si="5"/>
        <v>0</v>
      </c>
      <c r="L25" s="31">
        <f t="shared" si="5"/>
        <v>0</v>
      </c>
      <c r="M25" s="31">
        <f t="shared" si="5"/>
        <v>0</v>
      </c>
      <c r="N25" s="31">
        <f t="shared" si="5"/>
        <v>0</v>
      </c>
      <c r="O25" s="42">
        <f>SUM(D25:N25)</f>
        <v>1252049000</v>
      </c>
      <c r="P25" s="43">
        <f t="shared" si="1"/>
        <v>452.17399783456136</v>
      </c>
      <c r="Q25" s="10"/>
    </row>
    <row r="26" spans="1:17">
      <c r="A26" s="12"/>
      <c r="B26" s="44">
        <v>533</v>
      </c>
      <c r="C26" s="20" t="s">
        <v>218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2015000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ref="O26:O51" si="6">SUM(D26:N26)</f>
        <v>2015000</v>
      </c>
      <c r="P26" s="47">
        <f t="shared" si="1"/>
        <v>0.72771161962242781</v>
      </c>
      <c r="Q26" s="9"/>
    </row>
    <row r="27" spans="1:17">
      <c r="A27" s="12"/>
      <c r="B27" s="44">
        <v>534</v>
      </c>
      <c r="C27" s="20" t="s">
        <v>39</v>
      </c>
      <c r="D27" s="46">
        <v>1000</v>
      </c>
      <c r="E27" s="46">
        <v>0</v>
      </c>
      <c r="F27" s="46">
        <v>0</v>
      </c>
      <c r="G27" s="46">
        <v>0</v>
      </c>
      <c r="H27" s="46">
        <v>0</v>
      </c>
      <c r="I27" s="46">
        <v>314680000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6"/>
        <v>314681000</v>
      </c>
      <c r="P27" s="47">
        <f t="shared" si="1"/>
        <v>113.64616385826561</v>
      </c>
      <c r="Q27" s="9"/>
    </row>
    <row r="28" spans="1:17">
      <c r="A28" s="12"/>
      <c r="B28" s="44">
        <v>536</v>
      </c>
      <c r="C28" s="20" t="s">
        <v>40</v>
      </c>
      <c r="D28" s="46">
        <v>0</v>
      </c>
      <c r="E28" s="46">
        <v>53000</v>
      </c>
      <c r="F28" s="46">
        <v>0</v>
      </c>
      <c r="G28" s="46">
        <v>8361000</v>
      </c>
      <c r="H28" s="46">
        <v>0</v>
      </c>
      <c r="I28" s="46">
        <v>823788000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6"/>
        <v>832202000</v>
      </c>
      <c r="P28" s="47">
        <f t="shared" si="1"/>
        <v>300.54742693450305</v>
      </c>
      <c r="Q28" s="9"/>
    </row>
    <row r="29" spans="1:17">
      <c r="A29" s="12"/>
      <c r="B29" s="44">
        <v>537</v>
      </c>
      <c r="C29" s="20" t="s">
        <v>41</v>
      </c>
      <c r="D29" s="46">
        <v>71363000</v>
      </c>
      <c r="E29" s="46">
        <v>8908000</v>
      </c>
      <c r="F29" s="46">
        <v>0</v>
      </c>
      <c r="G29" s="46">
        <v>4322000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6"/>
        <v>84593000</v>
      </c>
      <c r="P29" s="47">
        <f t="shared" si="1"/>
        <v>30.550525577528553</v>
      </c>
      <c r="Q29" s="9"/>
    </row>
    <row r="30" spans="1:17">
      <c r="A30" s="12"/>
      <c r="B30" s="44">
        <v>538</v>
      </c>
      <c r="C30" s="20" t="s">
        <v>123</v>
      </c>
      <c r="D30" s="46">
        <v>8231000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6"/>
        <v>8231000</v>
      </c>
      <c r="P30" s="47">
        <f t="shared" si="1"/>
        <v>2.9726026506760315</v>
      </c>
      <c r="Q30" s="9"/>
    </row>
    <row r="31" spans="1:17">
      <c r="A31" s="12"/>
      <c r="B31" s="44">
        <v>539</v>
      </c>
      <c r="C31" s="20" t="s">
        <v>42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10327000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6"/>
        <v>10327000</v>
      </c>
      <c r="P31" s="47">
        <f t="shared" si="1"/>
        <v>3.7295671939656634</v>
      </c>
      <c r="Q31" s="9"/>
    </row>
    <row r="32" spans="1:17" ht="15.75">
      <c r="A32" s="28" t="s">
        <v>43</v>
      </c>
      <c r="B32" s="29"/>
      <c r="C32" s="30"/>
      <c r="D32" s="31">
        <f t="shared" ref="D32:N32" si="7">SUM(D33:D37)</f>
        <v>64557000</v>
      </c>
      <c r="E32" s="31">
        <f t="shared" si="7"/>
        <v>122015000</v>
      </c>
      <c r="F32" s="31">
        <f t="shared" si="7"/>
        <v>0</v>
      </c>
      <c r="G32" s="31">
        <f t="shared" si="7"/>
        <v>101870000</v>
      </c>
      <c r="H32" s="31">
        <f t="shared" si="7"/>
        <v>0</v>
      </c>
      <c r="I32" s="31">
        <f t="shared" si="7"/>
        <v>1123050000</v>
      </c>
      <c r="J32" s="31">
        <f t="shared" si="7"/>
        <v>0</v>
      </c>
      <c r="K32" s="31">
        <f t="shared" si="7"/>
        <v>0</v>
      </c>
      <c r="L32" s="31">
        <f t="shared" si="7"/>
        <v>0</v>
      </c>
      <c r="M32" s="31">
        <f t="shared" si="7"/>
        <v>1000</v>
      </c>
      <c r="N32" s="31">
        <f t="shared" si="7"/>
        <v>0</v>
      </c>
      <c r="O32" s="31">
        <f t="shared" si="6"/>
        <v>1411493000</v>
      </c>
      <c r="P32" s="43">
        <f t="shared" si="1"/>
        <v>509.75675291102704</v>
      </c>
      <c r="Q32" s="10"/>
    </row>
    <row r="33" spans="1:17">
      <c r="A33" s="12"/>
      <c r="B33" s="44">
        <v>541</v>
      </c>
      <c r="C33" s="20" t="s">
        <v>44</v>
      </c>
      <c r="D33" s="46">
        <v>58217000</v>
      </c>
      <c r="E33" s="46">
        <v>11471000</v>
      </c>
      <c r="F33" s="46">
        <v>0</v>
      </c>
      <c r="G33" s="46">
        <v>39113000</v>
      </c>
      <c r="H33" s="46">
        <v>0</v>
      </c>
      <c r="I33" s="46">
        <v>4723000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6"/>
        <v>113524000</v>
      </c>
      <c r="P33" s="47">
        <f t="shared" si="1"/>
        <v>40.998875387601238</v>
      </c>
      <c r="Q33" s="9"/>
    </row>
    <row r="34" spans="1:17">
      <c r="A34" s="12"/>
      <c r="B34" s="44">
        <v>542</v>
      </c>
      <c r="C34" s="20" t="s">
        <v>45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870800000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6"/>
        <v>870800000</v>
      </c>
      <c r="P34" s="47">
        <f t="shared" si="1"/>
        <v>314.48698678273456</v>
      </c>
      <c r="Q34" s="9"/>
    </row>
    <row r="35" spans="1:17">
      <c r="A35" s="12"/>
      <c r="B35" s="44">
        <v>543</v>
      </c>
      <c r="C35" s="20" t="s">
        <v>46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247415000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6"/>
        <v>247415000</v>
      </c>
      <c r="P35" s="47">
        <f t="shared" si="1"/>
        <v>89.3532359150784</v>
      </c>
      <c r="Q35" s="9"/>
    </row>
    <row r="36" spans="1:17">
      <c r="A36" s="12"/>
      <c r="B36" s="44">
        <v>544</v>
      </c>
      <c r="C36" s="20" t="s">
        <v>47</v>
      </c>
      <c r="D36" s="46">
        <v>4716000</v>
      </c>
      <c r="E36" s="46">
        <v>97000</v>
      </c>
      <c r="F36" s="46">
        <v>0</v>
      </c>
      <c r="G36" s="46">
        <v>62757000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1000</v>
      </c>
      <c r="N36" s="46">
        <v>0</v>
      </c>
      <c r="O36" s="46">
        <f t="shared" si="6"/>
        <v>67571000</v>
      </c>
      <c r="P36" s="47">
        <f t="shared" si="1"/>
        <v>24.403077840946438</v>
      </c>
      <c r="Q36" s="9"/>
    </row>
    <row r="37" spans="1:17">
      <c r="A37" s="12"/>
      <c r="B37" s="44">
        <v>549</v>
      </c>
      <c r="C37" s="20" t="s">
        <v>49</v>
      </c>
      <c r="D37" s="46">
        <v>1624000</v>
      </c>
      <c r="E37" s="46">
        <v>110447000</v>
      </c>
      <c r="F37" s="46">
        <v>0</v>
      </c>
      <c r="G37" s="46">
        <v>0</v>
      </c>
      <c r="H37" s="46">
        <v>0</v>
      </c>
      <c r="I37" s="46">
        <v>112000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6"/>
        <v>112183000</v>
      </c>
      <c r="P37" s="47">
        <f t="shared" ref="P37:P68" si="8">(O37/P$90)</f>
        <v>40.514576984666412</v>
      </c>
      <c r="Q37" s="9"/>
    </row>
    <row r="38" spans="1:17" ht="15.75">
      <c r="A38" s="28" t="s">
        <v>50</v>
      </c>
      <c r="B38" s="29"/>
      <c r="C38" s="30"/>
      <c r="D38" s="31">
        <f t="shared" ref="D38:N38" si="9">SUM(D39:D41)</f>
        <v>113186000</v>
      </c>
      <c r="E38" s="31">
        <f t="shared" si="9"/>
        <v>572503000</v>
      </c>
      <c r="F38" s="31">
        <f t="shared" si="9"/>
        <v>1674000</v>
      </c>
      <c r="G38" s="31">
        <f t="shared" si="9"/>
        <v>273000</v>
      </c>
      <c r="H38" s="31">
        <f t="shared" si="9"/>
        <v>0</v>
      </c>
      <c r="I38" s="31">
        <f t="shared" si="9"/>
        <v>17851000</v>
      </c>
      <c r="J38" s="31">
        <f t="shared" si="9"/>
        <v>0</v>
      </c>
      <c r="K38" s="31">
        <f t="shared" si="9"/>
        <v>0</v>
      </c>
      <c r="L38" s="31">
        <f t="shared" si="9"/>
        <v>0</v>
      </c>
      <c r="M38" s="31">
        <f t="shared" si="9"/>
        <v>0</v>
      </c>
      <c r="N38" s="31">
        <f t="shared" si="9"/>
        <v>0</v>
      </c>
      <c r="O38" s="31">
        <f t="shared" si="6"/>
        <v>705487000</v>
      </c>
      <c r="P38" s="43">
        <f t="shared" si="8"/>
        <v>254.78465875561673</v>
      </c>
      <c r="Q38" s="10"/>
    </row>
    <row r="39" spans="1:17">
      <c r="A39" s="13"/>
      <c r="B39" s="45">
        <v>552</v>
      </c>
      <c r="C39" s="21" t="s">
        <v>206</v>
      </c>
      <c r="D39" s="46">
        <v>1242000</v>
      </c>
      <c r="E39" s="46">
        <v>4285000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6"/>
        <v>5527000</v>
      </c>
      <c r="P39" s="47">
        <f t="shared" si="8"/>
        <v>1.9960606062794832</v>
      </c>
      <c r="Q39" s="9"/>
    </row>
    <row r="40" spans="1:17">
      <c r="A40" s="13"/>
      <c r="B40" s="45">
        <v>554</v>
      </c>
      <c r="C40" s="21" t="s">
        <v>52</v>
      </c>
      <c r="D40" s="46">
        <v>0</v>
      </c>
      <c r="E40" s="46">
        <v>531212000</v>
      </c>
      <c r="F40" s="46">
        <v>1674000</v>
      </c>
      <c r="G40" s="46">
        <v>277000</v>
      </c>
      <c r="H40" s="46">
        <v>0</v>
      </c>
      <c r="I40" s="46">
        <v>17851000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si="6"/>
        <v>551014000</v>
      </c>
      <c r="P40" s="47">
        <f t="shared" si="8"/>
        <v>198.99716643902354</v>
      </c>
      <c r="Q40" s="9"/>
    </row>
    <row r="41" spans="1:17">
      <c r="A41" s="13"/>
      <c r="B41" s="45">
        <v>559</v>
      </c>
      <c r="C41" s="21" t="s">
        <v>53</v>
      </c>
      <c r="D41" s="46">
        <v>111944000</v>
      </c>
      <c r="E41" s="46">
        <v>37006000</v>
      </c>
      <c r="F41" s="46">
        <v>0</v>
      </c>
      <c r="G41" s="46">
        <v>-4000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si="6"/>
        <v>148946000</v>
      </c>
      <c r="P41" s="47">
        <f t="shared" si="8"/>
        <v>53.791431710313717</v>
      </c>
      <c r="Q41" s="9"/>
    </row>
    <row r="42" spans="1:17" ht="15.75">
      <c r="A42" s="28" t="s">
        <v>54</v>
      </c>
      <c r="B42" s="29"/>
      <c r="C42" s="30"/>
      <c r="D42" s="31">
        <f t="shared" ref="D42:N42" si="10">SUM(D43:D45)</f>
        <v>81080000</v>
      </c>
      <c r="E42" s="31">
        <f t="shared" si="10"/>
        <v>248189000</v>
      </c>
      <c r="F42" s="31">
        <f t="shared" si="10"/>
        <v>0</v>
      </c>
      <c r="G42" s="31">
        <f t="shared" si="10"/>
        <v>19504000</v>
      </c>
      <c r="H42" s="31">
        <f t="shared" si="10"/>
        <v>0</v>
      </c>
      <c r="I42" s="31">
        <f t="shared" si="10"/>
        <v>2831798000</v>
      </c>
      <c r="J42" s="31">
        <f t="shared" si="10"/>
        <v>0</v>
      </c>
      <c r="K42" s="31">
        <f t="shared" si="10"/>
        <v>0</v>
      </c>
      <c r="L42" s="31">
        <f t="shared" si="10"/>
        <v>0</v>
      </c>
      <c r="M42" s="31">
        <f t="shared" si="10"/>
        <v>0</v>
      </c>
      <c r="N42" s="31">
        <f t="shared" si="10"/>
        <v>6674000</v>
      </c>
      <c r="O42" s="31">
        <f t="shared" si="6"/>
        <v>3187245000</v>
      </c>
      <c r="P42" s="43">
        <f t="shared" si="8"/>
        <v>1151.0646258478835</v>
      </c>
      <c r="Q42" s="10"/>
    </row>
    <row r="43" spans="1:17">
      <c r="A43" s="12"/>
      <c r="B43" s="44">
        <v>561</v>
      </c>
      <c r="C43" s="20" t="s">
        <v>55</v>
      </c>
      <c r="D43" s="46">
        <v>0</v>
      </c>
      <c r="E43" s="46">
        <v>0</v>
      </c>
      <c r="F43" s="46">
        <v>0</v>
      </c>
      <c r="G43" s="46">
        <v>17704000</v>
      </c>
      <c r="H43" s="46">
        <v>0</v>
      </c>
      <c r="I43" s="46">
        <v>2831798000</v>
      </c>
      <c r="J43" s="46">
        <v>0</v>
      </c>
      <c r="K43" s="46">
        <v>0</v>
      </c>
      <c r="L43" s="46">
        <v>0</v>
      </c>
      <c r="M43" s="46">
        <v>0</v>
      </c>
      <c r="N43" s="46">
        <v>6674000</v>
      </c>
      <c r="O43" s="46">
        <f t="shared" si="6"/>
        <v>2856176000</v>
      </c>
      <c r="P43" s="47">
        <f t="shared" si="8"/>
        <v>1031.4999815814924</v>
      </c>
      <c r="Q43" s="9"/>
    </row>
    <row r="44" spans="1:17">
      <c r="A44" s="12"/>
      <c r="B44" s="44">
        <v>562</v>
      </c>
      <c r="C44" s="20" t="s">
        <v>56</v>
      </c>
      <c r="D44" s="46">
        <v>43126000</v>
      </c>
      <c r="E44" s="46">
        <v>414000</v>
      </c>
      <c r="F44" s="46">
        <v>0</v>
      </c>
      <c r="G44" s="46">
        <v>501000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 t="shared" si="6"/>
        <v>44041000</v>
      </c>
      <c r="P44" s="47">
        <f t="shared" si="8"/>
        <v>15.905284089226473</v>
      </c>
      <c r="Q44" s="9"/>
    </row>
    <row r="45" spans="1:17">
      <c r="A45" s="12"/>
      <c r="B45" s="44">
        <v>569</v>
      </c>
      <c r="C45" s="20" t="s">
        <v>58</v>
      </c>
      <c r="D45" s="46">
        <v>37954000</v>
      </c>
      <c r="E45" s="46">
        <v>247775000</v>
      </c>
      <c r="F45" s="46">
        <v>0</v>
      </c>
      <c r="G45" s="46">
        <v>1299000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f t="shared" si="6"/>
        <v>287028000</v>
      </c>
      <c r="P45" s="47">
        <f t="shared" si="8"/>
        <v>103.65936017716437</v>
      </c>
      <c r="Q45" s="9"/>
    </row>
    <row r="46" spans="1:17" ht="15.75">
      <c r="A46" s="28" t="s">
        <v>59</v>
      </c>
      <c r="B46" s="29"/>
      <c r="C46" s="30"/>
      <c r="D46" s="31">
        <f t="shared" ref="D46:N46" si="11">SUM(D47:D51)</f>
        <v>217457000</v>
      </c>
      <c r="E46" s="31">
        <f t="shared" si="11"/>
        <v>213382000</v>
      </c>
      <c r="F46" s="31">
        <f t="shared" si="11"/>
        <v>55000</v>
      </c>
      <c r="G46" s="31">
        <f t="shared" si="11"/>
        <v>58193000</v>
      </c>
      <c r="H46" s="31">
        <f t="shared" si="11"/>
        <v>4000</v>
      </c>
      <c r="I46" s="31">
        <f t="shared" si="11"/>
        <v>0</v>
      </c>
      <c r="J46" s="31">
        <f t="shared" si="11"/>
        <v>0</v>
      </c>
      <c r="K46" s="31">
        <f t="shared" si="11"/>
        <v>0</v>
      </c>
      <c r="L46" s="31">
        <f t="shared" si="11"/>
        <v>0</v>
      </c>
      <c r="M46" s="31">
        <f t="shared" si="11"/>
        <v>0</v>
      </c>
      <c r="N46" s="31">
        <f t="shared" si="11"/>
        <v>0</v>
      </c>
      <c r="O46" s="31">
        <f>SUM(D46:N46)</f>
        <v>489091000</v>
      </c>
      <c r="P46" s="43">
        <f t="shared" si="8"/>
        <v>176.63384801625452</v>
      </c>
      <c r="Q46" s="9"/>
    </row>
    <row r="47" spans="1:17">
      <c r="A47" s="12"/>
      <c r="B47" s="44">
        <v>571</v>
      </c>
      <c r="C47" s="20" t="s">
        <v>60</v>
      </c>
      <c r="D47" s="46">
        <v>0</v>
      </c>
      <c r="E47" s="46">
        <v>87694000</v>
      </c>
      <c r="F47" s="46">
        <v>0</v>
      </c>
      <c r="G47" s="46">
        <v>9738000</v>
      </c>
      <c r="H47" s="46">
        <v>4000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f t="shared" si="6"/>
        <v>97436000</v>
      </c>
      <c r="P47" s="47">
        <f t="shared" si="8"/>
        <v>35.188739141206391</v>
      </c>
      <c r="Q47" s="9"/>
    </row>
    <row r="48" spans="1:17">
      <c r="A48" s="12"/>
      <c r="B48" s="44">
        <v>572</v>
      </c>
      <c r="C48" s="20" t="s">
        <v>61</v>
      </c>
      <c r="D48" s="46">
        <v>216415000</v>
      </c>
      <c r="E48" s="46">
        <v>13577000</v>
      </c>
      <c r="F48" s="46">
        <v>55000</v>
      </c>
      <c r="G48" s="46">
        <v>37310000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v>0</v>
      </c>
      <c r="O48" s="46">
        <f t="shared" si="6"/>
        <v>267357000</v>
      </c>
      <c r="P48" s="47">
        <f t="shared" si="8"/>
        <v>96.55523349250295</v>
      </c>
      <c r="Q48" s="9"/>
    </row>
    <row r="49" spans="1:17">
      <c r="A49" s="12"/>
      <c r="B49" s="44">
        <v>573</v>
      </c>
      <c r="C49" s="20" t="s">
        <v>62</v>
      </c>
      <c r="D49" s="46">
        <v>332000</v>
      </c>
      <c r="E49" s="46">
        <v>48330000</v>
      </c>
      <c r="F49" s="46">
        <v>0</v>
      </c>
      <c r="G49" s="46">
        <v>11145000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f t="shared" si="6"/>
        <v>59807000</v>
      </c>
      <c r="P49" s="47">
        <f t="shared" si="8"/>
        <v>21.599130935364041</v>
      </c>
      <c r="Q49" s="9"/>
    </row>
    <row r="50" spans="1:17">
      <c r="A50" s="12"/>
      <c r="B50" s="44">
        <v>575</v>
      </c>
      <c r="C50" s="20" t="s">
        <v>64</v>
      </c>
      <c r="D50" s="46">
        <v>0</v>
      </c>
      <c r="E50" s="46">
        <v>63781000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6">
        <f t="shared" si="6"/>
        <v>63781000</v>
      </c>
      <c r="P50" s="47">
        <f t="shared" si="8"/>
        <v>23.034329931085889</v>
      </c>
      <c r="Q50" s="9"/>
    </row>
    <row r="51" spans="1:17">
      <c r="A51" s="12"/>
      <c r="B51" s="44">
        <v>579</v>
      </c>
      <c r="C51" s="20" t="s">
        <v>65</v>
      </c>
      <c r="D51" s="46">
        <v>710000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v>0</v>
      </c>
      <c r="O51" s="46">
        <f t="shared" si="6"/>
        <v>710000</v>
      </c>
      <c r="P51" s="47">
        <f t="shared" si="8"/>
        <v>0.25641451609524751</v>
      </c>
      <c r="Q51" s="9"/>
    </row>
    <row r="52" spans="1:17" ht="15.75">
      <c r="A52" s="28" t="s">
        <v>94</v>
      </c>
      <c r="B52" s="29"/>
      <c r="C52" s="30"/>
      <c r="D52" s="31">
        <f t="shared" ref="D52:N52" si="12">SUM(D53:D56)</f>
        <v>768329000</v>
      </c>
      <c r="E52" s="31">
        <f t="shared" si="12"/>
        <v>754625000</v>
      </c>
      <c r="F52" s="31">
        <f t="shared" si="12"/>
        <v>7860000</v>
      </c>
      <c r="G52" s="31">
        <f t="shared" si="12"/>
        <v>35380000</v>
      </c>
      <c r="H52" s="31">
        <f t="shared" si="12"/>
        <v>0</v>
      </c>
      <c r="I52" s="31">
        <f t="shared" si="12"/>
        <v>399524000</v>
      </c>
      <c r="J52" s="31">
        <f t="shared" si="12"/>
        <v>0</v>
      </c>
      <c r="K52" s="31">
        <f t="shared" si="12"/>
        <v>0</v>
      </c>
      <c r="L52" s="31">
        <f t="shared" si="12"/>
        <v>0</v>
      </c>
      <c r="M52" s="31">
        <f t="shared" si="12"/>
        <v>0</v>
      </c>
      <c r="N52" s="31">
        <f t="shared" si="12"/>
        <v>0</v>
      </c>
      <c r="O52" s="31">
        <f>SUM(D52:N52)</f>
        <v>1965718000</v>
      </c>
      <c r="P52" s="43">
        <f t="shared" si="8"/>
        <v>709.91356302777149</v>
      </c>
      <c r="Q52" s="9"/>
    </row>
    <row r="53" spans="1:17">
      <c r="A53" s="12"/>
      <c r="B53" s="44">
        <v>581</v>
      </c>
      <c r="C53" s="20" t="s">
        <v>213</v>
      </c>
      <c r="D53" s="46">
        <v>768329000</v>
      </c>
      <c r="E53" s="46">
        <v>754625000</v>
      </c>
      <c r="F53" s="46">
        <v>7860000</v>
      </c>
      <c r="G53" s="46">
        <v>35380000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v>0</v>
      </c>
      <c r="O53" s="46">
        <f>SUM(D53:N53)</f>
        <v>1566194000</v>
      </c>
      <c r="P53" s="47">
        <f t="shared" si="8"/>
        <v>565.62658679053538</v>
      </c>
      <c r="Q53" s="9"/>
    </row>
    <row r="54" spans="1:17">
      <c r="A54" s="12"/>
      <c r="B54" s="44">
        <v>590</v>
      </c>
      <c r="C54" s="20" t="s">
        <v>219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134328000</v>
      </c>
      <c r="J54" s="46">
        <v>0</v>
      </c>
      <c r="K54" s="46">
        <v>0</v>
      </c>
      <c r="L54" s="46">
        <v>0</v>
      </c>
      <c r="M54" s="46">
        <v>0</v>
      </c>
      <c r="N54" s="46">
        <v>0</v>
      </c>
      <c r="O54" s="46">
        <f t="shared" ref="O54:O64" si="13">SUM(D54:N54)</f>
        <v>134328000</v>
      </c>
      <c r="P54" s="47">
        <f t="shared" si="8"/>
        <v>48.51218185639776</v>
      </c>
      <c r="Q54" s="9"/>
    </row>
    <row r="55" spans="1:17">
      <c r="A55" s="12"/>
      <c r="B55" s="44">
        <v>591</v>
      </c>
      <c r="C55" s="20" t="s">
        <v>67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259354000</v>
      </c>
      <c r="J55" s="46">
        <v>0</v>
      </c>
      <c r="K55" s="46">
        <v>0</v>
      </c>
      <c r="L55" s="46">
        <v>0</v>
      </c>
      <c r="M55" s="46">
        <v>0</v>
      </c>
      <c r="N55" s="46">
        <v>0</v>
      </c>
      <c r="O55" s="46">
        <f t="shared" si="13"/>
        <v>259354000</v>
      </c>
      <c r="P55" s="47">
        <f t="shared" si="8"/>
        <v>93.664972404742002</v>
      </c>
      <c r="Q55" s="9"/>
    </row>
    <row r="56" spans="1:17">
      <c r="A56" s="12"/>
      <c r="B56" s="44">
        <v>592</v>
      </c>
      <c r="C56" s="20" t="s">
        <v>220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5842000</v>
      </c>
      <c r="J56" s="46">
        <v>0</v>
      </c>
      <c r="K56" s="46">
        <v>0</v>
      </c>
      <c r="L56" s="46">
        <v>0</v>
      </c>
      <c r="M56" s="46">
        <v>0</v>
      </c>
      <c r="N56" s="46">
        <v>0</v>
      </c>
      <c r="O56" s="46">
        <f>SUM(D56:N56)</f>
        <v>5842000</v>
      </c>
      <c r="P56" s="47">
        <f t="shared" si="8"/>
        <v>2.1098219760963888</v>
      </c>
      <c r="Q56" s="9"/>
    </row>
    <row r="57" spans="1:17" ht="15.75">
      <c r="A57" s="28" t="s">
        <v>68</v>
      </c>
      <c r="B57" s="29"/>
      <c r="C57" s="30"/>
      <c r="D57" s="31">
        <f t="shared" ref="D57:N57" si="14">SUM(D58:D87)</f>
        <v>40154000</v>
      </c>
      <c r="E57" s="31">
        <f t="shared" si="14"/>
        <v>87500000</v>
      </c>
      <c r="F57" s="31">
        <f t="shared" si="14"/>
        <v>0</v>
      </c>
      <c r="G57" s="31">
        <f t="shared" si="14"/>
        <v>10439000</v>
      </c>
      <c r="H57" s="31">
        <f t="shared" si="14"/>
        <v>0</v>
      </c>
      <c r="I57" s="31">
        <f t="shared" si="14"/>
        <v>0</v>
      </c>
      <c r="J57" s="31">
        <f t="shared" si="14"/>
        <v>0</v>
      </c>
      <c r="K57" s="31">
        <f t="shared" si="14"/>
        <v>0</v>
      </c>
      <c r="L57" s="31">
        <f t="shared" si="14"/>
        <v>0</v>
      </c>
      <c r="M57" s="31">
        <f t="shared" si="14"/>
        <v>1081672000</v>
      </c>
      <c r="N57" s="31">
        <f t="shared" si="14"/>
        <v>0</v>
      </c>
      <c r="O57" s="31">
        <f>SUM(D57:N57)</f>
        <v>1219765000</v>
      </c>
      <c r="P57" s="43">
        <f t="shared" si="8"/>
        <v>440.51472144354869</v>
      </c>
      <c r="Q57" s="9"/>
    </row>
    <row r="58" spans="1:17">
      <c r="A58" s="12"/>
      <c r="B58" s="44">
        <v>601</v>
      </c>
      <c r="C58" s="20" t="s">
        <v>69</v>
      </c>
      <c r="D58" s="46">
        <v>2409000</v>
      </c>
      <c r="E58" s="46">
        <v>2000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1081672000</v>
      </c>
      <c r="N58" s="46">
        <v>0</v>
      </c>
      <c r="O58" s="46">
        <f t="shared" si="13"/>
        <v>1084083000</v>
      </c>
      <c r="P58" s="47">
        <f t="shared" si="8"/>
        <v>391.51354627054116</v>
      </c>
      <c r="Q58" s="9"/>
    </row>
    <row r="59" spans="1:17">
      <c r="A59" s="12"/>
      <c r="B59" s="44">
        <v>602</v>
      </c>
      <c r="C59" s="20" t="s">
        <v>70</v>
      </c>
      <c r="D59" s="46">
        <v>10557000</v>
      </c>
      <c r="E59" s="46">
        <v>329000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v>0</v>
      </c>
      <c r="O59" s="46">
        <f t="shared" si="13"/>
        <v>10886000</v>
      </c>
      <c r="P59" s="47">
        <f t="shared" si="8"/>
        <v>3.9314484819899498</v>
      </c>
      <c r="Q59" s="9"/>
    </row>
    <row r="60" spans="1:17">
      <c r="A60" s="12"/>
      <c r="B60" s="44">
        <v>603</v>
      </c>
      <c r="C60" s="20" t="s">
        <v>71</v>
      </c>
      <c r="D60" s="46">
        <v>2413000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v>0</v>
      </c>
      <c r="O60" s="46">
        <f t="shared" si="13"/>
        <v>2413000</v>
      </c>
      <c r="P60" s="47">
        <f t="shared" si="8"/>
        <v>0.87144820751807361</v>
      </c>
      <c r="Q60" s="9"/>
    </row>
    <row r="61" spans="1:17">
      <c r="A61" s="12"/>
      <c r="B61" s="44">
        <v>604</v>
      </c>
      <c r="C61" s="20" t="s">
        <v>72</v>
      </c>
      <c r="D61" s="46">
        <v>1948000</v>
      </c>
      <c r="E61" s="46">
        <v>19193000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v>0</v>
      </c>
      <c r="O61" s="46">
        <f t="shared" si="13"/>
        <v>21141000</v>
      </c>
      <c r="P61" s="47">
        <f t="shared" si="8"/>
        <v>7.6350130771403206</v>
      </c>
      <c r="Q61" s="9"/>
    </row>
    <row r="62" spans="1:17">
      <c r="A62" s="12"/>
      <c r="B62" s="44">
        <v>605</v>
      </c>
      <c r="C62" s="20" t="s">
        <v>73</v>
      </c>
      <c r="D62" s="46">
        <v>150000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v>0</v>
      </c>
      <c r="O62" s="46">
        <f t="shared" si="13"/>
        <v>150000</v>
      </c>
      <c r="P62" s="47">
        <f t="shared" si="8"/>
        <v>5.4172080865193137E-2</v>
      </c>
      <c r="Q62" s="9"/>
    </row>
    <row r="63" spans="1:17">
      <c r="A63" s="12"/>
      <c r="B63" s="44">
        <v>606</v>
      </c>
      <c r="C63" s="20" t="s">
        <v>74</v>
      </c>
      <c r="D63" s="46">
        <v>188000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v>0</v>
      </c>
      <c r="O63" s="46">
        <f t="shared" si="13"/>
        <v>188000</v>
      </c>
      <c r="P63" s="47">
        <f t="shared" si="8"/>
        <v>6.7895674684375393E-2</v>
      </c>
      <c r="Q63" s="9"/>
    </row>
    <row r="64" spans="1:17">
      <c r="A64" s="12"/>
      <c r="B64" s="44">
        <v>608</v>
      </c>
      <c r="C64" s="20" t="s">
        <v>75</v>
      </c>
      <c r="D64" s="46">
        <v>984000</v>
      </c>
      <c r="E64" s="46">
        <v>2523000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v>0</v>
      </c>
      <c r="O64" s="46">
        <f t="shared" si="13"/>
        <v>3507000</v>
      </c>
      <c r="P64" s="47">
        <f t="shared" si="8"/>
        <v>1.2665432506282155</v>
      </c>
      <c r="Q64" s="9"/>
    </row>
    <row r="65" spans="1:17">
      <c r="A65" s="12"/>
      <c r="B65" s="44">
        <v>614</v>
      </c>
      <c r="C65" s="20" t="s">
        <v>77</v>
      </c>
      <c r="D65" s="46">
        <v>49000</v>
      </c>
      <c r="E65" s="46">
        <v>13343000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v>0</v>
      </c>
      <c r="O65" s="46">
        <f t="shared" ref="O65:O81" si="15">SUM(D65:N65)</f>
        <v>13392000</v>
      </c>
      <c r="P65" s="47">
        <f t="shared" si="8"/>
        <v>4.8364833796444433</v>
      </c>
      <c r="Q65" s="9"/>
    </row>
    <row r="66" spans="1:17">
      <c r="A66" s="12"/>
      <c r="B66" s="44">
        <v>622</v>
      </c>
      <c r="C66" s="20" t="s">
        <v>78</v>
      </c>
      <c r="D66" s="46">
        <v>1143000</v>
      </c>
      <c r="E66" s="46">
        <v>949000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v>0</v>
      </c>
      <c r="O66" s="46">
        <f t="shared" si="15"/>
        <v>2092000</v>
      </c>
      <c r="P66" s="47">
        <f t="shared" si="8"/>
        <v>0.75551995446656028</v>
      </c>
      <c r="Q66" s="9"/>
    </row>
    <row r="67" spans="1:17">
      <c r="A67" s="12"/>
      <c r="B67" s="44">
        <v>634</v>
      </c>
      <c r="C67" s="20" t="s">
        <v>80</v>
      </c>
      <c r="D67" s="46">
        <v>-1172000</v>
      </c>
      <c r="E67" s="46">
        <v>6965000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v>0</v>
      </c>
      <c r="O67" s="46">
        <f t="shared" si="15"/>
        <v>5793000</v>
      </c>
      <c r="P67" s="47">
        <f t="shared" si="8"/>
        <v>2.0921257630137591</v>
      </c>
      <c r="Q67" s="9"/>
    </row>
    <row r="68" spans="1:17">
      <c r="A68" s="12"/>
      <c r="B68" s="44">
        <v>654</v>
      </c>
      <c r="C68" s="20" t="s">
        <v>134</v>
      </c>
      <c r="D68" s="46">
        <v>-5338000</v>
      </c>
      <c r="E68" s="46">
        <v>7370000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v>0</v>
      </c>
      <c r="O68" s="46">
        <f t="shared" si="15"/>
        <v>2032000</v>
      </c>
      <c r="P68" s="47">
        <f t="shared" si="8"/>
        <v>0.73385112212048309</v>
      </c>
      <c r="Q68" s="9"/>
    </row>
    <row r="69" spans="1:17">
      <c r="A69" s="12"/>
      <c r="B69" s="44">
        <v>663</v>
      </c>
      <c r="C69" s="20" t="s">
        <v>135</v>
      </c>
      <c r="D69" s="46">
        <v>0</v>
      </c>
      <c r="E69" s="46">
        <v>1217000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v>0</v>
      </c>
      <c r="O69" s="46">
        <f t="shared" si="15"/>
        <v>1217000</v>
      </c>
      <c r="P69" s="47">
        <f t="shared" ref="P69:P100" si="16">(O69/P$90)</f>
        <v>0.43951614941960032</v>
      </c>
      <c r="Q69" s="9"/>
    </row>
    <row r="70" spans="1:17">
      <c r="A70" s="12"/>
      <c r="B70" s="44">
        <v>664</v>
      </c>
      <c r="C70" s="20" t="s">
        <v>136</v>
      </c>
      <c r="D70" s="46">
        <v>2701000</v>
      </c>
      <c r="E70" s="46">
        <v>2383000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v>0</v>
      </c>
      <c r="O70" s="46">
        <f t="shared" si="15"/>
        <v>5084000</v>
      </c>
      <c r="P70" s="47">
        <f t="shared" si="16"/>
        <v>1.8360723941242794</v>
      </c>
      <c r="Q70" s="9"/>
    </row>
    <row r="71" spans="1:17">
      <c r="A71" s="12"/>
      <c r="B71" s="44">
        <v>666</v>
      </c>
      <c r="C71" s="20" t="s">
        <v>137</v>
      </c>
      <c r="D71" s="46">
        <v>484000</v>
      </c>
      <c r="E71" s="46">
        <v>0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v>0</v>
      </c>
      <c r="O71" s="46">
        <f t="shared" si="15"/>
        <v>484000</v>
      </c>
      <c r="P71" s="47">
        <f t="shared" si="16"/>
        <v>0.17479524759168985</v>
      </c>
      <c r="Q71" s="9"/>
    </row>
    <row r="72" spans="1:17">
      <c r="A72" s="12"/>
      <c r="B72" s="44">
        <v>669</v>
      </c>
      <c r="C72" s="20" t="s">
        <v>138</v>
      </c>
      <c r="D72" s="46">
        <v>290000</v>
      </c>
      <c r="E72" s="46">
        <v>0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v>0</v>
      </c>
      <c r="O72" s="46">
        <f t="shared" si="15"/>
        <v>290000</v>
      </c>
      <c r="P72" s="47">
        <f t="shared" si="16"/>
        <v>0.10473268967270673</v>
      </c>
      <c r="Q72" s="9"/>
    </row>
    <row r="73" spans="1:17">
      <c r="A73" s="12"/>
      <c r="B73" s="44">
        <v>674</v>
      </c>
      <c r="C73" s="20" t="s">
        <v>86</v>
      </c>
      <c r="D73" s="46">
        <v>101000</v>
      </c>
      <c r="E73" s="46">
        <v>5198000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v>0</v>
      </c>
      <c r="O73" s="46">
        <f t="shared" si="15"/>
        <v>5299000</v>
      </c>
      <c r="P73" s="47">
        <f t="shared" si="16"/>
        <v>1.9137190433643896</v>
      </c>
      <c r="Q73" s="9"/>
    </row>
    <row r="74" spans="1:17">
      <c r="A74" s="12"/>
      <c r="B74" s="44">
        <v>684</v>
      </c>
      <c r="C74" s="20" t="s">
        <v>87</v>
      </c>
      <c r="D74" s="46">
        <v>230000</v>
      </c>
      <c r="E74" s="46">
        <v>0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v>0</v>
      </c>
      <c r="O74" s="46">
        <f t="shared" si="15"/>
        <v>230000</v>
      </c>
      <c r="P74" s="47">
        <f t="shared" si="16"/>
        <v>8.3063857326629478E-2</v>
      </c>
      <c r="Q74" s="9"/>
    </row>
    <row r="75" spans="1:17">
      <c r="A75" s="12"/>
      <c r="B75" s="44">
        <v>694</v>
      </c>
      <c r="C75" s="20" t="s">
        <v>88</v>
      </c>
      <c r="D75" s="46">
        <v>2381000</v>
      </c>
      <c r="E75" s="46">
        <v>2393000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0</v>
      </c>
      <c r="L75" s="46">
        <v>0</v>
      </c>
      <c r="M75" s="46">
        <v>0</v>
      </c>
      <c r="N75" s="46">
        <v>0</v>
      </c>
      <c r="O75" s="46">
        <f t="shared" si="15"/>
        <v>4774000</v>
      </c>
      <c r="P75" s="47">
        <f t="shared" si="16"/>
        <v>1.7241167603362135</v>
      </c>
      <c r="Q75" s="9"/>
    </row>
    <row r="76" spans="1:17">
      <c r="A76" s="12"/>
      <c r="B76" s="44">
        <v>696</v>
      </c>
      <c r="C76" s="20" t="s">
        <v>207</v>
      </c>
      <c r="D76" s="46">
        <v>636000</v>
      </c>
      <c r="E76" s="46">
        <v>212000</v>
      </c>
      <c r="F76" s="46">
        <v>0</v>
      </c>
      <c r="G76" s="46">
        <v>0</v>
      </c>
      <c r="H76" s="46">
        <v>0</v>
      </c>
      <c r="I76" s="46">
        <v>0</v>
      </c>
      <c r="J76" s="46">
        <v>0</v>
      </c>
      <c r="K76" s="46">
        <v>0</v>
      </c>
      <c r="L76" s="46">
        <v>0</v>
      </c>
      <c r="M76" s="46">
        <v>0</v>
      </c>
      <c r="N76" s="46">
        <v>0</v>
      </c>
      <c r="O76" s="46">
        <f t="shared" si="15"/>
        <v>848000</v>
      </c>
      <c r="P76" s="47">
        <f t="shared" si="16"/>
        <v>0.3062528304912252</v>
      </c>
      <c r="Q76" s="9"/>
    </row>
    <row r="77" spans="1:17">
      <c r="A77" s="12"/>
      <c r="B77" s="44">
        <v>704</v>
      </c>
      <c r="C77" s="20" t="s">
        <v>89</v>
      </c>
      <c r="D77" s="46">
        <v>0</v>
      </c>
      <c r="E77" s="46">
        <v>869000</v>
      </c>
      <c r="F77" s="46">
        <v>0</v>
      </c>
      <c r="G77" s="46">
        <v>0</v>
      </c>
      <c r="H77" s="46">
        <v>0</v>
      </c>
      <c r="I77" s="46">
        <v>0</v>
      </c>
      <c r="J77" s="46">
        <v>0</v>
      </c>
      <c r="K77" s="46">
        <v>0</v>
      </c>
      <c r="L77" s="46">
        <v>0</v>
      </c>
      <c r="M77" s="46">
        <v>0</v>
      </c>
      <c r="N77" s="46">
        <v>0</v>
      </c>
      <c r="O77" s="46">
        <f t="shared" si="15"/>
        <v>869000</v>
      </c>
      <c r="P77" s="47">
        <f t="shared" si="16"/>
        <v>0.31383692181235223</v>
      </c>
      <c r="Q77" s="9"/>
    </row>
    <row r="78" spans="1:17">
      <c r="A78" s="12"/>
      <c r="B78" s="44">
        <v>711</v>
      </c>
      <c r="C78" s="20" t="s">
        <v>90</v>
      </c>
      <c r="D78" s="46">
        <v>9066000</v>
      </c>
      <c r="E78" s="46">
        <v>87000</v>
      </c>
      <c r="F78" s="46">
        <v>0</v>
      </c>
      <c r="G78" s="46">
        <v>0</v>
      </c>
      <c r="H78" s="46">
        <v>0</v>
      </c>
      <c r="I78" s="46">
        <v>0</v>
      </c>
      <c r="J78" s="46">
        <v>0</v>
      </c>
      <c r="K78" s="46">
        <v>0</v>
      </c>
      <c r="L78" s="46">
        <v>0</v>
      </c>
      <c r="M78" s="46">
        <v>0</v>
      </c>
      <c r="N78" s="46">
        <v>0</v>
      </c>
      <c r="O78" s="46">
        <f t="shared" si="15"/>
        <v>9153000</v>
      </c>
      <c r="P78" s="47">
        <f t="shared" si="16"/>
        <v>3.3055803743940855</v>
      </c>
      <c r="Q78" s="9"/>
    </row>
    <row r="79" spans="1:17">
      <c r="A79" s="12"/>
      <c r="B79" s="44">
        <v>712</v>
      </c>
      <c r="C79" s="20" t="s">
        <v>91</v>
      </c>
      <c r="D79" s="46">
        <v>429000</v>
      </c>
      <c r="E79" s="46">
        <v>0</v>
      </c>
      <c r="F79" s="46">
        <v>0</v>
      </c>
      <c r="G79" s="46">
        <v>10440000</v>
      </c>
      <c r="H79" s="46">
        <v>0</v>
      </c>
      <c r="I79" s="46">
        <v>0</v>
      </c>
      <c r="J79" s="46">
        <v>0</v>
      </c>
      <c r="K79" s="46">
        <v>0</v>
      </c>
      <c r="L79" s="46">
        <v>0</v>
      </c>
      <c r="M79" s="46">
        <v>0</v>
      </c>
      <c r="N79" s="46">
        <v>0</v>
      </c>
      <c r="O79" s="46">
        <f t="shared" si="15"/>
        <v>10869000</v>
      </c>
      <c r="P79" s="47">
        <f t="shared" si="16"/>
        <v>3.9253089794918949</v>
      </c>
      <c r="Q79" s="9"/>
    </row>
    <row r="80" spans="1:17">
      <c r="A80" s="12"/>
      <c r="B80" s="44">
        <v>713</v>
      </c>
      <c r="C80" s="20" t="s">
        <v>92</v>
      </c>
      <c r="D80" s="46">
        <v>7408000</v>
      </c>
      <c r="E80" s="46">
        <v>2968000</v>
      </c>
      <c r="F80" s="46">
        <v>0</v>
      </c>
      <c r="G80" s="46">
        <v>0</v>
      </c>
      <c r="H80" s="46">
        <v>0</v>
      </c>
      <c r="I80" s="46">
        <v>0</v>
      </c>
      <c r="J80" s="46">
        <v>0</v>
      </c>
      <c r="K80" s="46">
        <v>0</v>
      </c>
      <c r="L80" s="46">
        <v>0</v>
      </c>
      <c r="M80" s="46">
        <v>0</v>
      </c>
      <c r="N80" s="46">
        <v>0</v>
      </c>
      <c r="O80" s="46">
        <f t="shared" si="15"/>
        <v>10376000</v>
      </c>
      <c r="P80" s="47">
        <f t="shared" si="16"/>
        <v>3.7472634070482935</v>
      </c>
      <c r="Q80" s="9"/>
    </row>
    <row r="81" spans="1:120">
      <c r="A81" s="12"/>
      <c r="B81" s="44">
        <v>714</v>
      </c>
      <c r="C81" s="20" t="s">
        <v>116</v>
      </c>
      <c r="D81" s="46">
        <v>0</v>
      </c>
      <c r="E81" s="46">
        <v>337000</v>
      </c>
      <c r="F81" s="46">
        <v>0</v>
      </c>
      <c r="G81" s="46">
        <v>0</v>
      </c>
      <c r="H81" s="46">
        <v>0</v>
      </c>
      <c r="I81" s="46">
        <v>0</v>
      </c>
      <c r="J81" s="46">
        <v>0</v>
      </c>
      <c r="K81" s="46">
        <v>0</v>
      </c>
      <c r="L81" s="46">
        <v>0</v>
      </c>
      <c r="M81" s="46">
        <v>0</v>
      </c>
      <c r="N81" s="46">
        <v>0</v>
      </c>
      <c r="O81" s="46">
        <f t="shared" si="15"/>
        <v>337000</v>
      </c>
      <c r="P81" s="47">
        <f t="shared" si="16"/>
        <v>0.12170660834380058</v>
      </c>
      <c r="Q81" s="9"/>
    </row>
    <row r="82" spans="1:120">
      <c r="A82" s="12"/>
      <c r="B82" s="44">
        <v>715</v>
      </c>
      <c r="C82" s="20" t="s">
        <v>215</v>
      </c>
      <c r="D82" s="46">
        <v>0</v>
      </c>
      <c r="E82" s="46">
        <v>4711000</v>
      </c>
      <c r="F82" s="46">
        <v>0</v>
      </c>
      <c r="G82" s="46">
        <v>0</v>
      </c>
      <c r="H82" s="46">
        <v>0</v>
      </c>
      <c r="I82" s="46">
        <v>0</v>
      </c>
      <c r="J82" s="46">
        <v>0</v>
      </c>
      <c r="K82" s="46">
        <v>0</v>
      </c>
      <c r="L82" s="46">
        <v>0</v>
      </c>
      <c r="M82" s="46">
        <v>0</v>
      </c>
      <c r="N82" s="46">
        <v>0</v>
      </c>
      <c r="O82" s="46">
        <f t="shared" ref="O82:O87" si="17">SUM(D82:N82)</f>
        <v>4711000</v>
      </c>
      <c r="P82" s="47">
        <f t="shared" si="16"/>
        <v>1.7013644863728326</v>
      </c>
      <c r="Q82" s="9"/>
    </row>
    <row r="83" spans="1:120">
      <c r="A83" s="12"/>
      <c r="B83" s="44">
        <v>724</v>
      </c>
      <c r="C83" s="20" t="s">
        <v>93</v>
      </c>
      <c r="D83" s="46">
        <v>0</v>
      </c>
      <c r="E83" s="46">
        <v>33000</v>
      </c>
      <c r="F83" s="46">
        <v>0</v>
      </c>
      <c r="G83" s="46">
        <v>-1000</v>
      </c>
      <c r="H83" s="46">
        <v>0</v>
      </c>
      <c r="I83" s="46">
        <v>0</v>
      </c>
      <c r="J83" s="46">
        <v>0</v>
      </c>
      <c r="K83" s="46">
        <v>0</v>
      </c>
      <c r="L83" s="46">
        <v>0</v>
      </c>
      <c r="M83" s="46">
        <v>0</v>
      </c>
      <c r="N83" s="46">
        <v>0</v>
      </c>
      <c r="O83" s="46">
        <f t="shared" si="17"/>
        <v>32000</v>
      </c>
      <c r="P83" s="47">
        <f t="shared" si="16"/>
        <v>1.1556710584574536E-2</v>
      </c>
      <c r="Q83" s="9"/>
    </row>
    <row r="84" spans="1:120">
      <c r="A84" s="12"/>
      <c r="B84" s="44">
        <v>744</v>
      </c>
      <c r="C84" s="20" t="s">
        <v>95</v>
      </c>
      <c r="D84" s="46">
        <v>1753000</v>
      </c>
      <c r="E84" s="46">
        <v>2270000</v>
      </c>
      <c r="F84" s="46">
        <v>0</v>
      </c>
      <c r="G84" s="46">
        <v>0</v>
      </c>
      <c r="H84" s="46">
        <v>0</v>
      </c>
      <c r="I84" s="46">
        <v>0</v>
      </c>
      <c r="J84" s="46">
        <v>0</v>
      </c>
      <c r="K84" s="46">
        <v>0</v>
      </c>
      <c r="L84" s="46">
        <v>0</v>
      </c>
      <c r="M84" s="46">
        <v>0</v>
      </c>
      <c r="N84" s="46">
        <v>0</v>
      </c>
      <c r="O84" s="46">
        <f t="shared" si="17"/>
        <v>4023000</v>
      </c>
      <c r="P84" s="47">
        <f t="shared" si="16"/>
        <v>1.45289520880448</v>
      </c>
      <c r="Q84" s="9"/>
    </row>
    <row r="85" spans="1:120">
      <c r="A85" s="12"/>
      <c r="B85" s="44">
        <v>752</v>
      </c>
      <c r="C85" s="20" t="s">
        <v>96</v>
      </c>
      <c r="D85" s="46">
        <v>642000</v>
      </c>
      <c r="E85" s="46">
        <v>0</v>
      </c>
      <c r="F85" s="46">
        <v>0</v>
      </c>
      <c r="G85" s="46">
        <v>0</v>
      </c>
      <c r="H85" s="46">
        <v>0</v>
      </c>
      <c r="I85" s="46">
        <v>0</v>
      </c>
      <c r="J85" s="46">
        <v>0</v>
      </c>
      <c r="K85" s="46">
        <v>0</v>
      </c>
      <c r="L85" s="46">
        <v>0</v>
      </c>
      <c r="M85" s="46">
        <v>0</v>
      </c>
      <c r="N85" s="46">
        <v>0</v>
      </c>
      <c r="O85" s="46">
        <f t="shared" si="17"/>
        <v>642000</v>
      </c>
      <c r="P85" s="47">
        <f t="shared" si="16"/>
        <v>0.23185650610302663</v>
      </c>
      <c r="Q85" s="9"/>
    </row>
    <row r="86" spans="1:120">
      <c r="A86" s="12"/>
      <c r="B86" s="44">
        <v>761</v>
      </c>
      <c r="C86" s="20" t="s">
        <v>208</v>
      </c>
      <c r="D86" s="46">
        <v>74000</v>
      </c>
      <c r="E86" s="46">
        <v>0</v>
      </c>
      <c r="F86" s="46">
        <v>0</v>
      </c>
      <c r="G86" s="46">
        <v>0</v>
      </c>
      <c r="H86" s="46">
        <v>0</v>
      </c>
      <c r="I86" s="46">
        <v>0</v>
      </c>
      <c r="J86" s="46">
        <v>0</v>
      </c>
      <c r="K86" s="46">
        <v>0</v>
      </c>
      <c r="L86" s="46">
        <v>0</v>
      </c>
      <c r="M86" s="46">
        <v>0</v>
      </c>
      <c r="N86" s="46">
        <v>0</v>
      </c>
      <c r="O86" s="46">
        <f t="shared" si="17"/>
        <v>74000</v>
      </c>
      <c r="P86" s="47">
        <f t="shared" si="16"/>
        <v>2.6724893226828614E-2</v>
      </c>
      <c r="Q86" s="9"/>
    </row>
    <row r="87" spans="1:120" ht="15.75" thickBot="1">
      <c r="A87" s="12"/>
      <c r="B87" s="44">
        <v>764</v>
      </c>
      <c r="C87" s="20" t="s">
        <v>97</v>
      </c>
      <c r="D87" s="46">
        <v>628000</v>
      </c>
      <c r="E87" s="46">
        <v>14148000</v>
      </c>
      <c r="F87" s="46">
        <v>0</v>
      </c>
      <c r="G87" s="46">
        <v>0</v>
      </c>
      <c r="H87" s="46">
        <v>0</v>
      </c>
      <c r="I87" s="46">
        <v>0</v>
      </c>
      <c r="J87" s="46">
        <v>0</v>
      </c>
      <c r="K87" s="46">
        <v>0</v>
      </c>
      <c r="L87" s="46">
        <v>0</v>
      </c>
      <c r="M87" s="46">
        <v>0</v>
      </c>
      <c r="N87" s="46">
        <v>0</v>
      </c>
      <c r="O87" s="46">
        <f t="shared" si="17"/>
        <v>14776000</v>
      </c>
      <c r="P87" s="47">
        <f t="shared" si="16"/>
        <v>5.3363111124272917</v>
      </c>
      <c r="Q87" s="9"/>
    </row>
    <row r="88" spans="1:120" ht="16.5" thickBot="1">
      <c r="A88" s="14" t="s">
        <v>10</v>
      </c>
      <c r="B88" s="23"/>
      <c r="C88" s="22"/>
      <c r="D88" s="15">
        <f t="shared" ref="D88:N88" si="18">SUM(D5,D15,D25,D32,D38,D42,D46,D52,D57)</f>
        <v>3279744000</v>
      </c>
      <c r="E88" s="15">
        <f t="shared" si="18"/>
        <v>2902322000</v>
      </c>
      <c r="F88" s="15">
        <f t="shared" si="18"/>
        <v>373303000</v>
      </c>
      <c r="G88" s="15">
        <f t="shared" si="18"/>
        <v>450613000</v>
      </c>
      <c r="H88" s="15">
        <f t="shared" si="18"/>
        <v>4000</v>
      </c>
      <c r="I88" s="15">
        <f t="shared" si="18"/>
        <v>6437992000</v>
      </c>
      <c r="J88" s="15">
        <f t="shared" si="18"/>
        <v>720498000</v>
      </c>
      <c r="K88" s="15">
        <f t="shared" si="18"/>
        <v>46793000</v>
      </c>
      <c r="L88" s="15">
        <f t="shared" si="18"/>
        <v>0</v>
      </c>
      <c r="M88" s="15">
        <f t="shared" si="18"/>
        <v>8924617000</v>
      </c>
      <c r="N88" s="15">
        <f t="shared" si="18"/>
        <v>10994000</v>
      </c>
      <c r="O88" s="15">
        <f>SUM(D88:N88)</f>
        <v>23146880000</v>
      </c>
      <c r="P88" s="37">
        <f t="shared" si="16"/>
        <v>8359.4310342461449</v>
      </c>
      <c r="Q88" s="6"/>
      <c r="R88" s="2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  <c r="BB88" s="5"/>
      <c r="BC88" s="5"/>
      <c r="BD88" s="5"/>
      <c r="BE88" s="5"/>
      <c r="BF88" s="5"/>
      <c r="BG88" s="5"/>
      <c r="BH88" s="5"/>
      <c r="BI88" s="5"/>
      <c r="BJ88" s="5"/>
      <c r="BK88" s="5"/>
      <c r="BL88" s="5"/>
      <c r="BM88" s="5"/>
      <c r="BN88" s="5"/>
      <c r="BO88" s="5"/>
      <c r="BP88" s="5"/>
      <c r="BQ88" s="5"/>
      <c r="BR88" s="5"/>
      <c r="BS88" s="5"/>
      <c r="BT88" s="5"/>
      <c r="BU88" s="5"/>
      <c r="BV88" s="5"/>
      <c r="BW88" s="5"/>
      <c r="BX88" s="5"/>
      <c r="BY88" s="5"/>
      <c r="BZ88" s="5"/>
      <c r="CA88" s="5"/>
      <c r="CB88" s="5"/>
      <c r="CC88" s="5"/>
      <c r="CD88" s="5"/>
      <c r="CE88" s="5"/>
      <c r="CF88" s="5"/>
      <c r="CG88" s="5"/>
      <c r="CH88" s="5"/>
      <c r="CI88" s="5"/>
      <c r="CJ88" s="5"/>
      <c r="CK88" s="5"/>
      <c r="CL88" s="5"/>
      <c r="CM88" s="5"/>
      <c r="CN88" s="5"/>
      <c r="CO88" s="5"/>
      <c r="CP88" s="5"/>
      <c r="CQ88" s="5"/>
      <c r="CR88" s="5"/>
      <c r="CS88" s="5"/>
      <c r="CT88" s="5"/>
      <c r="CU88" s="5"/>
      <c r="CV88" s="5"/>
      <c r="CW88" s="5"/>
      <c r="CX88" s="5"/>
      <c r="CY88" s="5"/>
      <c r="CZ88" s="5"/>
      <c r="DA88" s="5"/>
      <c r="DB88" s="5"/>
      <c r="DC88" s="5"/>
      <c r="DD88" s="5"/>
      <c r="DE88" s="5"/>
      <c r="DF88" s="5"/>
      <c r="DG88" s="5"/>
      <c r="DH88" s="5"/>
      <c r="DI88" s="5"/>
      <c r="DJ88" s="5"/>
      <c r="DK88" s="5"/>
      <c r="DL88" s="5"/>
      <c r="DM88" s="5"/>
      <c r="DN88" s="5"/>
      <c r="DO88" s="5"/>
      <c r="DP88" s="5"/>
    </row>
    <row r="89" spans="1:120">
      <c r="A89" s="16"/>
      <c r="B89" s="18"/>
      <c r="C89" s="18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9"/>
    </row>
    <row r="90" spans="1:120">
      <c r="A90" s="38"/>
      <c r="B90" s="39"/>
      <c r="C90" s="39"/>
      <c r="D90" s="40"/>
      <c r="E90" s="40"/>
      <c r="F90" s="40"/>
      <c r="G90" s="40"/>
      <c r="H90" s="40"/>
      <c r="I90" s="40"/>
      <c r="J90" s="40"/>
      <c r="K90" s="40"/>
      <c r="L90" s="40"/>
      <c r="M90" s="48" t="s">
        <v>221</v>
      </c>
      <c r="N90" s="48"/>
      <c r="O90" s="48"/>
      <c r="P90" s="41">
        <v>2768954</v>
      </c>
    </row>
    <row r="91" spans="1:120">
      <c r="A91" s="49"/>
      <c r="B91" s="50"/>
      <c r="C91" s="50"/>
      <c r="D91" s="50"/>
      <c r="E91" s="50"/>
      <c r="F91" s="50"/>
      <c r="G91" s="50"/>
      <c r="H91" s="50"/>
      <c r="I91" s="50"/>
      <c r="J91" s="50"/>
      <c r="K91" s="50"/>
      <c r="L91" s="50"/>
      <c r="M91" s="50"/>
      <c r="N91" s="50"/>
      <c r="O91" s="50"/>
      <c r="P91" s="51"/>
    </row>
    <row r="92" spans="1:120" ht="15.75" customHeight="1" thickBot="1">
      <c r="A92" s="52" t="s">
        <v>101</v>
      </c>
      <c r="B92" s="53"/>
      <c r="C92" s="53"/>
      <c r="D92" s="53"/>
      <c r="E92" s="53"/>
      <c r="F92" s="53"/>
      <c r="G92" s="53"/>
      <c r="H92" s="53"/>
      <c r="I92" s="53"/>
      <c r="J92" s="53"/>
      <c r="K92" s="53"/>
      <c r="L92" s="53"/>
      <c r="M92" s="53"/>
      <c r="N92" s="53"/>
      <c r="O92" s="53"/>
      <c r="P92" s="54"/>
    </row>
  </sheetData>
  <mergeCells count="10">
    <mergeCell ref="M90:O90"/>
    <mergeCell ref="A91:P91"/>
    <mergeCell ref="A92:P92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8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98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149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SUM(D6:D13)</f>
        <v>254155293</v>
      </c>
      <c r="E5" s="26">
        <f t="shared" si="0"/>
        <v>25314948</v>
      </c>
      <c r="F5" s="26">
        <f t="shared" si="0"/>
        <v>302353131</v>
      </c>
      <c r="G5" s="26">
        <f t="shared" si="0"/>
        <v>42510439</v>
      </c>
      <c r="H5" s="26">
        <f t="shared" si="0"/>
        <v>0</v>
      </c>
      <c r="I5" s="26">
        <f t="shared" si="0"/>
        <v>0</v>
      </c>
      <c r="J5" s="26">
        <f t="shared" si="0"/>
        <v>584695000</v>
      </c>
      <c r="K5" s="26">
        <f t="shared" si="0"/>
        <v>39679000</v>
      </c>
      <c r="L5" s="26">
        <f t="shared" si="0"/>
        <v>0</v>
      </c>
      <c r="M5" s="26">
        <f t="shared" si="0"/>
        <v>0</v>
      </c>
      <c r="N5" s="27">
        <f>SUM(D5:M5)</f>
        <v>1248707811</v>
      </c>
      <c r="O5" s="32">
        <f t="shared" ref="O5:O36" si="1">(N5/O$87)</f>
        <v>477.7562968398725</v>
      </c>
      <c r="P5" s="6"/>
    </row>
    <row r="6" spans="1:133">
      <c r="A6" s="12"/>
      <c r="B6" s="44">
        <v>511</v>
      </c>
      <c r="C6" s="20" t="s">
        <v>20</v>
      </c>
      <c r="D6" s="46">
        <v>16976270</v>
      </c>
      <c r="E6" s="46">
        <v>0</v>
      </c>
      <c r="F6" s="46">
        <v>0</v>
      </c>
      <c r="G6" s="46">
        <v>19326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16995596</v>
      </c>
      <c r="O6" s="47">
        <f t="shared" si="1"/>
        <v>6.5025243984371537</v>
      </c>
      <c r="P6" s="9"/>
    </row>
    <row r="7" spans="1:133">
      <c r="A7" s="12"/>
      <c r="B7" s="44">
        <v>512</v>
      </c>
      <c r="C7" s="20" t="s">
        <v>21</v>
      </c>
      <c r="D7" s="46">
        <v>5486029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5486029</v>
      </c>
      <c r="O7" s="47">
        <f t="shared" si="1"/>
        <v>2.0989577195782823</v>
      </c>
      <c r="P7" s="9"/>
    </row>
    <row r="8" spans="1:133">
      <c r="A8" s="12"/>
      <c r="B8" s="44">
        <v>513</v>
      </c>
      <c r="C8" s="20" t="s">
        <v>22</v>
      </c>
      <c r="D8" s="46">
        <v>91389966</v>
      </c>
      <c r="E8" s="46">
        <v>2669950</v>
      </c>
      <c r="F8" s="46">
        <v>0</v>
      </c>
      <c r="G8" s="46">
        <v>2876284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96936200</v>
      </c>
      <c r="O8" s="47">
        <f t="shared" si="1"/>
        <v>37.087843556164998</v>
      </c>
      <c r="P8" s="9"/>
    </row>
    <row r="9" spans="1:133">
      <c r="A9" s="12"/>
      <c r="B9" s="44">
        <v>514</v>
      </c>
      <c r="C9" s="20" t="s">
        <v>23</v>
      </c>
      <c r="D9" s="46">
        <v>16709196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16709196</v>
      </c>
      <c r="O9" s="47">
        <f t="shared" si="1"/>
        <v>6.3929476005589025</v>
      </c>
      <c r="P9" s="9"/>
    </row>
    <row r="10" spans="1:133">
      <c r="A10" s="12"/>
      <c r="B10" s="44">
        <v>515</v>
      </c>
      <c r="C10" s="20" t="s">
        <v>24</v>
      </c>
      <c r="D10" s="46">
        <v>0</v>
      </c>
      <c r="E10" s="46">
        <v>0</v>
      </c>
      <c r="F10" s="46">
        <v>0</v>
      </c>
      <c r="G10" s="46">
        <v>725051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725051</v>
      </c>
      <c r="O10" s="47">
        <f t="shared" si="1"/>
        <v>0.27740491228499764</v>
      </c>
      <c r="P10" s="9"/>
    </row>
    <row r="11" spans="1:133">
      <c r="A11" s="12"/>
      <c r="B11" s="44">
        <v>517</v>
      </c>
      <c r="C11" s="20" t="s">
        <v>25</v>
      </c>
      <c r="D11" s="46">
        <v>0</v>
      </c>
      <c r="E11" s="46">
        <v>0</v>
      </c>
      <c r="F11" s="46">
        <v>302353131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302353131</v>
      </c>
      <c r="O11" s="47">
        <f t="shared" si="1"/>
        <v>115.6804745930278</v>
      </c>
      <c r="P11" s="9"/>
    </row>
    <row r="12" spans="1:133">
      <c r="A12" s="12"/>
      <c r="B12" s="44">
        <v>518</v>
      </c>
      <c r="C12" s="20" t="s">
        <v>26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39679000</v>
      </c>
      <c r="L12" s="46">
        <v>0</v>
      </c>
      <c r="M12" s="46">
        <v>0</v>
      </c>
      <c r="N12" s="46">
        <f t="shared" si="2"/>
        <v>39679000</v>
      </c>
      <c r="O12" s="47">
        <f t="shared" si="1"/>
        <v>15.181207273083439</v>
      </c>
      <c r="P12" s="9"/>
    </row>
    <row r="13" spans="1:133">
      <c r="A13" s="12"/>
      <c r="B13" s="44">
        <v>519</v>
      </c>
      <c r="C13" s="20" t="s">
        <v>150</v>
      </c>
      <c r="D13" s="46">
        <v>123593832</v>
      </c>
      <c r="E13" s="46">
        <v>22644998</v>
      </c>
      <c r="F13" s="46">
        <v>0</v>
      </c>
      <c r="G13" s="46">
        <v>38889778</v>
      </c>
      <c r="H13" s="46">
        <v>0</v>
      </c>
      <c r="I13" s="46">
        <v>0</v>
      </c>
      <c r="J13" s="46">
        <v>584695000</v>
      </c>
      <c r="K13" s="46">
        <v>0</v>
      </c>
      <c r="L13" s="46">
        <v>0</v>
      </c>
      <c r="M13" s="46">
        <v>0</v>
      </c>
      <c r="N13" s="46">
        <f t="shared" si="2"/>
        <v>769823608</v>
      </c>
      <c r="O13" s="47">
        <f t="shared" si="1"/>
        <v>294.53493678673692</v>
      </c>
      <c r="P13" s="9"/>
    </row>
    <row r="14" spans="1:133" ht="15.75">
      <c r="A14" s="28" t="s">
        <v>28</v>
      </c>
      <c r="B14" s="29"/>
      <c r="C14" s="30"/>
      <c r="D14" s="31">
        <f>SUM(D15:D23)</f>
        <v>891094183</v>
      </c>
      <c r="E14" s="31">
        <f t="shared" ref="E14:M14" si="3">SUM(E15:E23)</f>
        <v>414753972</v>
      </c>
      <c r="F14" s="31">
        <f t="shared" si="3"/>
        <v>0</v>
      </c>
      <c r="G14" s="31">
        <f t="shared" si="3"/>
        <v>22901568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>SUM(D14:M14)</f>
        <v>1328749723</v>
      </c>
      <c r="O14" s="43">
        <f t="shared" si="1"/>
        <v>508.38037649424643</v>
      </c>
      <c r="P14" s="10"/>
    </row>
    <row r="15" spans="1:133">
      <c r="A15" s="12"/>
      <c r="B15" s="44">
        <v>521</v>
      </c>
      <c r="C15" s="20" t="s">
        <v>29</v>
      </c>
      <c r="D15" s="46">
        <v>529570258</v>
      </c>
      <c r="E15" s="46">
        <v>22775472</v>
      </c>
      <c r="F15" s="46">
        <v>0</v>
      </c>
      <c r="G15" s="46">
        <v>2545065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>SUM(D15:M15)</f>
        <v>554890795</v>
      </c>
      <c r="O15" s="47">
        <f t="shared" si="1"/>
        <v>212.30152405103584</v>
      </c>
      <c r="P15" s="9"/>
    </row>
    <row r="16" spans="1:133">
      <c r="A16" s="12"/>
      <c r="B16" s="44">
        <v>522</v>
      </c>
      <c r="C16" s="20" t="s">
        <v>30</v>
      </c>
      <c r="D16" s="46">
        <v>0</v>
      </c>
      <c r="E16" s="46">
        <v>343777514</v>
      </c>
      <c r="F16" s="46">
        <v>0</v>
      </c>
      <c r="G16" s="46">
        <v>6895160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ref="N16:N23" si="4">SUM(D16:M16)</f>
        <v>350672674</v>
      </c>
      <c r="O16" s="47">
        <f t="shared" si="1"/>
        <v>134.16755838101813</v>
      </c>
      <c r="P16" s="9"/>
    </row>
    <row r="17" spans="1:16">
      <c r="A17" s="12"/>
      <c r="B17" s="44">
        <v>523</v>
      </c>
      <c r="C17" s="20" t="s">
        <v>151</v>
      </c>
      <c r="D17" s="46">
        <v>295111945</v>
      </c>
      <c r="E17" s="46">
        <v>7530857</v>
      </c>
      <c r="F17" s="46">
        <v>0</v>
      </c>
      <c r="G17" s="46">
        <v>6432823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309075625</v>
      </c>
      <c r="O17" s="47">
        <f t="shared" si="1"/>
        <v>118.25250450320848</v>
      </c>
      <c r="P17" s="9"/>
    </row>
    <row r="18" spans="1:16">
      <c r="A18" s="12"/>
      <c r="B18" s="44">
        <v>524</v>
      </c>
      <c r="C18" s="20" t="s">
        <v>32</v>
      </c>
      <c r="D18" s="46">
        <v>0</v>
      </c>
      <c r="E18" s="46">
        <v>0</v>
      </c>
      <c r="F18" s="46">
        <v>0</v>
      </c>
      <c r="G18" s="46">
        <v>555113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555113</v>
      </c>
      <c r="O18" s="47">
        <f t="shared" si="1"/>
        <v>0.21238653980652655</v>
      </c>
      <c r="P18" s="9"/>
    </row>
    <row r="19" spans="1:16">
      <c r="A19" s="12"/>
      <c r="B19" s="44">
        <v>525</v>
      </c>
      <c r="C19" s="20" t="s">
        <v>33</v>
      </c>
      <c r="D19" s="46">
        <v>0</v>
      </c>
      <c r="E19" s="46">
        <v>13924729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13924729</v>
      </c>
      <c r="O19" s="47">
        <f t="shared" si="1"/>
        <v>5.3276089914190345</v>
      </c>
      <c r="P19" s="9"/>
    </row>
    <row r="20" spans="1:16">
      <c r="A20" s="12"/>
      <c r="B20" s="44">
        <v>526</v>
      </c>
      <c r="C20" s="20" t="s">
        <v>34</v>
      </c>
      <c r="D20" s="46">
        <v>0</v>
      </c>
      <c r="E20" s="46">
        <v>10228385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10228385</v>
      </c>
      <c r="O20" s="47">
        <f t="shared" si="1"/>
        <v>3.9133857394061735</v>
      </c>
      <c r="P20" s="9"/>
    </row>
    <row r="21" spans="1:16">
      <c r="A21" s="12"/>
      <c r="B21" s="44">
        <v>527</v>
      </c>
      <c r="C21" s="20" t="s">
        <v>35</v>
      </c>
      <c r="D21" s="46">
        <v>10844619</v>
      </c>
      <c r="E21" s="46">
        <v>40715</v>
      </c>
      <c r="F21" s="46">
        <v>0</v>
      </c>
      <c r="G21" s="46">
        <v>1005918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11891252</v>
      </c>
      <c r="O21" s="47">
        <f t="shared" si="1"/>
        <v>4.5495995702630605</v>
      </c>
      <c r="P21" s="9"/>
    </row>
    <row r="22" spans="1:16">
      <c r="A22" s="12"/>
      <c r="B22" s="44">
        <v>528</v>
      </c>
      <c r="C22" s="20" t="s">
        <v>36</v>
      </c>
      <c r="D22" s="46">
        <v>55567361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55567361</v>
      </c>
      <c r="O22" s="47">
        <f t="shared" si="1"/>
        <v>21.26010295015633</v>
      </c>
      <c r="P22" s="9"/>
    </row>
    <row r="23" spans="1:16">
      <c r="A23" s="12"/>
      <c r="B23" s="44">
        <v>529</v>
      </c>
      <c r="C23" s="20" t="s">
        <v>37</v>
      </c>
      <c r="D23" s="46">
        <v>0</v>
      </c>
      <c r="E23" s="46">
        <v>16476300</v>
      </c>
      <c r="F23" s="46">
        <v>0</v>
      </c>
      <c r="G23" s="46">
        <v>5467489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21943789</v>
      </c>
      <c r="O23" s="47">
        <f t="shared" si="1"/>
        <v>8.3957057679328706</v>
      </c>
      <c r="P23" s="9"/>
    </row>
    <row r="24" spans="1:16" ht="15.75">
      <c r="A24" s="28" t="s">
        <v>38</v>
      </c>
      <c r="B24" s="29"/>
      <c r="C24" s="30"/>
      <c r="D24" s="31">
        <f t="shared" ref="D24:M24" si="5">SUM(D25:D29)</f>
        <v>69204474</v>
      </c>
      <c r="E24" s="31">
        <f t="shared" si="5"/>
        <v>7733744</v>
      </c>
      <c r="F24" s="31">
        <f t="shared" si="5"/>
        <v>0</v>
      </c>
      <c r="G24" s="31">
        <f t="shared" si="5"/>
        <v>16523535</v>
      </c>
      <c r="H24" s="31">
        <f t="shared" si="5"/>
        <v>0</v>
      </c>
      <c r="I24" s="31">
        <f t="shared" si="5"/>
        <v>759897000</v>
      </c>
      <c r="J24" s="31">
        <f t="shared" si="5"/>
        <v>0</v>
      </c>
      <c r="K24" s="31">
        <f t="shared" si="5"/>
        <v>0</v>
      </c>
      <c r="L24" s="31">
        <f t="shared" si="5"/>
        <v>0</v>
      </c>
      <c r="M24" s="31">
        <f t="shared" si="5"/>
        <v>0</v>
      </c>
      <c r="N24" s="42">
        <f t="shared" ref="N24:N29" si="6">SUM(D24:M24)</f>
        <v>853358753</v>
      </c>
      <c r="O24" s="43">
        <f t="shared" si="1"/>
        <v>326.49552931255863</v>
      </c>
      <c r="P24" s="10"/>
    </row>
    <row r="25" spans="1:16">
      <c r="A25" s="12"/>
      <c r="B25" s="44">
        <v>534</v>
      </c>
      <c r="C25" s="20" t="s">
        <v>152</v>
      </c>
      <c r="D25" s="46">
        <v>0</v>
      </c>
      <c r="E25" s="46">
        <v>-12199</v>
      </c>
      <c r="F25" s="46">
        <v>0</v>
      </c>
      <c r="G25" s="46">
        <v>733738</v>
      </c>
      <c r="H25" s="46">
        <v>0</v>
      </c>
      <c r="I25" s="46">
        <v>226498000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227219539</v>
      </c>
      <c r="O25" s="47">
        <f t="shared" si="1"/>
        <v>86.934320876369512</v>
      </c>
      <c r="P25" s="9"/>
    </row>
    <row r="26" spans="1:16">
      <c r="A26" s="12"/>
      <c r="B26" s="44">
        <v>536</v>
      </c>
      <c r="C26" s="20" t="s">
        <v>153</v>
      </c>
      <c r="D26" s="46">
        <v>0</v>
      </c>
      <c r="E26" s="46">
        <v>-12320</v>
      </c>
      <c r="F26" s="46">
        <v>0</v>
      </c>
      <c r="G26" s="46">
        <v>4866234</v>
      </c>
      <c r="H26" s="46">
        <v>0</v>
      </c>
      <c r="I26" s="46">
        <v>533399000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538252914</v>
      </c>
      <c r="O26" s="47">
        <f t="shared" si="1"/>
        <v>205.93586160878939</v>
      </c>
      <c r="P26" s="9"/>
    </row>
    <row r="27" spans="1:16">
      <c r="A27" s="12"/>
      <c r="B27" s="44">
        <v>537</v>
      </c>
      <c r="C27" s="20" t="s">
        <v>154</v>
      </c>
      <c r="D27" s="46">
        <v>3803285</v>
      </c>
      <c r="E27" s="46">
        <v>7850728</v>
      </c>
      <c r="F27" s="46">
        <v>0</v>
      </c>
      <c r="G27" s="46">
        <v>1125684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12779697</v>
      </c>
      <c r="O27" s="47">
        <f t="shared" si="1"/>
        <v>4.8895191170191437</v>
      </c>
      <c r="P27" s="9"/>
    </row>
    <row r="28" spans="1:16">
      <c r="A28" s="12"/>
      <c r="B28" s="44">
        <v>538</v>
      </c>
      <c r="C28" s="20" t="s">
        <v>155</v>
      </c>
      <c r="D28" s="46">
        <v>0</v>
      </c>
      <c r="E28" s="46">
        <v>0</v>
      </c>
      <c r="F28" s="46">
        <v>0</v>
      </c>
      <c r="G28" s="46">
        <v>2938960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2938960</v>
      </c>
      <c r="O28" s="47">
        <f t="shared" si="1"/>
        <v>1.1244477161042694</v>
      </c>
      <c r="P28" s="9"/>
    </row>
    <row r="29" spans="1:16">
      <c r="A29" s="12"/>
      <c r="B29" s="44">
        <v>539</v>
      </c>
      <c r="C29" s="20" t="s">
        <v>42</v>
      </c>
      <c r="D29" s="46">
        <v>65401189</v>
      </c>
      <c r="E29" s="46">
        <v>-92465</v>
      </c>
      <c r="F29" s="46">
        <v>0</v>
      </c>
      <c r="G29" s="46">
        <v>6858919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72167643</v>
      </c>
      <c r="O29" s="47">
        <f t="shared" si="1"/>
        <v>27.611379994276295</v>
      </c>
      <c r="P29" s="9"/>
    </row>
    <row r="30" spans="1:16" ht="15.75">
      <c r="A30" s="28" t="s">
        <v>43</v>
      </c>
      <c r="B30" s="29"/>
      <c r="C30" s="30"/>
      <c r="D30" s="31">
        <f t="shared" ref="D30:M30" si="7">SUM(D31:D35)</f>
        <v>23474002</v>
      </c>
      <c r="E30" s="31">
        <f t="shared" si="7"/>
        <v>69887424</v>
      </c>
      <c r="F30" s="31">
        <f t="shared" si="7"/>
        <v>0</v>
      </c>
      <c r="G30" s="31">
        <f t="shared" si="7"/>
        <v>59310608</v>
      </c>
      <c r="H30" s="31">
        <f t="shared" si="7"/>
        <v>0</v>
      </c>
      <c r="I30" s="31">
        <f t="shared" si="7"/>
        <v>1313705000</v>
      </c>
      <c r="J30" s="31">
        <f t="shared" si="7"/>
        <v>0</v>
      </c>
      <c r="K30" s="31">
        <f t="shared" si="7"/>
        <v>0</v>
      </c>
      <c r="L30" s="31">
        <f t="shared" si="7"/>
        <v>0</v>
      </c>
      <c r="M30" s="31">
        <f t="shared" si="7"/>
        <v>0</v>
      </c>
      <c r="N30" s="31">
        <f t="shared" ref="N30:N41" si="8">SUM(D30:M30)</f>
        <v>1466377034</v>
      </c>
      <c r="O30" s="43">
        <f t="shared" si="1"/>
        <v>561.03666155002202</v>
      </c>
      <c r="P30" s="10"/>
    </row>
    <row r="31" spans="1:16">
      <c r="A31" s="12"/>
      <c r="B31" s="44">
        <v>541</v>
      </c>
      <c r="C31" s="20" t="s">
        <v>156</v>
      </c>
      <c r="D31" s="46">
        <v>23474002</v>
      </c>
      <c r="E31" s="46">
        <v>9879989</v>
      </c>
      <c r="F31" s="46">
        <v>0</v>
      </c>
      <c r="G31" s="46">
        <v>59310608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92664599</v>
      </c>
      <c r="O31" s="47">
        <f t="shared" si="1"/>
        <v>35.453526658841213</v>
      </c>
      <c r="P31" s="9"/>
    </row>
    <row r="32" spans="1:16">
      <c r="A32" s="12"/>
      <c r="B32" s="44">
        <v>542</v>
      </c>
      <c r="C32" s="20" t="s">
        <v>45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652933000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652933000</v>
      </c>
      <c r="O32" s="47">
        <f t="shared" si="1"/>
        <v>249.81252572988708</v>
      </c>
      <c r="P32" s="9"/>
    </row>
    <row r="33" spans="1:16">
      <c r="A33" s="12"/>
      <c r="B33" s="44">
        <v>543</v>
      </c>
      <c r="C33" s="20" t="s">
        <v>157</v>
      </c>
      <c r="D33" s="46">
        <v>0</v>
      </c>
      <c r="E33" s="46">
        <v>124153</v>
      </c>
      <c r="F33" s="46">
        <v>0</v>
      </c>
      <c r="G33" s="46">
        <v>0</v>
      </c>
      <c r="H33" s="46">
        <v>0</v>
      </c>
      <c r="I33" s="46">
        <v>91764000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91888153</v>
      </c>
      <c r="O33" s="47">
        <f t="shared" si="1"/>
        <v>35.156457991224677</v>
      </c>
      <c r="P33" s="9"/>
    </row>
    <row r="34" spans="1:16">
      <c r="A34" s="12"/>
      <c r="B34" s="44">
        <v>544</v>
      </c>
      <c r="C34" s="20" t="s">
        <v>158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558107000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558107000</v>
      </c>
      <c r="O34" s="47">
        <f t="shared" si="1"/>
        <v>213.53204585697168</v>
      </c>
      <c r="P34" s="9"/>
    </row>
    <row r="35" spans="1:16">
      <c r="A35" s="12"/>
      <c r="B35" s="44">
        <v>549</v>
      </c>
      <c r="C35" s="20" t="s">
        <v>159</v>
      </c>
      <c r="D35" s="46">
        <v>0</v>
      </c>
      <c r="E35" s="46">
        <v>59883282</v>
      </c>
      <c r="F35" s="46">
        <v>0</v>
      </c>
      <c r="G35" s="46">
        <v>0</v>
      </c>
      <c r="H35" s="46">
        <v>0</v>
      </c>
      <c r="I35" s="46">
        <v>10901000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70784282</v>
      </c>
      <c r="O35" s="47">
        <f t="shared" si="1"/>
        <v>27.082105313097337</v>
      </c>
      <c r="P35" s="9"/>
    </row>
    <row r="36" spans="1:16" ht="15.75">
      <c r="A36" s="28" t="s">
        <v>50</v>
      </c>
      <c r="B36" s="29"/>
      <c r="C36" s="30"/>
      <c r="D36" s="31">
        <f t="shared" ref="D36:M36" si="9">SUM(D37:D39)</f>
        <v>65287832</v>
      </c>
      <c r="E36" s="31">
        <f t="shared" si="9"/>
        <v>339957102</v>
      </c>
      <c r="F36" s="31">
        <f t="shared" si="9"/>
        <v>0</v>
      </c>
      <c r="G36" s="31">
        <f t="shared" si="9"/>
        <v>23604318</v>
      </c>
      <c r="H36" s="31">
        <f t="shared" si="9"/>
        <v>0</v>
      </c>
      <c r="I36" s="31">
        <f t="shared" si="9"/>
        <v>11138000</v>
      </c>
      <c r="J36" s="31">
        <f t="shared" si="9"/>
        <v>0</v>
      </c>
      <c r="K36" s="31">
        <f t="shared" si="9"/>
        <v>0</v>
      </c>
      <c r="L36" s="31">
        <f t="shared" si="9"/>
        <v>0</v>
      </c>
      <c r="M36" s="31">
        <f t="shared" si="9"/>
        <v>1705000</v>
      </c>
      <c r="N36" s="31">
        <f t="shared" si="8"/>
        <v>441692252</v>
      </c>
      <c r="O36" s="43">
        <f t="shared" si="1"/>
        <v>168.99169909844005</v>
      </c>
      <c r="P36" s="10"/>
    </row>
    <row r="37" spans="1:16">
      <c r="A37" s="13"/>
      <c r="B37" s="45">
        <v>551</v>
      </c>
      <c r="C37" s="21" t="s">
        <v>160</v>
      </c>
      <c r="D37" s="46">
        <v>62458612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62458612</v>
      </c>
      <c r="O37" s="47">
        <f t="shared" ref="O37:O68" si="10">(N37/O$87)</f>
        <v>23.896699381564471</v>
      </c>
      <c r="P37" s="9"/>
    </row>
    <row r="38" spans="1:16">
      <c r="A38" s="13"/>
      <c r="B38" s="45">
        <v>554</v>
      </c>
      <c r="C38" s="21" t="s">
        <v>52</v>
      </c>
      <c r="D38" s="46">
        <v>0</v>
      </c>
      <c r="E38" s="46">
        <v>305798687</v>
      </c>
      <c r="F38" s="46">
        <v>0</v>
      </c>
      <c r="G38" s="46">
        <v>23604318</v>
      </c>
      <c r="H38" s="46">
        <v>0</v>
      </c>
      <c r="I38" s="46">
        <v>11138000</v>
      </c>
      <c r="J38" s="46">
        <v>0</v>
      </c>
      <c r="K38" s="46">
        <v>0</v>
      </c>
      <c r="L38" s="46">
        <v>0</v>
      </c>
      <c r="M38" s="46">
        <v>1705000</v>
      </c>
      <c r="N38" s="46">
        <f t="shared" si="8"/>
        <v>342246005</v>
      </c>
      <c r="O38" s="47">
        <f t="shared" si="10"/>
        <v>130.94351017640946</v>
      </c>
      <c r="P38" s="9"/>
    </row>
    <row r="39" spans="1:16">
      <c r="A39" s="13"/>
      <c r="B39" s="45">
        <v>559</v>
      </c>
      <c r="C39" s="21" t="s">
        <v>53</v>
      </c>
      <c r="D39" s="46">
        <v>2829220</v>
      </c>
      <c r="E39" s="46">
        <v>34158415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36987635</v>
      </c>
      <c r="O39" s="47">
        <f t="shared" si="10"/>
        <v>14.15148954046613</v>
      </c>
      <c r="P39" s="9"/>
    </row>
    <row r="40" spans="1:16" ht="15.75">
      <c r="A40" s="28" t="s">
        <v>54</v>
      </c>
      <c r="B40" s="29"/>
      <c r="C40" s="30"/>
      <c r="D40" s="31">
        <f t="shared" ref="D40:M40" si="11">SUM(D41:D45)</f>
        <v>44520517</v>
      </c>
      <c r="E40" s="31">
        <f t="shared" si="11"/>
        <v>162503008</v>
      </c>
      <c r="F40" s="31">
        <f t="shared" si="11"/>
        <v>0</v>
      </c>
      <c r="G40" s="31">
        <f t="shared" si="11"/>
        <v>25064386</v>
      </c>
      <c r="H40" s="31">
        <f t="shared" si="11"/>
        <v>0</v>
      </c>
      <c r="I40" s="31">
        <f t="shared" si="11"/>
        <v>1506814000</v>
      </c>
      <c r="J40" s="31">
        <f t="shared" si="11"/>
        <v>0</v>
      </c>
      <c r="K40" s="31">
        <f t="shared" si="11"/>
        <v>0</v>
      </c>
      <c r="L40" s="31">
        <f t="shared" si="11"/>
        <v>0</v>
      </c>
      <c r="M40" s="31">
        <f t="shared" si="11"/>
        <v>8689000</v>
      </c>
      <c r="N40" s="31">
        <f t="shared" si="8"/>
        <v>1747590911</v>
      </c>
      <c r="O40" s="43">
        <f t="shared" si="10"/>
        <v>668.62924590961745</v>
      </c>
      <c r="P40" s="10"/>
    </row>
    <row r="41" spans="1:16">
      <c r="A41" s="12"/>
      <c r="B41" s="44">
        <v>561</v>
      </c>
      <c r="C41" s="20" t="s">
        <v>161</v>
      </c>
      <c r="D41" s="46">
        <v>28854796</v>
      </c>
      <c r="E41" s="46">
        <v>0</v>
      </c>
      <c r="F41" s="46">
        <v>0</v>
      </c>
      <c r="G41" s="46">
        <v>15862822</v>
      </c>
      <c r="H41" s="46">
        <v>0</v>
      </c>
      <c r="I41" s="46">
        <v>1506814000</v>
      </c>
      <c r="J41" s="46">
        <v>0</v>
      </c>
      <c r="K41" s="46">
        <v>0</v>
      </c>
      <c r="L41" s="46">
        <v>0</v>
      </c>
      <c r="M41" s="46">
        <v>8689000</v>
      </c>
      <c r="N41" s="46">
        <f t="shared" si="8"/>
        <v>1560220618</v>
      </c>
      <c r="O41" s="47">
        <f t="shared" si="10"/>
        <v>596.94126851977967</v>
      </c>
      <c r="P41" s="9"/>
    </row>
    <row r="42" spans="1:16">
      <c r="A42" s="12"/>
      <c r="B42" s="44">
        <v>562</v>
      </c>
      <c r="C42" s="20" t="s">
        <v>162</v>
      </c>
      <c r="D42" s="46">
        <v>15590872</v>
      </c>
      <c r="E42" s="46">
        <v>5923765</v>
      </c>
      <c r="F42" s="46">
        <v>0</v>
      </c>
      <c r="G42" s="46">
        <v>970426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ref="N42:N52" si="12">SUM(D42:M42)</f>
        <v>22485063</v>
      </c>
      <c r="O42" s="47">
        <f t="shared" si="10"/>
        <v>8.6027974987106361</v>
      </c>
      <c r="P42" s="9"/>
    </row>
    <row r="43" spans="1:16">
      <c r="A43" s="12"/>
      <c r="B43" s="44">
        <v>563</v>
      </c>
      <c r="C43" s="20" t="s">
        <v>163</v>
      </c>
      <c r="D43" s="46">
        <v>74849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2"/>
        <v>74849</v>
      </c>
      <c r="O43" s="47">
        <f t="shared" si="10"/>
        <v>2.8637268660576688E-2</v>
      </c>
      <c r="P43" s="9"/>
    </row>
    <row r="44" spans="1:16">
      <c r="A44" s="12"/>
      <c r="B44" s="44">
        <v>565</v>
      </c>
      <c r="C44" s="20" t="s">
        <v>164</v>
      </c>
      <c r="D44" s="46">
        <v>0</v>
      </c>
      <c r="E44" s="46">
        <v>874086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2"/>
        <v>874086</v>
      </c>
      <c r="O44" s="47">
        <f t="shared" si="10"/>
        <v>0.33442578544067164</v>
      </c>
      <c r="P44" s="9"/>
    </row>
    <row r="45" spans="1:16">
      <c r="A45" s="12"/>
      <c r="B45" s="44">
        <v>569</v>
      </c>
      <c r="C45" s="20" t="s">
        <v>58</v>
      </c>
      <c r="D45" s="46">
        <v>0</v>
      </c>
      <c r="E45" s="46">
        <v>155705157</v>
      </c>
      <c r="F45" s="46">
        <v>0</v>
      </c>
      <c r="G45" s="46">
        <v>8231138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2"/>
        <v>163936295</v>
      </c>
      <c r="O45" s="47">
        <f t="shared" si="10"/>
        <v>62.722116837025936</v>
      </c>
      <c r="P45" s="9"/>
    </row>
    <row r="46" spans="1:16" ht="15.75">
      <c r="A46" s="28" t="s">
        <v>59</v>
      </c>
      <c r="B46" s="29"/>
      <c r="C46" s="30"/>
      <c r="D46" s="31">
        <f t="shared" ref="D46:M46" si="13">SUM(D47:D52)</f>
        <v>120509852</v>
      </c>
      <c r="E46" s="31">
        <f t="shared" si="13"/>
        <v>123548107</v>
      </c>
      <c r="F46" s="31">
        <f t="shared" si="13"/>
        <v>0</v>
      </c>
      <c r="G46" s="31">
        <f t="shared" si="13"/>
        <v>74499171</v>
      </c>
      <c r="H46" s="31">
        <f t="shared" si="13"/>
        <v>0</v>
      </c>
      <c r="I46" s="31">
        <f t="shared" si="13"/>
        <v>7363000</v>
      </c>
      <c r="J46" s="31">
        <f t="shared" si="13"/>
        <v>0</v>
      </c>
      <c r="K46" s="31">
        <f t="shared" si="13"/>
        <v>0</v>
      </c>
      <c r="L46" s="31">
        <f t="shared" si="13"/>
        <v>0</v>
      </c>
      <c r="M46" s="31">
        <f t="shared" si="13"/>
        <v>0</v>
      </c>
      <c r="N46" s="31">
        <f>SUM(D46:M46)</f>
        <v>325920130</v>
      </c>
      <c r="O46" s="43">
        <f t="shared" si="10"/>
        <v>124.69722140175659</v>
      </c>
      <c r="P46" s="9"/>
    </row>
    <row r="47" spans="1:16">
      <c r="A47" s="12"/>
      <c r="B47" s="44">
        <v>571</v>
      </c>
      <c r="C47" s="20" t="s">
        <v>60</v>
      </c>
      <c r="D47" s="46">
        <v>0</v>
      </c>
      <c r="E47" s="46">
        <v>44556266</v>
      </c>
      <c r="F47" s="46">
        <v>0</v>
      </c>
      <c r="G47" s="46">
        <v>5030273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2"/>
        <v>49586539</v>
      </c>
      <c r="O47" s="47">
        <f t="shared" si="10"/>
        <v>18.971837156022975</v>
      </c>
      <c r="P47" s="9"/>
    </row>
    <row r="48" spans="1:16">
      <c r="A48" s="12"/>
      <c r="B48" s="44">
        <v>572</v>
      </c>
      <c r="C48" s="20" t="s">
        <v>165</v>
      </c>
      <c r="D48" s="46">
        <v>111251265</v>
      </c>
      <c r="E48" s="46">
        <v>12249852</v>
      </c>
      <c r="F48" s="46">
        <v>0</v>
      </c>
      <c r="G48" s="46">
        <v>29720123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2"/>
        <v>153221240</v>
      </c>
      <c r="O48" s="47">
        <f t="shared" si="10"/>
        <v>58.622530887342499</v>
      </c>
      <c r="P48" s="9"/>
    </row>
    <row r="49" spans="1:16">
      <c r="A49" s="12"/>
      <c r="B49" s="44">
        <v>573</v>
      </c>
      <c r="C49" s="20" t="s">
        <v>62</v>
      </c>
      <c r="D49" s="46">
        <v>0</v>
      </c>
      <c r="E49" s="46">
        <v>19686527</v>
      </c>
      <c r="F49" s="46">
        <v>0</v>
      </c>
      <c r="G49" s="46">
        <v>419738</v>
      </c>
      <c r="H49" s="46">
        <v>0</v>
      </c>
      <c r="I49" s="46">
        <v>7363000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2"/>
        <v>27469265</v>
      </c>
      <c r="O49" s="47">
        <f t="shared" si="10"/>
        <v>10.509755931456347</v>
      </c>
      <c r="P49" s="9"/>
    </row>
    <row r="50" spans="1:16">
      <c r="A50" s="12"/>
      <c r="B50" s="44">
        <v>574</v>
      </c>
      <c r="C50" s="20" t="s">
        <v>63</v>
      </c>
      <c r="D50" s="46">
        <v>276588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2"/>
        <v>276588</v>
      </c>
      <c r="O50" s="47">
        <f t="shared" si="10"/>
        <v>0.10582272126937681</v>
      </c>
      <c r="P50" s="9"/>
    </row>
    <row r="51" spans="1:16">
      <c r="A51" s="12"/>
      <c r="B51" s="44">
        <v>575</v>
      </c>
      <c r="C51" s="20" t="s">
        <v>166</v>
      </c>
      <c r="D51" s="46">
        <v>0</v>
      </c>
      <c r="E51" s="46">
        <v>6400000</v>
      </c>
      <c r="F51" s="46">
        <v>0</v>
      </c>
      <c r="G51" s="46">
        <v>1073316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2"/>
        <v>7473316</v>
      </c>
      <c r="O51" s="47">
        <f t="shared" si="10"/>
        <v>2.8592948212719786</v>
      </c>
      <c r="P51" s="9"/>
    </row>
    <row r="52" spans="1:16">
      <c r="A52" s="12"/>
      <c r="B52" s="44">
        <v>579</v>
      </c>
      <c r="C52" s="20" t="s">
        <v>65</v>
      </c>
      <c r="D52" s="46">
        <v>8981999</v>
      </c>
      <c r="E52" s="46">
        <v>40655462</v>
      </c>
      <c r="F52" s="46">
        <v>0</v>
      </c>
      <c r="G52" s="46">
        <v>38255721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2"/>
        <v>87893182</v>
      </c>
      <c r="O52" s="47">
        <f t="shared" si="10"/>
        <v>33.627979884393419</v>
      </c>
      <c r="P52" s="9"/>
    </row>
    <row r="53" spans="1:16" ht="15.75">
      <c r="A53" s="28" t="s">
        <v>167</v>
      </c>
      <c r="B53" s="29"/>
      <c r="C53" s="30"/>
      <c r="D53" s="31">
        <f t="shared" ref="D53:M53" si="14">SUM(D54:D56)</f>
        <v>460882755</v>
      </c>
      <c r="E53" s="31">
        <f t="shared" si="14"/>
        <v>510441105</v>
      </c>
      <c r="F53" s="31">
        <f t="shared" si="14"/>
        <v>43305809</v>
      </c>
      <c r="G53" s="31">
        <f t="shared" si="14"/>
        <v>49563301</v>
      </c>
      <c r="H53" s="31">
        <f t="shared" si="14"/>
        <v>0</v>
      </c>
      <c r="I53" s="31">
        <f t="shared" si="14"/>
        <v>676869000</v>
      </c>
      <c r="J53" s="31">
        <f t="shared" si="14"/>
        <v>0</v>
      </c>
      <c r="K53" s="31">
        <f t="shared" si="14"/>
        <v>0</v>
      </c>
      <c r="L53" s="31">
        <f t="shared" si="14"/>
        <v>0</v>
      </c>
      <c r="M53" s="31">
        <f t="shared" si="14"/>
        <v>0</v>
      </c>
      <c r="N53" s="31">
        <f>SUM(D53:M53)</f>
        <v>1741061970</v>
      </c>
      <c r="O53" s="43">
        <f t="shared" si="10"/>
        <v>666.13126948393312</v>
      </c>
      <c r="P53" s="9"/>
    </row>
    <row r="54" spans="1:16">
      <c r="A54" s="12"/>
      <c r="B54" s="44">
        <v>581</v>
      </c>
      <c r="C54" s="20" t="s">
        <v>168</v>
      </c>
      <c r="D54" s="46">
        <v>460882755</v>
      </c>
      <c r="E54" s="46">
        <v>510441105</v>
      </c>
      <c r="F54" s="46">
        <v>43305809</v>
      </c>
      <c r="G54" s="46">
        <v>49563301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>SUM(D54:M54)</f>
        <v>1064192970</v>
      </c>
      <c r="O54" s="47">
        <f t="shared" si="10"/>
        <v>407.16081695930507</v>
      </c>
      <c r="P54" s="9"/>
    </row>
    <row r="55" spans="1:16">
      <c r="A55" s="12"/>
      <c r="B55" s="44">
        <v>591</v>
      </c>
      <c r="C55" s="20" t="s">
        <v>169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503675000</v>
      </c>
      <c r="J55" s="46">
        <v>0</v>
      </c>
      <c r="K55" s="46">
        <v>0</v>
      </c>
      <c r="L55" s="46">
        <v>0</v>
      </c>
      <c r="M55" s="46">
        <v>0</v>
      </c>
      <c r="N55" s="46">
        <f t="shared" ref="N55:N64" si="15">SUM(D55:M55)</f>
        <v>503675000</v>
      </c>
      <c r="O55" s="47">
        <f t="shared" si="10"/>
        <v>192.70633265128407</v>
      </c>
      <c r="P55" s="9"/>
    </row>
    <row r="56" spans="1:16">
      <c r="A56" s="12"/>
      <c r="B56" s="44">
        <v>593</v>
      </c>
      <c r="C56" s="20" t="s">
        <v>128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173194000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5"/>
        <v>173194000</v>
      </c>
      <c r="O56" s="47">
        <f t="shared" si="10"/>
        <v>66.264119873343915</v>
      </c>
      <c r="P56" s="9"/>
    </row>
    <row r="57" spans="1:16" ht="15.75">
      <c r="A57" s="28" t="s">
        <v>68</v>
      </c>
      <c r="B57" s="29"/>
      <c r="C57" s="30"/>
      <c r="D57" s="31">
        <f t="shared" ref="D57:M57" si="16">SUM(D58:D84)</f>
        <v>32837244</v>
      </c>
      <c r="E57" s="31">
        <f t="shared" si="16"/>
        <v>77272379</v>
      </c>
      <c r="F57" s="31">
        <f t="shared" si="16"/>
        <v>0</v>
      </c>
      <c r="G57" s="31">
        <f t="shared" si="16"/>
        <v>13113916</v>
      </c>
      <c r="H57" s="31">
        <f t="shared" si="16"/>
        <v>0</v>
      </c>
      <c r="I57" s="31">
        <f t="shared" si="16"/>
        <v>0</v>
      </c>
      <c r="J57" s="31">
        <f t="shared" si="16"/>
        <v>0</v>
      </c>
      <c r="K57" s="31">
        <f t="shared" si="16"/>
        <v>0</v>
      </c>
      <c r="L57" s="31">
        <f t="shared" si="16"/>
        <v>0</v>
      </c>
      <c r="M57" s="31">
        <f t="shared" si="16"/>
        <v>0</v>
      </c>
      <c r="N57" s="31">
        <f>SUM(D57:M57)</f>
        <v>123223539</v>
      </c>
      <c r="O57" s="43">
        <f t="shared" si="10"/>
        <v>47.145393948483601</v>
      </c>
      <c r="P57" s="9"/>
    </row>
    <row r="58" spans="1:16">
      <c r="A58" s="12"/>
      <c r="B58" s="44">
        <v>601</v>
      </c>
      <c r="C58" s="20" t="s">
        <v>170</v>
      </c>
      <c r="D58" s="46">
        <v>2828960</v>
      </c>
      <c r="E58" s="46">
        <v>515555</v>
      </c>
      <c r="F58" s="46">
        <v>0</v>
      </c>
      <c r="G58" s="46">
        <v>13092000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5"/>
        <v>16436515</v>
      </c>
      <c r="O58" s="47">
        <f t="shared" si="10"/>
        <v>6.2886196996432631</v>
      </c>
      <c r="P58" s="9"/>
    </row>
    <row r="59" spans="1:16">
      <c r="A59" s="12"/>
      <c r="B59" s="44">
        <v>602</v>
      </c>
      <c r="C59" s="20" t="s">
        <v>171</v>
      </c>
      <c r="D59" s="46">
        <v>5842306</v>
      </c>
      <c r="E59" s="46">
        <v>477544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5"/>
        <v>6319850</v>
      </c>
      <c r="O59" s="47">
        <f t="shared" si="10"/>
        <v>2.4179780938228377</v>
      </c>
      <c r="P59" s="9"/>
    </row>
    <row r="60" spans="1:16">
      <c r="A60" s="12"/>
      <c r="B60" s="44">
        <v>603</v>
      </c>
      <c r="C60" s="20" t="s">
        <v>172</v>
      </c>
      <c r="D60" s="46">
        <v>3047357</v>
      </c>
      <c r="E60" s="46">
        <v>0</v>
      </c>
      <c r="F60" s="46">
        <v>0</v>
      </c>
      <c r="G60" s="46">
        <v>21916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5"/>
        <v>3069273</v>
      </c>
      <c r="O60" s="47">
        <f t="shared" si="10"/>
        <v>1.1743055417394246</v>
      </c>
      <c r="P60" s="9"/>
    </row>
    <row r="61" spans="1:16">
      <c r="A61" s="12"/>
      <c r="B61" s="44">
        <v>604</v>
      </c>
      <c r="C61" s="20" t="s">
        <v>173</v>
      </c>
      <c r="D61" s="46">
        <v>309922</v>
      </c>
      <c r="E61" s="46">
        <v>8721322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5"/>
        <v>9031244</v>
      </c>
      <c r="O61" s="47">
        <f t="shared" si="10"/>
        <v>3.4553589328811505</v>
      </c>
      <c r="P61" s="9"/>
    </row>
    <row r="62" spans="1:16">
      <c r="A62" s="12"/>
      <c r="B62" s="44">
        <v>605</v>
      </c>
      <c r="C62" s="20" t="s">
        <v>174</v>
      </c>
      <c r="D62" s="46">
        <v>134705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5"/>
        <v>134705</v>
      </c>
      <c r="O62" s="47">
        <f t="shared" si="10"/>
        <v>5.1538207256249018E-2</v>
      </c>
      <c r="P62" s="9"/>
    </row>
    <row r="63" spans="1:16">
      <c r="A63" s="12"/>
      <c r="B63" s="44">
        <v>606</v>
      </c>
      <c r="C63" s="20" t="s">
        <v>175</v>
      </c>
      <c r="D63" s="46">
        <v>158232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5"/>
        <v>158232</v>
      </c>
      <c r="O63" s="47">
        <f t="shared" si="10"/>
        <v>6.0539650425528335E-2</v>
      </c>
      <c r="P63" s="9"/>
    </row>
    <row r="64" spans="1:16">
      <c r="A64" s="12"/>
      <c r="B64" s="44">
        <v>608</v>
      </c>
      <c r="C64" s="20" t="s">
        <v>176</v>
      </c>
      <c r="D64" s="46">
        <v>6109</v>
      </c>
      <c r="E64" s="46">
        <v>1207531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5"/>
        <v>1213640</v>
      </c>
      <c r="O64" s="47">
        <f t="shared" si="10"/>
        <v>0.46433933302011099</v>
      </c>
      <c r="P64" s="9"/>
    </row>
    <row r="65" spans="1:16">
      <c r="A65" s="12"/>
      <c r="B65" s="44">
        <v>611</v>
      </c>
      <c r="C65" s="20" t="s">
        <v>76</v>
      </c>
      <c r="D65" s="46">
        <v>401690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ref="N65:N80" si="17">SUM(D65:M65)</f>
        <v>401690</v>
      </c>
      <c r="O65" s="47">
        <f t="shared" si="10"/>
        <v>0.15368681543196366</v>
      </c>
      <c r="P65" s="9"/>
    </row>
    <row r="66" spans="1:16">
      <c r="A66" s="12"/>
      <c r="B66" s="44">
        <v>614</v>
      </c>
      <c r="C66" s="20" t="s">
        <v>177</v>
      </c>
      <c r="D66" s="46">
        <v>127461</v>
      </c>
      <c r="E66" s="46">
        <v>10503560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7"/>
        <v>10631021</v>
      </c>
      <c r="O66" s="47">
        <f t="shared" si="10"/>
        <v>4.0674344949596204</v>
      </c>
      <c r="P66" s="9"/>
    </row>
    <row r="67" spans="1:16">
      <c r="A67" s="12"/>
      <c r="B67" s="44">
        <v>622</v>
      </c>
      <c r="C67" s="20" t="s">
        <v>78</v>
      </c>
      <c r="D67" s="46">
        <v>383543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7"/>
        <v>383543</v>
      </c>
      <c r="O67" s="47">
        <f t="shared" si="10"/>
        <v>0.14674376322841406</v>
      </c>
      <c r="P67" s="9"/>
    </row>
    <row r="68" spans="1:16">
      <c r="A68" s="12"/>
      <c r="B68" s="44">
        <v>634</v>
      </c>
      <c r="C68" s="20" t="s">
        <v>178</v>
      </c>
      <c r="D68" s="46">
        <v>95910</v>
      </c>
      <c r="E68" s="46">
        <v>8250270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7"/>
        <v>8346180</v>
      </c>
      <c r="O68" s="47">
        <f t="shared" si="10"/>
        <v>3.1932530688390215</v>
      </c>
      <c r="P68" s="9"/>
    </row>
    <row r="69" spans="1:16">
      <c r="A69" s="12"/>
      <c r="B69" s="44">
        <v>654</v>
      </c>
      <c r="C69" s="20" t="s">
        <v>179</v>
      </c>
      <c r="D69" s="46">
        <v>-581031</v>
      </c>
      <c r="E69" s="46">
        <v>10169419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7"/>
        <v>9588388</v>
      </c>
      <c r="O69" s="47">
        <f t="shared" ref="O69:O85" si="18">(N69/O$87)</f>
        <v>3.6685225344072676</v>
      </c>
      <c r="P69" s="9"/>
    </row>
    <row r="70" spans="1:16">
      <c r="A70" s="12"/>
      <c r="B70" s="44">
        <v>663</v>
      </c>
      <c r="C70" s="20" t="s">
        <v>135</v>
      </c>
      <c r="D70" s="46">
        <v>0</v>
      </c>
      <c r="E70" s="46">
        <v>1138828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7"/>
        <v>1138828</v>
      </c>
      <c r="O70" s="47">
        <f t="shared" si="18"/>
        <v>0.43571622057993059</v>
      </c>
      <c r="P70" s="9"/>
    </row>
    <row r="71" spans="1:16">
      <c r="A71" s="12"/>
      <c r="B71" s="44">
        <v>664</v>
      </c>
      <c r="C71" s="20" t="s">
        <v>136</v>
      </c>
      <c r="D71" s="46">
        <v>169862</v>
      </c>
      <c r="E71" s="46">
        <v>0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7"/>
        <v>169862</v>
      </c>
      <c r="O71" s="47">
        <f t="shared" si="18"/>
        <v>6.4989294836576006E-2</v>
      </c>
      <c r="P71" s="9"/>
    </row>
    <row r="72" spans="1:16">
      <c r="A72" s="12"/>
      <c r="B72" s="44">
        <v>666</v>
      </c>
      <c r="C72" s="20" t="s">
        <v>137</v>
      </c>
      <c r="D72" s="46">
        <v>411454</v>
      </c>
      <c r="E72" s="46">
        <v>0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7"/>
        <v>411454</v>
      </c>
      <c r="O72" s="47">
        <f t="shared" si="18"/>
        <v>0.15742252721437722</v>
      </c>
      <c r="P72" s="9"/>
    </row>
    <row r="73" spans="1:16">
      <c r="A73" s="12"/>
      <c r="B73" s="44">
        <v>669</v>
      </c>
      <c r="C73" s="20" t="s">
        <v>138</v>
      </c>
      <c r="D73" s="46">
        <v>216423</v>
      </c>
      <c r="E73" s="46">
        <v>0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f t="shared" si="17"/>
        <v>216423</v>
      </c>
      <c r="O73" s="47">
        <f t="shared" si="18"/>
        <v>8.2803559103367952E-2</v>
      </c>
      <c r="P73" s="9"/>
    </row>
    <row r="74" spans="1:16">
      <c r="A74" s="12"/>
      <c r="B74" s="44">
        <v>674</v>
      </c>
      <c r="C74" s="20" t="s">
        <v>180</v>
      </c>
      <c r="D74" s="46">
        <v>33972</v>
      </c>
      <c r="E74" s="46">
        <v>3922110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f t="shared" si="17"/>
        <v>3956082</v>
      </c>
      <c r="O74" s="47">
        <f t="shared" si="18"/>
        <v>1.5135991539936611</v>
      </c>
      <c r="P74" s="9"/>
    </row>
    <row r="75" spans="1:16">
      <c r="A75" s="12"/>
      <c r="B75" s="44">
        <v>684</v>
      </c>
      <c r="C75" s="20" t="s">
        <v>87</v>
      </c>
      <c r="D75" s="46">
        <v>7936</v>
      </c>
      <c r="E75" s="46">
        <v>0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0</v>
      </c>
      <c r="L75" s="46">
        <v>0</v>
      </c>
      <c r="M75" s="46">
        <v>0</v>
      </c>
      <c r="N75" s="46">
        <f t="shared" si="17"/>
        <v>7936</v>
      </c>
      <c r="O75" s="47">
        <f t="shared" si="18"/>
        <v>3.0363179747269378E-3</v>
      </c>
      <c r="P75" s="9"/>
    </row>
    <row r="76" spans="1:16">
      <c r="A76" s="12"/>
      <c r="B76" s="44">
        <v>694</v>
      </c>
      <c r="C76" s="20" t="s">
        <v>181</v>
      </c>
      <c r="D76" s="46">
        <v>17868</v>
      </c>
      <c r="E76" s="46">
        <v>2129291</v>
      </c>
      <c r="F76" s="46">
        <v>0</v>
      </c>
      <c r="G76" s="46">
        <v>0</v>
      </c>
      <c r="H76" s="46">
        <v>0</v>
      </c>
      <c r="I76" s="46">
        <v>0</v>
      </c>
      <c r="J76" s="46">
        <v>0</v>
      </c>
      <c r="K76" s="46">
        <v>0</v>
      </c>
      <c r="L76" s="46">
        <v>0</v>
      </c>
      <c r="M76" s="46">
        <v>0</v>
      </c>
      <c r="N76" s="46">
        <f t="shared" si="17"/>
        <v>2147159</v>
      </c>
      <c r="O76" s="47">
        <f t="shared" si="18"/>
        <v>0.82150421702327592</v>
      </c>
      <c r="P76" s="9"/>
    </row>
    <row r="77" spans="1:16">
      <c r="A77" s="12"/>
      <c r="B77" s="44">
        <v>704</v>
      </c>
      <c r="C77" s="20" t="s">
        <v>89</v>
      </c>
      <c r="D77" s="46">
        <v>0</v>
      </c>
      <c r="E77" s="46">
        <v>1310138</v>
      </c>
      <c r="F77" s="46">
        <v>0</v>
      </c>
      <c r="G77" s="46">
        <v>0</v>
      </c>
      <c r="H77" s="46">
        <v>0</v>
      </c>
      <c r="I77" s="46">
        <v>0</v>
      </c>
      <c r="J77" s="46">
        <v>0</v>
      </c>
      <c r="K77" s="46">
        <v>0</v>
      </c>
      <c r="L77" s="46">
        <v>0</v>
      </c>
      <c r="M77" s="46">
        <v>0</v>
      </c>
      <c r="N77" s="46">
        <f t="shared" si="17"/>
        <v>1310138</v>
      </c>
      <c r="O77" s="47">
        <f t="shared" si="18"/>
        <v>0.50125952101471782</v>
      </c>
      <c r="P77" s="9"/>
    </row>
    <row r="78" spans="1:16">
      <c r="A78" s="12"/>
      <c r="B78" s="44">
        <v>711</v>
      </c>
      <c r="C78" s="20" t="s">
        <v>139</v>
      </c>
      <c r="D78" s="46">
        <v>7513543</v>
      </c>
      <c r="E78" s="46">
        <v>0</v>
      </c>
      <c r="F78" s="46">
        <v>0</v>
      </c>
      <c r="G78" s="46">
        <v>0</v>
      </c>
      <c r="H78" s="46">
        <v>0</v>
      </c>
      <c r="I78" s="46">
        <v>0</v>
      </c>
      <c r="J78" s="46">
        <v>0</v>
      </c>
      <c r="K78" s="46">
        <v>0</v>
      </c>
      <c r="L78" s="46">
        <v>0</v>
      </c>
      <c r="M78" s="46">
        <v>0</v>
      </c>
      <c r="N78" s="46">
        <f t="shared" si="17"/>
        <v>7513543</v>
      </c>
      <c r="O78" s="47">
        <f t="shared" si="18"/>
        <v>2.8746856936471472</v>
      </c>
      <c r="P78" s="9"/>
    </row>
    <row r="79" spans="1:16">
      <c r="A79" s="12"/>
      <c r="B79" s="44">
        <v>712</v>
      </c>
      <c r="C79" s="20" t="s">
        <v>140</v>
      </c>
      <c r="D79" s="46">
        <v>1531490</v>
      </c>
      <c r="E79" s="46">
        <v>0</v>
      </c>
      <c r="F79" s="46">
        <v>0</v>
      </c>
      <c r="G79" s="46">
        <v>0</v>
      </c>
      <c r="H79" s="46">
        <v>0</v>
      </c>
      <c r="I79" s="46">
        <v>0</v>
      </c>
      <c r="J79" s="46">
        <v>0</v>
      </c>
      <c r="K79" s="46">
        <v>0</v>
      </c>
      <c r="L79" s="46">
        <v>0</v>
      </c>
      <c r="M79" s="46">
        <v>0</v>
      </c>
      <c r="N79" s="46">
        <f t="shared" si="17"/>
        <v>1531490</v>
      </c>
      <c r="O79" s="47">
        <f t="shared" si="18"/>
        <v>0.58594891823520134</v>
      </c>
      <c r="P79" s="9"/>
    </row>
    <row r="80" spans="1:16">
      <c r="A80" s="12"/>
      <c r="B80" s="44">
        <v>713</v>
      </c>
      <c r="C80" s="20" t="s">
        <v>182</v>
      </c>
      <c r="D80" s="46">
        <v>9596367</v>
      </c>
      <c r="E80" s="46">
        <v>0</v>
      </c>
      <c r="F80" s="46">
        <v>0</v>
      </c>
      <c r="G80" s="46">
        <v>0</v>
      </c>
      <c r="H80" s="46">
        <v>0</v>
      </c>
      <c r="I80" s="46">
        <v>0</v>
      </c>
      <c r="J80" s="46">
        <v>0</v>
      </c>
      <c r="K80" s="46">
        <v>0</v>
      </c>
      <c r="L80" s="46">
        <v>0</v>
      </c>
      <c r="M80" s="46">
        <v>0</v>
      </c>
      <c r="N80" s="46">
        <f t="shared" si="17"/>
        <v>9596367</v>
      </c>
      <c r="O80" s="47">
        <f t="shared" si="18"/>
        <v>3.6715753042056982</v>
      </c>
      <c r="P80" s="9"/>
    </row>
    <row r="81" spans="1:119">
      <c r="A81" s="12"/>
      <c r="B81" s="44">
        <v>724</v>
      </c>
      <c r="C81" s="20" t="s">
        <v>183</v>
      </c>
      <c r="D81" s="46">
        <v>0</v>
      </c>
      <c r="E81" s="46">
        <v>4531350</v>
      </c>
      <c r="F81" s="46">
        <v>0</v>
      </c>
      <c r="G81" s="46">
        <v>0</v>
      </c>
      <c r="H81" s="46">
        <v>0</v>
      </c>
      <c r="I81" s="46">
        <v>0</v>
      </c>
      <c r="J81" s="46">
        <v>0</v>
      </c>
      <c r="K81" s="46">
        <v>0</v>
      </c>
      <c r="L81" s="46">
        <v>0</v>
      </c>
      <c r="M81" s="46">
        <v>0</v>
      </c>
      <c r="N81" s="46">
        <f>SUM(D81:M81)</f>
        <v>4531350</v>
      </c>
      <c r="O81" s="47">
        <f t="shared" si="18"/>
        <v>1.7336970079106491</v>
      </c>
      <c r="P81" s="9"/>
    </row>
    <row r="82" spans="1:119">
      <c r="A82" s="12"/>
      <c r="B82" s="44">
        <v>744</v>
      </c>
      <c r="C82" s="20" t="s">
        <v>184</v>
      </c>
      <c r="D82" s="46">
        <v>24633</v>
      </c>
      <c r="E82" s="46">
        <v>8150693</v>
      </c>
      <c r="F82" s="46">
        <v>0</v>
      </c>
      <c r="G82" s="46">
        <v>0</v>
      </c>
      <c r="H82" s="46">
        <v>0</v>
      </c>
      <c r="I82" s="46">
        <v>0</v>
      </c>
      <c r="J82" s="46">
        <v>0</v>
      </c>
      <c r="K82" s="46">
        <v>0</v>
      </c>
      <c r="L82" s="46">
        <v>0</v>
      </c>
      <c r="M82" s="46">
        <v>0</v>
      </c>
      <c r="N82" s="46">
        <f>SUM(D82:M82)</f>
        <v>8175326</v>
      </c>
      <c r="O82" s="47">
        <f t="shared" si="18"/>
        <v>3.1278842342556046</v>
      </c>
      <c r="P82" s="9"/>
    </row>
    <row r="83" spans="1:119">
      <c r="A83" s="12"/>
      <c r="B83" s="44">
        <v>752</v>
      </c>
      <c r="C83" s="20" t="s">
        <v>185</v>
      </c>
      <c r="D83" s="46">
        <v>430553</v>
      </c>
      <c r="E83" s="46">
        <v>0</v>
      </c>
      <c r="F83" s="46">
        <v>0</v>
      </c>
      <c r="G83" s="46">
        <v>0</v>
      </c>
      <c r="H83" s="46">
        <v>0</v>
      </c>
      <c r="I83" s="46">
        <v>0</v>
      </c>
      <c r="J83" s="46">
        <v>0</v>
      </c>
      <c r="K83" s="46">
        <v>0</v>
      </c>
      <c r="L83" s="46">
        <v>0</v>
      </c>
      <c r="M83" s="46">
        <v>0</v>
      </c>
      <c r="N83" s="46">
        <f>SUM(D83:M83)</f>
        <v>430553</v>
      </c>
      <c r="O83" s="47">
        <f t="shared" si="18"/>
        <v>0.16472981514271764</v>
      </c>
      <c r="P83" s="9"/>
    </row>
    <row r="84" spans="1:119" ht="15.75" thickBot="1">
      <c r="A84" s="12"/>
      <c r="B84" s="44">
        <v>764</v>
      </c>
      <c r="C84" s="20" t="s">
        <v>186</v>
      </c>
      <c r="D84" s="46">
        <v>127979</v>
      </c>
      <c r="E84" s="46">
        <v>16244768</v>
      </c>
      <c r="F84" s="46">
        <v>0</v>
      </c>
      <c r="G84" s="46">
        <v>0</v>
      </c>
      <c r="H84" s="46">
        <v>0</v>
      </c>
      <c r="I84" s="46">
        <v>0</v>
      </c>
      <c r="J84" s="46">
        <v>0</v>
      </c>
      <c r="K84" s="46">
        <v>0</v>
      </c>
      <c r="L84" s="46">
        <v>0</v>
      </c>
      <c r="M84" s="46">
        <v>0</v>
      </c>
      <c r="N84" s="46">
        <f>SUM(D84:M84)</f>
        <v>16372747</v>
      </c>
      <c r="O84" s="47">
        <f t="shared" si="18"/>
        <v>6.2642220276910976</v>
      </c>
      <c r="P84" s="9"/>
    </row>
    <row r="85" spans="1:119" ht="16.5" thickBot="1">
      <c r="A85" s="14" t="s">
        <v>10</v>
      </c>
      <c r="B85" s="23"/>
      <c r="C85" s="22"/>
      <c r="D85" s="15">
        <f t="shared" ref="D85:M85" si="19">SUM(D5,D14,D24,D30,D36,D40,D46,D53,D57)</f>
        <v>1961966152</v>
      </c>
      <c r="E85" s="15">
        <f t="shared" si="19"/>
        <v>1731411789</v>
      </c>
      <c r="F85" s="15">
        <f t="shared" si="19"/>
        <v>345658940</v>
      </c>
      <c r="G85" s="15">
        <f t="shared" si="19"/>
        <v>327091242</v>
      </c>
      <c r="H85" s="15">
        <f t="shared" si="19"/>
        <v>0</v>
      </c>
      <c r="I85" s="15">
        <f t="shared" si="19"/>
        <v>4275786000</v>
      </c>
      <c r="J85" s="15">
        <f t="shared" si="19"/>
        <v>584695000</v>
      </c>
      <c r="K85" s="15">
        <f t="shared" si="19"/>
        <v>39679000</v>
      </c>
      <c r="L85" s="15">
        <f t="shared" si="19"/>
        <v>0</v>
      </c>
      <c r="M85" s="15">
        <f t="shared" si="19"/>
        <v>10394000</v>
      </c>
      <c r="N85" s="15">
        <f>SUM(D85:M85)</f>
        <v>9276682123</v>
      </c>
      <c r="O85" s="37">
        <f t="shared" si="18"/>
        <v>3549.2636940389302</v>
      </c>
      <c r="P85" s="6"/>
      <c r="Q85" s="2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5"/>
      <c r="BD85" s="5"/>
      <c r="BE85" s="5"/>
      <c r="BF85" s="5"/>
      <c r="BG85" s="5"/>
      <c r="BH85" s="5"/>
      <c r="BI85" s="5"/>
      <c r="BJ85" s="5"/>
      <c r="BK85" s="5"/>
      <c r="BL85" s="5"/>
      <c r="BM85" s="5"/>
      <c r="BN85" s="5"/>
      <c r="BO85" s="5"/>
      <c r="BP85" s="5"/>
      <c r="BQ85" s="5"/>
      <c r="BR85" s="5"/>
      <c r="BS85" s="5"/>
      <c r="BT85" s="5"/>
      <c r="BU85" s="5"/>
      <c r="BV85" s="5"/>
      <c r="BW85" s="5"/>
      <c r="BX85" s="5"/>
      <c r="BY85" s="5"/>
      <c r="BZ85" s="5"/>
      <c r="CA85" s="5"/>
      <c r="CB85" s="5"/>
      <c r="CC85" s="5"/>
      <c r="CD85" s="5"/>
      <c r="CE85" s="5"/>
      <c r="CF85" s="5"/>
      <c r="CG85" s="5"/>
      <c r="CH85" s="5"/>
      <c r="CI85" s="5"/>
      <c r="CJ85" s="5"/>
      <c r="CK85" s="5"/>
      <c r="CL85" s="5"/>
      <c r="CM85" s="5"/>
      <c r="CN85" s="5"/>
      <c r="CO85" s="5"/>
      <c r="CP85" s="5"/>
      <c r="CQ85" s="5"/>
      <c r="CR85" s="5"/>
      <c r="CS85" s="5"/>
      <c r="CT85" s="5"/>
      <c r="CU85" s="5"/>
      <c r="CV85" s="5"/>
      <c r="CW85" s="5"/>
      <c r="CX85" s="5"/>
      <c r="CY85" s="5"/>
      <c r="CZ85" s="5"/>
      <c r="DA85" s="5"/>
      <c r="DB85" s="5"/>
      <c r="DC85" s="5"/>
      <c r="DD85" s="5"/>
      <c r="DE85" s="5"/>
      <c r="DF85" s="5"/>
      <c r="DG85" s="5"/>
      <c r="DH85" s="5"/>
      <c r="DI85" s="5"/>
      <c r="DJ85" s="5"/>
      <c r="DK85" s="5"/>
      <c r="DL85" s="5"/>
      <c r="DM85" s="5"/>
      <c r="DN85" s="5"/>
      <c r="DO85" s="5"/>
    </row>
    <row r="86" spans="1:119">
      <c r="A86" s="16"/>
      <c r="B86" s="18"/>
      <c r="C86" s="18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9"/>
    </row>
    <row r="87" spans="1:119">
      <c r="A87" s="38"/>
      <c r="B87" s="39"/>
      <c r="C87" s="39"/>
      <c r="D87" s="40"/>
      <c r="E87" s="40"/>
      <c r="F87" s="40"/>
      <c r="G87" s="40"/>
      <c r="H87" s="40"/>
      <c r="I87" s="40"/>
      <c r="J87" s="40"/>
      <c r="K87" s="40"/>
      <c r="L87" s="48" t="s">
        <v>187</v>
      </c>
      <c r="M87" s="48"/>
      <c r="N87" s="48"/>
      <c r="O87" s="41">
        <v>2613692</v>
      </c>
    </row>
    <row r="88" spans="1:119">
      <c r="A88" s="49"/>
      <c r="B88" s="50"/>
      <c r="C88" s="50"/>
      <c r="D88" s="50"/>
      <c r="E88" s="50"/>
      <c r="F88" s="50"/>
      <c r="G88" s="50"/>
      <c r="H88" s="50"/>
      <c r="I88" s="50"/>
      <c r="J88" s="50"/>
      <c r="K88" s="50"/>
      <c r="L88" s="50"/>
      <c r="M88" s="50"/>
      <c r="N88" s="50"/>
      <c r="O88" s="51"/>
    </row>
    <row r="89" spans="1:119" ht="15.75" customHeight="1" thickBot="1">
      <c r="A89" s="52" t="s">
        <v>101</v>
      </c>
      <c r="B89" s="53"/>
      <c r="C89" s="53"/>
      <c r="D89" s="53"/>
      <c r="E89" s="53"/>
      <c r="F89" s="53"/>
      <c r="G89" s="53"/>
      <c r="H89" s="53"/>
      <c r="I89" s="53"/>
      <c r="J89" s="53"/>
      <c r="K89" s="53"/>
      <c r="L89" s="53"/>
      <c r="M89" s="53"/>
      <c r="N89" s="53"/>
      <c r="O89" s="54"/>
    </row>
  </sheetData>
  <mergeCells count="10">
    <mergeCell ref="L87:N87"/>
    <mergeCell ref="A88:O88"/>
    <mergeCell ref="A89:O8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9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98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132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SUM(D6:D13)</f>
        <v>240709267</v>
      </c>
      <c r="E5" s="26">
        <f t="shared" si="0"/>
        <v>20903971</v>
      </c>
      <c r="F5" s="26">
        <f t="shared" si="0"/>
        <v>867257741</v>
      </c>
      <c r="G5" s="26">
        <f t="shared" si="0"/>
        <v>24532748</v>
      </c>
      <c r="H5" s="26">
        <f t="shared" si="0"/>
        <v>0</v>
      </c>
      <c r="I5" s="26">
        <f t="shared" si="0"/>
        <v>0</v>
      </c>
      <c r="J5" s="26">
        <f t="shared" si="0"/>
        <v>548411000</v>
      </c>
      <c r="K5" s="26">
        <f t="shared" si="0"/>
        <v>4805000</v>
      </c>
      <c r="L5" s="26">
        <f t="shared" si="0"/>
        <v>0</v>
      </c>
      <c r="M5" s="26">
        <f t="shared" si="0"/>
        <v>0</v>
      </c>
      <c r="N5" s="27">
        <f>SUM(D5:M5)</f>
        <v>1706619727</v>
      </c>
      <c r="O5" s="32">
        <f t="shared" ref="O5:O36" si="1">(N5/O$88)</f>
        <v>660.87215334720941</v>
      </c>
      <c r="P5" s="6"/>
    </row>
    <row r="6" spans="1:133">
      <c r="A6" s="12"/>
      <c r="B6" s="44">
        <v>511</v>
      </c>
      <c r="C6" s="20" t="s">
        <v>20</v>
      </c>
      <c r="D6" s="46">
        <v>15972444</v>
      </c>
      <c r="E6" s="46">
        <v>0</v>
      </c>
      <c r="F6" s="46">
        <v>0</v>
      </c>
      <c r="G6" s="46">
        <v>70698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16043142</v>
      </c>
      <c r="O6" s="47">
        <f t="shared" si="1"/>
        <v>6.2125531729512558</v>
      </c>
      <c r="P6" s="9"/>
    </row>
    <row r="7" spans="1:133">
      <c r="A7" s="12"/>
      <c r="B7" s="44">
        <v>512</v>
      </c>
      <c r="C7" s="20" t="s">
        <v>21</v>
      </c>
      <c r="D7" s="46">
        <v>5233640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5233640</v>
      </c>
      <c r="O7" s="47">
        <f t="shared" si="1"/>
        <v>2.0266769930780772</v>
      </c>
      <c r="P7" s="9"/>
    </row>
    <row r="8" spans="1:133">
      <c r="A8" s="12"/>
      <c r="B8" s="44">
        <v>513</v>
      </c>
      <c r="C8" s="20" t="s">
        <v>22</v>
      </c>
      <c r="D8" s="46">
        <v>86846398</v>
      </c>
      <c r="E8" s="46">
        <v>3499631</v>
      </c>
      <c r="F8" s="46">
        <v>0</v>
      </c>
      <c r="G8" s="46">
        <v>2377079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92723108</v>
      </c>
      <c r="O8" s="47">
        <f t="shared" si="1"/>
        <v>35.9061360182003</v>
      </c>
      <c r="P8" s="9"/>
    </row>
    <row r="9" spans="1:133">
      <c r="A9" s="12"/>
      <c r="B9" s="44">
        <v>514</v>
      </c>
      <c r="C9" s="20" t="s">
        <v>23</v>
      </c>
      <c r="D9" s="46">
        <v>15628697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15628697</v>
      </c>
      <c r="O9" s="47">
        <f t="shared" si="1"/>
        <v>6.0520633138099615</v>
      </c>
      <c r="P9" s="9"/>
    </row>
    <row r="10" spans="1:133">
      <c r="A10" s="12"/>
      <c r="B10" s="44">
        <v>515</v>
      </c>
      <c r="C10" s="20" t="s">
        <v>24</v>
      </c>
      <c r="D10" s="46">
        <v>0</v>
      </c>
      <c r="E10" s="46">
        <v>0</v>
      </c>
      <c r="F10" s="46">
        <v>0</v>
      </c>
      <c r="G10" s="46">
        <v>372699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372699</v>
      </c>
      <c r="O10" s="47">
        <f t="shared" si="1"/>
        <v>0.14432412023815286</v>
      </c>
      <c r="P10" s="9"/>
    </row>
    <row r="11" spans="1:133">
      <c r="A11" s="12"/>
      <c r="B11" s="44">
        <v>517</v>
      </c>
      <c r="C11" s="20" t="s">
        <v>25</v>
      </c>
      <c r="D11" s="46">
        <v>0</v>
      </c>
      <c r="E11" s="46">
        <v>0</v>
      </c>
      <c r="F11" s="46">
        <v>867257741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867257741</v>
      </c>
      <c r="O11" s="47">
        <f t="shared" si="1"/>
        <v>335.83725872501088</v>
      </c>
      <c r="P11" s="9"/>
    </row>
    <row r="12" spans="1:133">
      <c r="A12" s="12"/>
      <c r="B12" s="44">
        <v>518</v>
      </c>
      <c r="C12" s="20" t="s">
        <v>26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4805000</v>
      </c>
      <c r="L12" s="46">
        <v>0</v>
      </c>
      <c r="M12" s="46">
        <v>0</v>
      </c>
      <c r="N12" s="46">
        <f t="shared" si="2"/>
        <v>4805000</v>
      </c>
      <c r="O12" s="47">
        <f t="shared" si="1"/>
        <v>1.860690256062733</v>
      </c>
      <c r="P12" s="9"/>
    </row>
    <row r="13" spans="1:133">
      <c r="A13" s="12"/>
      <c r="B13" s="44">
        <v>519</v>
      </c>
      <c r="C13" s="20" t="s">
        <v>27</v>
      </c>
      <c r="D13" s="46">
        <v>117028088</v>
      </c>
      <c r="E13" s="46">
        <v>17404340</v>
      </c>
      <c r="F13" s="46">
        <v>0</v>
      </c>
      <c r="G13" s="46">
        <v>21712272</v>
      </c>
      <c r="H13" s="46">
        <v>0</v>
      </c>
      <c r="I13" s="46">
        <v>0</v>
      </c>
      <c r="J13" s="46">
        <v>548411000</v>
      </c>
      <c r="K13" s="46">
        <v>0</v>
      </c>
      <c r="L13" s="46">
        <v>0</v>
      </c>
      <c r="M13" s="46">
        <v>0</v>
      </c>
      <c r="N13" s="46">
        <f t="shared" si="2"/>
        <v>704555700</v>
      </c>
      <c r="O13" s="47">
        <f t="shared" si="1"/>
        <v>272.8324507478581</v>
      </c>
      <c r="P13" s="9"/>
    </row>
    <row r="14" spans="1:133" ht="15.75">
      <c r="A14" s="28" t="s">
        <v>28</v>
      </c>
      <c r="B14" s="29"/>
      <c r="C14" s="30"/>
      <c r="D14" s="31">
        <f>SUM(D15:D23)</f>
        <v>847327394</v>
      </c>
      <c r="E14" s="31">
        <f t="shared" ref="E14:M14" si="3">SUM(E15:E23)</f>
        <v>408630535</v>
      </c>
      <c r="F14" s="31">
        <f t="shared" si="3"/>
        <v>0</v>
      </c>
      <c r="G14" s="31">
        <f t="shared" si="3"/>
        <v>16749154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>SUM(D14:M14)</f>
        <v>1272707083</v>
      </c>
      <c r="O14" s="43">
        <f t="shared" si="1"/>
        <v>492.84363541313712</v>
      </c>
      <c r="P14" s="10"/>
    </row>
    <row r="15" spans="1:133">
      <c r="A15" s="12"/>
      <c r="B15" s="44">
        <v>521</v>
      </c>
      <c r="C15" s="20" t="s">
        <v>29</v>
      </c>
      <c r="D15" s="46">
        <v>512040180</v>
      </c>
      <c r="E15" s="46">
        <v>27953608</v>
      </c>
      <c r="F15" s="46">
        <v>0</v>
      </c>
      <c r="G15" s="46">
        <v>5005119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>SUM(D15:M15)</f>
        <v>544998907</v>
      </c>
      <c r="O15" s="47">
        <f t="shared" si="1"/>
        <v>211.04560995207899</v>
      </c>
      <c r="P15" s="9"/>
    </row>
    <row r="16" spans="1:133">
      <c r="A16" s="12"/>
      <c r="B16" s="44">
        <v>522</v>
      </c>
      <c r="C16" s="20" t="s">
        <v>30</v>
      </c>
      <c r="D16" s="46">
        <v>0</v>
      </c>
      <c r="E16" s="46">
        <v>338664924</v>
      </c>
      <c r="F16" s="46">
        <v>0</v>
      </c>
      <c r="G16" s="46">
        <v>2226179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ref="N16:N23" si="4">SUM(D16:M16)</f>
        <v>340891103</v>
      </c>
      <c r="O16" s="47">
        <f t="shared" si="1"/>
        <v>132.00681659325232</v>
      </c>
      <c r="P16" s="9"/>
    </row>
    <row r="17" spans="1:16">
      <c r="A17" s="12"/>
      <c r="B17" s="44">
        <v>523</v>
      </c>
      <c r="C17" s="20" t="s">
        <v>133</v>
      </c>
      <c r="D17" s="46">
        <v>276306722</v>
      </c>
      <c r="E17" s="46">
        <v>3601063</v>
      </c>
      <c r="F17" s="46">
        <v>0</v>
      </c>
      <c r="G17" s="46">
        <v>5025149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284932934</v>
      </c>
      <c r="O17" s="47">
        <f t="shared" si="1"/>
        <v>110.33755128515418</v>
      </c>
      <c r="P17" s="9"/>
    </row>
    <row r="18" spans="1:16">
      <c r="A18" s="12"/>
      <c r="B18" s="44">
        <v>524</v>
      </c>
      <c r="C18" s="20" t="s">
        <v>32</v>
      </c>
      <c r="D18" s="46">
        <v>0</v>
      </c>
      <c r="E18" s="46">
        <v>0</v>
      </c>
      <c r="F18" s="46">
        <v>0</v>
      </c>
      <c r="G18" s="46">
        <v>708351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708351</v>
      </c>
      <c r="O18" s="47">
        <f t="shared" si="1"/>
        <v>0.27430214434386951</v>
      </c>
      <c r="P18" s="9"/>
    </row>
    <row r="19" spans="1:16">
      <c r="A19" s="12"/>
      <c r="B19" s="44">
        <v>525</v>
      </c>
      <c r="C19" s="20" t="s">
        <v>33</v>
      </c>
      <c r="D19" s="46">
        <v>0</v>
      </c>
      <c r="E19" s="46">
        <v>11594383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11594383</v>
      </c>
      <c r="O19" s="47">
        <f t="shared" si="1"/>
        <v>4.4898138341642868</v>
      </c>
      <c r="P19" s="9"/>
    </row>
    <row r="20" spans="1:16">
      <c r="A20" s="12"/>
      <c r="B20" s="44">
        <v>526</v>
      </c>
      <c r="C20" s="20" t="s">
        <v>34</v>
      </c>
      <c r="D20" s="46">
        <v>0</v>
      </c>
      <c r="E20" s="46">
        <v>10694750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10694750</v>
      </c>
      <c r="O20" s="47">
        <f t="shared" si="1"/>
        <v>4.1414395662907211</v>
      </c>
      <c r="P20" s="9"/>
    </row>
    <row r="21" spans="1:16">
      <c r="A21" s="12"/>
      <c r="B21" s="44">
        <v>527</v>
      </c>
      <c r="C21" s="20" t="s">
        <v>35</v>
      </c>
      <c r="D21" s="46">
        <v>9307394</v>
      </c>
      <c r="E21" s="46">
        <v>79180</v>
      </c>
      <c r="F21" s="46">
        <v>0</v>
      </c>
      <c r="G21" s="46">
        <v>256649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9643223</v>
      </c>
      <c r="O21" s="47">
        <f t="shared" si="1"/>
        <v>3.73424580086161</v>
      </c>
      <c r="P21" s="9"/>
    </row>
    <row r="22" spans="1:16">
      <c r="A22" s="12"/>
      <c r="B22" s="44">
        <v>528</v>
      </c>
      <c r="C22" s="20" t="s">
        <v>36</v>
      </c>
      <c r="D22" s="46">
        <v>49673098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49673098</v>
      </c>
      <c r="O22" s="47">
        <f t="shared" si="1"/>
        <v>19.235431724672054</v>
      </c>
      <c r="P22" s="9"/>
    </row>
    <row r="23" spans="1:16">
      <c r="A23" s="12"/>
      <c r="B23" s="44">
        <v>529</v>
      </c>
      <c r="C23" s="20" t="s">
        <v>37</v>
      </c>
      <c r="D23" s="46">
        <v>0</v>
      </c>
      <c r="E23" s="46">
        <v>16042627</v>
      </c>
      <c r="F23" s="46">
        <v>0</v>
      </c>
      <c r="G23" s="46">
        <v>3527707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19570334</v>
      </c>
      <c r="O23" s="47">
        <f t="shared" si="1"/>
        <v>7.5784245123190859</v>
      </c>
      <c r="P23" s="9"/>
    </row>
    <row r="24" spans="1:16" ht="15.75">
      <c r="A24" s="28" t="s">
        <v>38</v>
      </c>
      <c r="B24" s="29"/>
      <c r="C24" s="30"/>
      <c r="D24" s="31">
        <f t="shared" ref="D24:M24" si="5">SUM(D25:D29)</f>
        <v>63948690</v>
      </c>
      <c r="E24" s="31">
        <f t="shared" si="5"/>
        <v>10332678</v>
      </c>
      <c r="F24" s="31">
        <f t="shared" si="5"/>
        <v>0</v>
      </c>
      <c r="G24" s="31">
        <f t="shared" si="5"/>
        <v>18444375</v>
      </c>
      <c r="H24" s="31">
        <f t="shared" si="5"/>
        <v>0</v>
      </c>
      <c r="I24" s="31">
        <f t="shared" si="5"/>
        <v>769257000</v>
      </c>
      <c r="J24" s="31">
        <f t="shared" si="5"/>
        <v>0</v>
      </c>
      <c r="K24" s="31">
        <f t="shared" si="5"/>
        <v>0</v>
      </c>
      <c r="L24" s="31">
        <f t="shared" si="5"/>
        <v>0</v>
      </c>
      <c r="M24" s="31">
        <f t="shared" si="5"/>
        <v>0</v>
      </c>
      <c r="N24" s="42">
        <f t="shared" ref="N24:N29" si="6">SUM(D24:M24)</f>
        <v>861982743</v>
      </c>
      <c r="O24" s="43">
        <f t="shared" si="1"/>
        <v>333.79456624231568</v>
      </c>
      <c r="P24" s="10"/>
    </row>
    <row r="25" spans="1:16">
      <c r="A25" s="12"/>
      <c r="B25" s="44">
        <v>534</v>
      </c>
      <c r="C25" s="20" t="s">
        <v>39</v>
      </c>
      <c r="D25" s="46">
        <v>0</v>
      </c>
      <c r="E25" s="46">
        <v>263835</v>
      </c>
      <c r="F25" s="46">
        <v>0</v>
      </c>
      <c r="G25" s="46">
        <v>1770815</v>
      </c>
      <c r="H25" s="46">
        <v>0</v>
      </c>
      <c r="I25" s="46">
        <v>251523000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253557650</v>
      </c>
      <c r="O25" s="47">
        <f t="shared" si="1"/>
        <v>98.187772883489032</v>
      </c>
      <c r="P25" s="9"/>
    </row>
    <row r="26" spans="1:16">
      <c r="A26" s="12"/>
      <c r="B26" s="44">
        <v>536</v>
      </c>
      <c r="C26" s="20" t="s">
        <v>40</v>
      </c>
      <c r="D26" s="46">
        <v>0</v>
      </c>
      <c r="E26" s="46">
        <v>383167</v>
      </c>
      <c r="F26" s="46">
        <v>0</v>
      </c>
      <c r="G26" s="46">
        <v>1756568</v>
      </c>
      <c r="H26" s="46">
        <v>0</v>
      </c>
      <c r="I26" s="46">
        <v>517734000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519873735</v>
      </c>
      <c r="O26" s="47">
        <f t="shared" si="1"/>
        <v>201.31612759572099</v>
      </c>
      <c r="P26" s="9"/>
    </row>
    <row r="27" spans="1:16">
      <c r="A27" s="12"/>
      <c r="B27" s="44">
        <v>537</v>
      </c>
      <c r="C27" s="20" t="s">
        <v>41</v>
      </c>
      <c r="D27" s="46">
        <v>3503536</v>
      </c>
      <c r="E27" s="46">
        <v>9620307</v>
      </c>
      <c r="F27" s="46">
        <v>0</v>
      </c>
      <c r="G27" s="46">
        <v>5279415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18403258</v>
      </c>
      <c r="O27" s="47">
        <f t="shared" si="1"/>
        <v>7.1264855026864806</v>
      </c>
      <c r="P27" s="9"/>
    </row>
    <row r="28" spans="1:16">
      <c r="A28" s="12"/>
      <c r="B28" s="44">
        <v>538</v>
      </c>
      <c r="C28" s="20" t="s">
        <v>123</v>
      </c>
      <c r="D28" s="46">
        <v>0</v>
      </c>
      <c r="E28" s="46">
        <v>0</v>
      </c>
      <c r="F28" s="46">
        <v>0</v>
      </c>
      <c r="G28" s="46">
        <v>3630425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3630425</v>
      </c>
      <c r="O28" s="47">
        <f t="shared" si="1"/>
        <v>1.4058473304613002</v>
      </c>
      <c r="P28" s="9"/>
    </row>
    <row r="29" spans="1:16">
      <c r="A29" s="12"/>
      <c r="B29" s="44">
        <v>539</v>
      </c>
      <c r="C29" s="20" t="s">
        <v>42</v>
      </c>
      <c r="D29" s="46">
        <v>60445154</v>
      </c>
      <c r="E29" s="46">
        <v>65369</v>
      </c>
      <c r="F29" s="46">
        <v>0</v>
      </c>
      <c r="G29" s="46">
        <v>6007152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66517675</v>
      </c>
      <c r="O29" s="47">
        <f t="shared" si="1"/>
        <v>25.758332929957888</v>
      </c>
      <c r="P29" s="9"/>
    </row>
    <row r="30" spans="1:16" ht="15.75">
      <c r="A30" s="28" t="s">
        <v>43</v>
      </c>
      <c r="B30" s="29"/>
      <c r="C30" s="30"/>
      <c r="D30" s="31">
        <f t="shared" ref="D30:M30" si="7">SUM(D31:D35)</f>
        <v>19974554</v>
      </c>
      <c r="E30" s="31">
        <f t="shared" si="7"/>
        <v>63902109</v>
      </c>
      <c r="F30" s="31">
        <f t="shared" si="7"/>
        <v>0</v>
      </c>
      <c r="G30" s="31">
        <f t="shared" si="7"/>
        <v>59062660</v>
      </c>
      <c r="H30" s="31">
        <f t="shared" si="7"/>
        <v>0</v>
      </c>
      <c r="I30" s="31">
        <f t="shared" si="7"/>
        <v>1321039000</v>
      </c>
      <c r="J30" s="31">
        <f t="shared" si="7"/>
        <v>0</v>
      </c>
      <c r="K30" s="31">
        <f t="shared" si="7"/>
        <v>0</v>
      </c>
      <c r="L30" s="31">
        <f t="shared" si="7"/>
        <v>0</v>
      </c>
      <c r="M30" s="31">
        <f t="shared" si="7"/>
        <v>0</v>
      </c>
      <c r="N30" s="31">
        <f t="shared" ref="N30:N41" si="8">SUM(D30:M30)</f>
        <v>1463978323</v>
      </c>
      <c r="O30" s="43">
        <f t="shared" si="1"/>
        <v>566.9115922358294</v>
      </c>
      <c r="P30" s="10"/>
    </row>
    <row r="31" spans="1:16">
      <c r="A31" s="12"/>
      <c r="B31" s="44">
        <v>541</v>
      </c>
      <c r="C31" s="20" t="s">
        <v>44</v>
      </c>
      <c r="D31" s="46">
        <v>19974554</v>
      </c>
      <c r="E31" s="46">
        <v>8242297</v>
      </c>
      <c r="F31" s="46">
        <v>0</v>
      </c>
      <c r="G31" s="46">
        <v>59062660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87279511</v>
      </c>
      <c r="O31" s="47">
        <f t="shared" si="1"/>
        <v>33.798155186601484</v>
      </c>
      <c r="P31" s="9"/>
    </row>
    <row r="32" spans="1:16">
      <c r="A32" s="12"/>
      <c r="B32" s="44">
        <v>542</v>
      </c>
      <c r="C32" s="20" t="s">
        <v>45</v>
      </c>
      <c r="D32" s="46">
        <v>0</v>
      </c>
      <c r="E32" s="46">
        <v>22739</v>
      </c>
      <c r="F32" s="46">
        <v>0</v>
      </c>
      <c r="G32" s="46">
        <v>0</v>
      </c>
      <c r="H32" s="46">
        <v>0</v>
      </c>
      <c r="I32" s="46">
        <v>648398000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648420739</v>
      </c>
      <c r="O32" s="47">
        <f t="shared" si="1"/>
        <v>251.09472443003048</v>
      </c>
      <c r="P32" s="9"/>
    </row>
    <row r="33" spans="1:16">
      <c r="A33" s="12"/>
      <c r="B33" s="44">
        <v>543</v>
      </c>
      <c r="C33" s="20" t="s">
        <v>46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91968000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91968000</v>
      </c>
      <c r="O33" s="47">
        <f t="shared" si="1"/>
        <v>35.61372767316908</v>
      </c>
      <c r="P33" s="9"/>
    </row>
    <row r="34" spans="1:16">
      <c r="A34" s="12"/>
      <c r="B34" s="44">
        <v>544</v>
      </c>
      <c r="C34" s="20" t="s">
        <v>47</v>
      </c>
      <c r="D34" s="46">
        <v>0</v>
      </c>
      <c r="E34" s="46">
        <v>-23700</v>
      </c>
      <c r="F34" s="46">
        <v>0</v>
      </c>
      <c r="G34" s="46">
        <v>0</v>
      </c>
      <c r="H34" s="46">
        <v>0</v>
      </c>
      <c r="I34" s="46">
        <v>568640000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568616300</v>
      </c>
      <c r="O34" s="47">
        <f t="shared" si="1"/>
        <v>220.19121932329736</v>
      </c>
      <c r="P34" s="9"/>
    </row>
    <row r="35" spans="1:16">
      <c r="A35" s="12"/>
      <c r="B35" s="44">
        <v>549</v>
      </c>
      <c r="C35" s="20" t="s">
        <v>49</v>
      </c>
      <c r="D35" s="46">
        <v>0</v>
      </c>
      <c r="E35" s="46">
        <v>55660773</v>
      </c>
      <c r="F35" s="46">
        <v>0</v>
      </c>
      <c r="G35" s="46">
        <v>0</v>
      </c>
      <c r="H35" s="46">
        <v>0</v>
      </c>
      <c r="I35" s="46">
        <v>12033000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67693773</v>
      </c>
      <c r="O35" s="47">
        <f t="shared" si="1"/>
        <v>26.213765622731014</v>
      </c>
      <c r="P35" s="9"/>
    </row>
    <row r="36" spans="1:16" ht="15.75">
      <c r="A36" s="28" t="s">
        <v>50</v>
      </c>
      <c r="B36" s="29"/>
      <c r="C36" s="30"/>
      <c r="D36" s="31">
        <f t="shared" ref="D36:M36" si="9">SUM(D37:D39)</f>
        <v>67127374</v>
      </c>
      <c r="E36" s="31">
        <f t="shared" si="9"/>
        <v>378400150</v>
      </c>
      <c r="F36" s="31">
        <f t="shared" si="9"/>
        <v>0</v>
      </c>
      <c r="G36" s="31">
        <f t="shared" si="9"/>
        <v>42200654</v>
      </c>
      <c r="H36" s="31">
        <f t="shared" si="9"/>
        <v>0</v>
      </c>
      <c r="I36" s="31">
        <f t="shared" si="9"/>
        <v>14185000</v>
      </c>
      <c r="J36" s="31">
        <f t="shared" si="9"/>
        <v>0</v>
      </c>
      <c r="K36" s="31">
        <f t="shared" si="9"/>
        <v>0</v>
      </c>
      <c r="L36" s="31">
        <f t="shared" si="9"/>
        <v>0</v>
      </c>
      <c r="M36" s="31">
        <f t="shared" si="9"/>
        <v>1915000</v>
      </c>
      <c r="N36" s="31">
        <f t="shared" si="8"/>
        <v>503828178</v>
      </c>
      <c r="O36" s="43">
        <f t="shared" si="1"/>
        <v>195.10263923713634</v>
      </c>
      <c r="P36" s="10"/>
    </row>
    <row r="37" spans="1:16">
      <c r="A37" s="13"/>
      <c r="B37" s="45">
        <v>551</v>
      </c>
      <c r="C37" s="21" t="s">
        <v>51</v>
      </c>
      <c r="D37" s="46">
        <v>61070311</v>
      </c>
      <c r="E37" s="46">
        <v>477756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61548067</v>
      </c>
      <c r="O37" s="47">
        <f t="shared" ref="O37:O68" si="10">(N37/O$88)</f>
        <v>23.833899801539282</v>
      </c>
      <c r="P37" s="9"/>
    </row>
    <row r="38" spans="1:16">
      <c r="A38" s="13"/>
      <c r="B38" s="45">
        <v>554</v>
      </c>
      <c r="C38" s="21" t="s">
        <v>52</v>
      </c>
      <c r="D38" s="46">
        <v>0</v>
      </c>
      <c r="E38" s="46">
        <v>346931952</v>
      </c>
      <c r="F38" s="46">
        <v>0</v>
      </c>
      <c r="G38" s="46">
        <v>42200654</v>
      </c>
      <c r="H38" s="46">
        <v>0</v>
      </c>
      <c r="I38" s="46">
        <v>14185000</v>
      </c>
      <c r="J38" s="46">
        <v>0</v>
      </c>
      <c r="K38" s="46">
        <v>0</v>
      </c>
      <c r="L38" s="46">
        <v>0</v>
      </c>
      <c r="M38" s="46">
        <v>1915000</v>
      </c>
      <c r="N38" s="46">
        <f t="shared" si="8"/>
        <v>405232606</v>
      </c>
      <c r="O38" s="47">
        <f t="shared" si="10"/>
        <v>156.92244774674475</v>
      </c>
      <c r="P38" s="9"/>
    </row>
    <row r="39" spans="1:16">
      <c r="A39" s="13"/>
      <c r="B39" s="45">
        <v>559</v>
      </c>
      <c r="C39" s="21" t="s">
        <v>53</v>
      </c>
      <c r="D39" s="46">
        <v>6057063</v>
      </c>
      <c r="E39" s="46">
        <v>30990442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37047505</v>
      </c>
      <c r="O39" s="47">
        <f t="shared" si="10"/>
        <v>14.346291688852316</v>
      </c>
      <c r="P39" s="9"/>
    </row>
    <row r="40" spans="1:16" ht="15.75">
      <c r="A40" s="28" t="s">
        <v>54</v>
      </c>
      <c r="B40" s="29"/>
      <c r="C40" s="30"/>
      <c r="D40" s="31">
        <f t="shared" ref="D40:M40" si="11">SUM(D41:D45)</f>
        <v>51426329</v>
      </c>
      <c r="E40" s="31">
        <f t="shared" si="11"/>
        <v>291160620</v>
      </c>
      <c r="F40" s="31">
        <f t="shared" si="11"/>
        <v>0</v>
      </c>
      <c r="G40" s="31">
        <f t="shared" si="11"/>
        <v>17657540</v>
      </c>
      <c r="H40" s="31">
        <f t="shared" si="11"/>
        <v>0</v>
      </c>
      <c r="I40" s="31">
        <f t="shared" si="11"/>
        <v>1496088000</v>
      </c>
      <c r="J40" s="31">
        <f t="shared" si="11"/>
        <v>0</v>
      </c>
      <c r="K40" s="31">
        <f t="shared" si="11"/>
        <v>0</v>
      </c>
      <c r="L40" s="31">
        <f t="shared" si="11"/>
        <v>0</v>
      </c>
      <c r="M40" s="31">
        <f t="shared" si="11"/>
        <v>7637000</v>
      </c>
      <c r="N40" s="31">
        <f t="shared" si="8"/>
        <v>1863969489</v>
      </c>
      <c r="O40" s="43">
        <f t="shared" si="10"/>
        <v>721.80434251415852</v>
      </c>
      <c r="P40" s="10"/>
    </row>
    <row r="41" spans="1:16">
      <c r="A41" s="12"/>
      <c r="B41" s="44">
        <v>561</v>
      </c>
      <c r="C41" s="20" t="s">
        <v>55</v>
      </c>
      <c r="D41" s="46">
        <v>38176740</v>
      </c>
      <c r="E41" s="46">
        <v>0</v>
      </c>
      <c r="F41" s="46">
        <v>0</v>
      </c>
      <c r="G41" s="46">
        <v>13291168</v>
      </c>
      <c r="H41" s="46">
        <v>0</v>
      </c>
      <c r="I41" s="46">
        <v>1496088000</v>
      </c>
      <c r="J41" s="46">
        <v>0</v>
      </c>
      <c r="K41" s="46">
        <v>0</v>
      </c>
      <c r="L41" s="46">
        <v>0</v>
      </c>
      <c r="M41" s="46">
        <v>7637000</v>
      </c>
      <c r="N41" s="46">
        <f t="shared" si="8"/>
        <v>1555192908</v>
      </c>
      <c r="O41" s="47">
        <f t="shared" si="10"/>
        <v>602.2335671620117</v>
      </c>
      <c r="P41" s="9"/>
    </row>
    <row r="42" spans="1:16">
      <c r="A42" s="12"/>
      <c r="B42" s="44">
        <v>562</v>
      </c>
      <c r="C42" s="20" t="s">
        <v>56</v>
      </c>
      <c r="D42" s="46">
        <v>13251390</v>
      </c>
      <c r="E42" s="46">
        <v>6382755</v>
      </c>
      <c r="F42" s="46">
        <v>0</v>
      </c>
      <c r="G42" s="46">
        <v>472865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ref="N42:N52" si="12">SUM(D42:M42)</f>
        <v>20107010</v>
      </c>
      <c r="O42" s="47">
        <f t="shared" si="10"/>
        <v>7.7862471562031077</v>
      </c>
      <c r="P42" s="9"/>
    </row>
    <row r="43" spans="1:16">
      <c r="A43" s="12"/>
      <c r="B43" s="44">
        <v>563</v>
      </c>
      <c r="C43" s="20" t="s">
        <v>124</v>
      </c>
      <c r="D43" s="46">
        <v>-1801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2"/>
        <v>-1801</v>
      </c>
      <c r="O43" s="47">
        <f t="shared" si="10"/>
        <v>-6.9742001064911172E-4</v>
      </c>
      <c r="P43" s="9"/>
    </row>
    <row r="44" spans="1:16">
      <c r="A44" s="12"/>
      <c r="B44" s="44">
        <v>565</v>
      </c>
      <c r="C44" s="20" t="s">
        <v>57</v>
      </c>
      <c r="D44" s="46">
        <v>0</v>
      </c>
      <c r="E44" s="46">
        <v>477802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2"/>
        <v>477802</v>
      </c>
      <c r="O44" s="47">
        <f t="shared" si="10"/>
        <v>0.18502425093179728</v>
      </c>
      <c r="P44" s="9"/>
    </row>
    <row r="45" spans="1:16">
      <c r="A45" s="12"/>
      <c r="B45" s="44">
        <v>569</v>
      </c>
      <c r="C45" s="20" t="s">
        <v>58</v>
      </c>
      <c r="D45" s="46">
        <v>0</v>
      </c>
      <c r="E45" s="46">
        <v>284300063</v>
      </c>
      <c r="F45" s="46">
        <v>0</v>
      </c>
      <c r="G45" s="46">
        <v>3893507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2"/>
        <v>288193570</v>
      </c>
      <c r="O45" s="47">
        <f t="shared" si="10"/>
        <v>111.60020136502251</v>
      </c>
      <c r="P45" s="9"/>
    </row>
    <row r="46" spans="1:16" ht="15.75">
      <c r="A46" s="28" t="s">
        <v>59</v>
      </c>
      <c r="B46" s="29"/>
      <c r="C46" s="30"/>
      <c r="D46" s="31">
        <f t="shared" ref="D46:M46" si="13">SUM(D47:D52)</f>
        <v>112527490</v>
      </c>
      <c r="E46" s="31">
        <f t="shared" si="13"/>
        <v>131069561</v>
      </c>
      <c r="F46" s="31">
        <f t="shared" si="13"/>
        <v>0</v>
      </c>
      <c r="G46" s="31">
        <f t="shared" si="13"/>
        <v>125207721</v>
      </c>
      <c r="H46" s="31">
        <f t="shared" si="13"/>
        <v>3544</v>
      </c>
      <c r="I46" s="31">
        <f t="shared" si="13"/>
        <v>6255000</v>
      </c>
      <c r="J46" s="31">
        <f t="shared" si="13"/>
        <v>0</v>
      </c>
      <c r="K46" s="31">
        <f t="shared" si="13"/>
        <v>0</v>
      </c>
      <c r="L46" s="31">
        <f t="shared" si="13"/>
        <v>0</v>
      </c>
      <c r="M46" s="31">
        <f t="shared" si="13"/>
        <v>0</v>
      </c>
      <c r="N46" s="31">
        <f>SUM(D46:M46)</f>
        <v>375063316</v>
      </c>
      <c r="O46" s="43">
        <f t="shared" si="10"/>
        <v>145.23967897768526</v>
      </c>
      <c r="P46" s="9"/>
    </row>
    <row r="47" spans="1:16">
      <c r="A47" s="12"/>
      <c r="B47" s="44">
        <v>571</v>
      </c>
      <c r="C47" s="20" t="s">
        <v>60</v>
      </c>
      <c r="D47" s="46">
        <v>0</v>
      </c>
      <c r="E47" s="46">
        <v>51141486</v>
      </c>
      <c r="F47" s="46">
        <v>0</v>
      </c>
      <c r="G47" s="46">
        <v>6120074</v>
      </c>
      <c r="H47" s="46">
        <v>3544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2"/>
        <v>57265104</v>
      </c>
      <c r="O47" s="47">
        <f t="shared" si="10"/>
        <v>22.175363376736531</v>
      </c>
      <c r="P47" s="9"/>
    </row>
    <row r="48" spans="1:16">
      <c r="A48" s="12"/>
      <c r="B48" s="44">
        <v>572</v>
      </c>
      <c r="C48" s="20" t="s">
        <v>61</v>
      </c>
      <c r="D48" s="46">
        <v>107832490</v>
      </c>
      <c r="E48" s="46">
        <v>14936349</v>
      </c>
      <c r="F48" s="46">
        <v>0</v>
      </c>
      <c r="G48" s="46">
        <v>33277111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2"/>
        <v>156045950</v>
      </c>
      <c r="O48" s="47">
        <f t="shared" si="10"/>
        <v>60.427300450166996</v>
      </c>
      <c r="P48" s="9"/>
    </row>
    <row r="49" spans="1:16">
      <c r="A49" s="12"/>
      <c r="B49" s="44">
        <v>573</v>
      </c>
      <c r="C49" s="20" t="s">
        <v>62</v>
      </c>
      <c r="D49" s="46">
        <v>0</v>
      </c>
      <c r="E49" s="46">
        <v>17980961</v>
      </c>
      <c r="F49" s="46">
        <v>0</v>
      </c>
      <c r="G49" s="46">
        <v>531188</v>
      </c>
      <c r="H49" s="46">
        <v>0</v>
      </c>
      <c r="I49" s="46">
        <v>6255000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2"/>
        <v>24767149</v>
      </c>
      <c r="O49" s="47">
        <f t="shared" si="10"/>
        <v>9.5908413766397214</v>
      </c>
      <c r="P49" s="9"/>
    </row>
    <row r="50" spans="1:16">
      <c r="A50" s="12"/>
      <c r="B50" s="44">
        <v>574</v>
      </c>
      <c r="C50" s="20" t="s">
        <v>63</v>
      </c>
      <c r="D50" s="46">
        <v>0</v>
      </c>
      <c r="E50" s="46">
        <v>186290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2"/>
        <v>186290</v>
      </c>
      <c r="O50" s="47">
        <f t="shared" si="10"/>
        <v>7.213901931361634E-2</v>
      </c>
      <c r="P50" s="9"/>
    </row>
    <row r="51" spans="1:16">
      <c r="A51" s="12"/>
      <c r="B51" s="44">
        <v>575</v>
      </c>
      <c r="C51" s="20" t="s">
        <v>64</v>
      </c>
      <c r="D51" s="46">
        <v>0</v>
      </c>
      <c r="E51" s="46">
        <v>6400000</v>
      </c>
      <c r="F51" s="46">
        <v>0</v>
      </c>
      <c r="G51" s="46">
        <v>1129490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2"/>
        <v>7529490</v>
      </c>
      <c r="O51" s="47">
        <f t="shared" si="10"/>
        <v>2.9157229294738372</v>
      </c>
      <c r="P51" s="9"/>
    </row>
    <row r="52" spans="1:16">
      <c r="A52" s="12"/>
      <c r="B52" s="44">
        <v>579</v>
      </c>
      <c r="C52" s="20" t="s">
        <v>65</v>
      </c>
      <c r="D52" s="46">
        <v>4695000</v>
      </c>
      <c r="E52" s="46">
        <v>40424475</v>
      </c>
      <c r="F52" s="46">
        <v>0</v>
      </c>
      <c r="G52" s="46">
        <v>84149858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2"/>
        <v>129269333</v>
      </c>
      <c r="O52" s="47">
        <f t="shared" si="10"/>
        <v>50.058311825354565</v>
      </c>
      <c r="P52" s="9"/>
    </row>
    <row r="53" spans="1:16" ht="15.75">
      <c r="A53" s="28" t="s">
        <v>94</v>
      </c>
      <c r="B53" s="29"/>
      <c r="C53" s="30"/>
      <c r="D53" s="31">
        <f t="shared" ref="D53:M53" si="14">SUM(D54:D57)</f>
        <v>451352712</v>
      </c>
      <c r="E53" s="31">
        <f t="shared" si="14"/>
        <v>477908125</v>
      </c>
      <c r="F53" s="31">
        <f t="shared" si="14"/>
        <v>11077999</v>
      </c>
      <c r="G53" s="31">
        <f t="shared" si="14"/>
        <v>76913856</v>
      </c>
      <c r="H53" s="31">
        <f t="shared" si="14"/>
        <v>0</v>
      </c>
      <c r="I53" s="31">
        <f t="shared" si="14"/>
        <v>520962000</v>
      </c>
      <c r="J53" s="31">
        <f t="shared" si="14"/>
        <v>0</v>
      </c>
      <c r="K53" s="31">
        <f t="shared" si="14"/>
        <v>0</v>
      </c>
      <c r="L53" s="31">
        <f t="shared" si="14"/>
        <v>0</v>
      </c>
      <c r="M53" s="31">
        <f t="shared" si="14"/>
        <v>0</v>
      </c>
      <c r="N53" s="31">
        <f>SUM(D53:M53)</f>
        <v>1538214692</v>
      </c>
      <c r="O53" s="43">
        <f t="shared" si="10"/>
        <v>595.6589155331817</v>
      </c>
      <c r="P53" s="9"/>
    </row>
    <row r="54" spans="1:16">
      <c r="A54" s="12"/>
      <c r="B54" s="44">
        <v>581</v>
      </c>
      <c r="C54" s="20" t="s">
        <v>66</v>
      </c>
      <c r="D54" s="46">
        <v>451352712</v>
      </c>
      <c r="E54" s="46">
        <v>477908125</v>
      </c>
      <c r="F54" s="46">
        <v>11077999</v>
      </c>
      <c r="G54" s="46">
        <v>58668131</v>
      </c>
      <c r="H54" s="46">
        <v>0</v>
      </c>
      <c r="I54" s="46">
        <v>4224000</v>
      </c>
      <c r="J54" s="46">
        <v>0</v>
      </c>
      <c r="K54" s="46">
        <v>0</v>
      </c>
      <c r="L54" s="46">
        <v>0</v>
      </c>
      <c r="M54" s="46">
        <v>0</v>
      </c>
      <c r="N54" s="46">
        <f>SUM(D54:M54)</f>
        <v>1003230967</v>
      </c>
      <c r="O54" s="47">
        <f t="shared" si="10"/>
        <v>388.49158894428581</v>
      </c>
      <c r="P54" s="9"/>
    </row>
    <row r="55" spans="1:16">
      <c r="A55" s="12"/>
      <c r="B55" s="44">
        <v>585</v>
      </c>
      <c r="C55" s="20" t="s">
        <v>127</v>
      </c>
      <c r="D55" s="46">
        <v>0</v>
      </c>
      <c r="E55" s="46">
        <v>0</v>
      </c>
      <c r="F55" s="46">
        <v>0</v>
      </c>
      <c r="G55" s="46">
        <v>18245725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ref="N55:N65" si="15">SUM(D55:M55)</f>
        <v>18245725</v>
      </c>
      <c r="O55" s="47">
        <f t="shared" si="10"/>
        <v>7.0654823563580038</v>
      </c>
      <c r="P55" s="9"/>
    </row>
    <row r="56" spans="1:16">
      <c r="A56" s="12"/>
      <c r="B56" s="44">
        <v>591</v>
      </c>
      <c r="C56" s="20" t="s">
        <v>67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487488000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5"/>
        <v>487488000</v>
      </c>
      <c r="O56" s="47">
        <f t="shared" si="10"/>
        <v>188.77506171644319</v>
      </c>
      <c r="P56" s="9"/>
    </row>
    <row r="57" spans="1:16">
      <c r="A57" s="12"/>
      <c r="B57" s="44">
        <v>593</v>
      </c>
      <c r="C57" s="20" t="s">
        <v>128</v>
      </c>
      <c r="D57" s="46">
        <v>0</v>
      </c>
      <c r="E57" s="46">
        <v>0</v>
      </c>
      <c r="F57" s="46">
        <v>0</v>
      </c>
      <c r="G57" s="46">
        <v>0</v>
      </c>
      <c r="H57" s="46">
        <v>0</v>
      </c>
      <c r="I57" s="46">
        <v>29250000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5"/>
        <v>29250000</v>
      </c>
      <c r="O57" s="47">
        <f t="shared" si="10"/>
        <v>11.32678251609468</v>
      </c>
      <c r="P57" s="9"/>
    </row>
    <row r="58" spans="1:16" ht="15.75">
      <c r="A58" s="28" t="s">
        <v>68</v>
      </c>
      <c r="B58" s="29"/>
      <c r="C58" s="30"/>
      <c r="D58" s="31">
        <f t="shared" ref="D58:M58" si="16">SUM(D59:D85)</f>
        <v>32330396</v>
      </c>
      <c r="E58" s="31">
        <f t="shared" si="16"/>
        <v>78005626</v>
      </c>
      <c r="F58" s="31">
        <f t="shared" si="16"/>
        <v>0</v>
      </c>
      <c r="G58" s="31">
        <f t="shared" si="16"/>
        <v>51187667</v>
      </c>
      <c r="H58" s="31">
        <f t="shared" si="16"/>
        <v>0</v>
      </c>
      <c r="I58" s="31">
        <f t="shared" si="16"/>
        <v>0</v>
      </c>
      <c r="J58" s="31">
        <f t="shared" si="16"/>
        <v>0</v>
      </c>
      <c r="K58" s="31">
        <f t="shared" si="16"/>
        <v>0</v>
      </c>
      <c r="L58" s="31">
        <f t="shared" si="16"/>
        <v>0</v>
      </c>
      <c r="M58" s="31">
        <f t="shared" si="16"/>
        <v>0</v>
      </c>
      <c r="N58" s="31">
        <f>SUM(D58:M58)</f>
        <v>161523689</v>
      </c>
      <c r="O58" s="43">
        <f t="shared" si="10"/>
        <v>62.548502444455202</v>
      </c>
      <c r="P58" s="9"/>
    </row>
    <row r="59" spans="1:16">
      <c r="A59" s="12"/>
      <c r="B59" s="44">
        <v>601</v>
      </c>
      <c r="C59" s="20" t="s">
        <v>69</v>
      </c>
      <c r="D59" s="46">
        <v>2827972</v>
      </c>
      <c r="E59" s="46">
        <v>454636</v>
      </c>
      <c r="F59" s="46">
        <v>0</v>
      </c>
      <c r="G59" s="46">
        <v>51137195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5"/>
        <v>54419803</v>
      </c>
      <c r="O59" s="47">
        <f t="shared" si="10"/>
        <v>21.073547799990319</v>
      </c>
      <c r="P59" s="9"/>
    </row>
    <row r="60" spans="1:16">
      <c r="A60" s="12"/>
      <c r="B60" s="44">
        <v>602</v>
      </c>
      <c r="C60" s="20" t="s">
        <v>70</v>
      </c>
      <c r="D60" s="46">
        <v>5750935</v>
      </c>
      <c r="E60" s="46">
        <v>434958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5"/>
        <v>6185893</v>
      </c>
      <c r="O60" s="47">
        <f t="shared" si="10"/>
        <v>2.3954278522677765</v>
      </c>
      <c r="P60" s="9"/>
    </row>
    <row r="61" spans="1:16">
      <c r="A61" s="12"/>
      <c r="B61" s="44">
        <v>603</v>
      </c>
      <c r="C61" s="20" t="s">
        <v>71</v>
      </c>
      <c r="D61" s="46">
        <v>2864839</v>
      </c>
      <c r="E61" s="46">
        <v>0</v>
      </c>
      <c r="F61" s="46">
        <v>0</v>
      </c>
      <c r="G61" s="46">
        <v>50472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5"/>
        <v>2915311</v>
      </c>
      <c r="O61" s="47">
        <f t="shared" si="10"/>
        <v>1.1289262791035384</v>
      </c>
      <c r="P61" s="9"/>
    </row>
    <row r="62" spans="1:16">
      <c r="A62" s="12"/>
      <c r="B62" s="44">
        <v>604</v>
      </c>
      <c r="C62" s="20" t="s">
        <v>72</v>
      </c>
      <c r="D62" s="46">
        <v>261370</v>
      </c>
      <c r="E62" s="46">
        <v>10464929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5"/>
        <v>10726299</v>
      </c>
      <c r="O62" s="47">
        <f t="shared" si="10"/>
        <v>4.1536566145505587</v>
      </c>
      <c r="P62" s="9"/>
    </row>
    <row r="63" spans="1:16">
      <c r="A63" s="12"/>
      <c r="B63" s="44">
        <v>605</v>
      </c>
      <c r="C63" s="20" t="s">
        <v>73</v>
      </c>
      <c r="D63" s="46">
        <v>151257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5"/>
        <v>151257</v>
      </c>
      <c r="O63" s="47">
        <f t="shared" si="10"/>
        <v>5.8572825402972067E-2</v>
      </c>
      <c r="P63" s="9"/>
    </row>
    <row r="64" spans="1:16">
      <c r="A64" s="12"/>
      <c r="B64" s="44">
        <v>606</v>
      </c>
      <c r="C64" s="20" t="s">
        <v>74</v>
      </c>
      <c r="D64" s="46">
        <v>162955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5"/>
        <v>162955</v>
      </c>
      <c r="O64" s="47">
        <f t="shared" si="10"/>
        <v>6.3102763928554143E-2</v>
      </c>
      <c r="P64" s="9"/>
    </row>
    <row r="65" spans="1:16">
      <c r="A65" s="12"/>
      <c r="B65" s="44">
        <v>608</v>
      </c>
      <c r="C65" s="20" t="s">
        <v>75</v>
      </c>
      <c r="D65" s="46">
        <v>5389</v>
      </c>
      <c r="E65" s="46">
        <v>1155407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5"/>
        <v>1160796</v>
      </c>
      <c r="O65" s="47">
        <f t="shared" si="10"/>
        <v>0.44950713974538942</v>
      </c>
      <c r="P65" s="9"/>
    </row>
    <row r="66" spans="1:16">
      <c r="A66" s="12"/>
      <c r="B66" s="44">
        <v>611</v>
      </c>
      <c r="C66" s="20" t="s">
        <v>76</v>
      </c>
      <c r="D66" s="46">
        <v>389789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ref="N66:N81" si="17">SUM(D66:M66)</f>
        <v>389789</v>
      </c>
      <c r="O66" s="47">
        <f t="shared" si="10"/>
        <v>0.15094205915097536</v>
      </c>
      <c r="P66" s="9"/>
    </row>
    <row r="67" spans="1:16">
      <c r="A67" s="12"/>
      <c r="B67" s="44">
        <v>614</v>
      </c>
      <c r="C67" s="20" t="s">
        <v>77</v>
      </c>
      <c r="D67" s="46">
        <v>622908</v>
      </c>
      <c r="E67" s="46">
        <v>10227255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7"/>
        <v>10850163</v>
      </c>
      <c r="O67" s="47">
        <f t="shared" si="10"/>
        <v>4.2016217629120476</v>
      </c>
      <c r="P67" s="9"/>
    </row>
    <row r="68" spans="1:16">
      <c r="A68" s="12"/>
      <c r="B68" s="44">
        <v>622</v>
      </c>
      <c r="C68" s="20" t="s">
        <v>78</v>
      </c>
      <c r="D68" s="46">
        <v>362486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7"/>
        <v>362486</v>
      </c>
      <c r="O68" s="47">
        <f t="shared" si="10"/>
        <v>0.14036923374800328</v>
      </c>
      <c r="P68" s="9"/>
    </row>
    <row r="69" spans="1:16">
      <c r="A69" s="12"/>
      <c r="B69" s="44">
        <v>634</v>
      </c>
      <c r="C69" s="20" t="s">
        <v>80</v>
      </c>
      <c r="D69" s="46">
        <v>86476</v>
      </c>
      <c r="E69" s="46">
        <v>9743669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7"/>
        <v>9830145</v>
      </c>
      <c r="O69" s="47">
        <f t="shared" ref="O69:O86" si="18">(N69/O$88)</f>
        <v>3.8066295561256593</v>
      </c>
      <c r="P69" s="9"/>
    </row>
    <row r="70" spans="1:16">
      <c r="A70" s="12"/>
      <c r="B70" s="44">
        <v>654</v>
      </c>
      <c r="C70" s="20" t="s">
        <v>134</v>
      </c>
      <c r="D70" s="46">
        <v>-1133809</v>
      </c>
      <c r="E70" s="46">
        <v>10242926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7"/>
        <v>9109117</v>
      </c>
      <c r="O70" s="47">
        <f t="shared" si="18"/>
        <v>3.5274183648772932</v>
      </c>
      <c r="P70" s="9"/>
    </row>
    <row r="71" spans="1:16">
      <c r="A71" s="12"/>
      <c r="B71" s="44">
        <v>663</v>
      </c>
      <c r="C71" s="20" t="s">
        <v>135</v>
      </c>
      <c r="D71" s="46">
        <v>0</v>
      </c>
      <c r="E71" s="46">
        <v>1065883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7"/>
        <v>1065883</v>
      </c>
      <c r="O71" s="47">
        <f t="shared" si="18"/>
        <v>0.41275298901205287</v>
      </c>
      <c r="P71" s="9"/>
    </row>
    <row r="72" spans="1:16">
      <c r="A72" s="12"/>
      <c r="B72" s="44">
        <v>664</v>
      </c>
      <c r="C72" s="20" t="s">
        <v>136</v>
      </c>
      <c r="D72" s="46">
        <v>184346</v>
      </c>
      <c r="E72" s="46">
        <v>0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7"/>
        <v>184346</v>
      </c>
      <c r="O72" s="47">
        <f t="shared" si="18"/>
        <v>7.1386223921777431E-2</v>
      </c>
      <c r="P72" s="9"/>
    </row>
    <row r="73" spans="1:16">
      <c r="A73" s="12"/>
      <c r="B73" s="44">
        <v>666</v>
      </c>
      <c r="C73" s="20" t="s">
        <v>137</v>
      </c>
      <c r="D73" s="46">
        <v>391432</v>
      </c>
      <c r="E73" s="46">
        <v>0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f t="shared" si="17"/>
        <v>391432</v>
      </c>
      <c r="O73" s="47">
        <f t="shared" si="18"/>
        <v>0.15157829517401616</v>
      </c>
      <c r="P73" s="9"/>
    </row>
    <row r="74" spans="1:16">
      <c r="A74" s="12"/>
      <c r="B74" s="44">
        <v>669</v>
      </c>
      <c r="C74" s="20" t="s">
        <v>138</v>
      </c>
      <c r="D74" s="46">
        <v>200452</v>
      </c>
      <c r="E74" s="46">
        <v>0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f t="shared" si="17"/>
        <v>200452</v>
      </c>
      <c r="O74" s="47">
        <f t="shared" si="18"/>
        <v>7.7623118253545675E-2</v>
      </c>
      <c r="P74" s="9"/>
    </row>
    <row r="75" spans="1:16">
      <c r="A75" s="12"/>
      <c r="B75" s="44">
        <v>674</v>
      </c>
      <c r="C75" s="20" t="s">
        <v>86</v>
      </c>
      <c r="D75" s="46">
        <v>30546</v>
      </c>
      <c r="E75" s="46">
        <v>3750584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0</v>
      </c>
      <c r="L75" s="46">
        <v>0</v>
      </c>
      <c r="M75" s="46">
        <v>0</v>
      </c>
      <c r="N75" s="46">
        <f t="shared" si="17"/>
        <v>3781130</v>
      </c>
      <c r="O75" s="47">
        <f t="shared" si="18"/>
        <v>1.4642063991480712</v>
      </c>
      <c r="P75" s="9"/>
    </row>
    <row r="76" spans="1:16">
      <c r="A76" s="12"/>
      <c r="B76" s="44">
        <v>684</v>
      </c>
      <c r="C76" s="20" t="s">
        <v>87</v>
      </c>
      <c r="D76" s="46">
        <v>8569</v>
      </c>
      <c r="E76" s="46">
        <v>0</v>
      </c>
      <c r="F76" s="46">
        <v>0</v>
      </c>
      <c r="G76" s="46">
        <v>0</v>
      </c>
      <c r="H76" s="46">
        <v>0</v>
      </c>
      <c r="I76" s="46">
        <v>0</v>
      </c>
      <c r="J76" s="46">
        <v>0</v>
      </c>
      <c r="K76" s="46">
        <v>0</v>
      </c>
      <c r="L76" s="46">
        <v>0</v>
      </c>
      <c r="M76" s="46">
        <v>0</v>
      </c>
      <c r="N76" s="46">
        <f t="shared" si="17"/>
        <v>8569</v>
      </c>
      <c r="O76" s="47">
        <f t="shared" si="18"/>
        <v>3.3182632266808656E-3</v>
      </c>
      <c r="P76" s="9"/>
    </row>
    <row r="77" spans="1:16">
      <c r="A77" s="12"/>
      <c r="B77" s="44">
        <v>694</v>
      </c>
      <c r="C77" s="20" t="s">
        <v>88</v>
      </c>
      <c r="D77" s="46">
        <v>14854</v>
      </c>
      <c r="E77" s="46">
        <v>2070056</v>
      </c>
      <c r="F77" s="46">
        <v>0</v>
      </c>
      <c r="G77" s="46">
        <v>0</v>
      </c>
      <c r="H77" s="46">
        <v>0</v>
      </c>
      <c r="I77" s="46">
        <v>0</v>
      </c>
      <c r="J77" s="46">
        <v>0</v>
      </c>
      <c r="K77" s="46">
        <v>0</v>
      </c>
      <c r="L77" s="46">
        <v>0</v>
      </c>
      <c r="M77" s="46">
        <v>0</v>
      </c>
      <c r="N77" s="46">
        <f t="shared" si="17"/>
        <v>2084910</v>
      </c>
      <c r="O77" s="47">
        <f t="shared" si="18"/>
        <v>0.80736144053439174</v>
      </c>
      <c r="P77" s="9"/>
    </row>
    <row r="78" spans="1:16">
      <c r="A78" s="12"/>
      <c r="B78" s="44">
        <v>704</v>
      </c>
      <c r="C78" s="20" t="s">
        <v>89</v>
      </c>
      <c r="D78" s="46">
        <v>0</v>
      </c>
      <c r="E78" s="46">
        <v>1051648</v>
      </c>
      <c r="F78" s="46">
        <v>0</v>
      </c>
      <c r="G78" s="46">
        <v>0</v>
      </c>
      <c r="H78" s="46">
        <v>0</v>
      </c>
      <c r="I78" s="46">
        <v>0</v>
      </c>
      <c r="J78" s="46">
        <v>0</v>
      </c>
      <c r="K78" s="46">
        <v>0</v>
      </c>
      <c r="L78" s="46">
        <v>0</v>
      </c>
      <c r="M78" s="46">
        <v>0</v>
      </c>
      <c r="N78" s="46">
        <f t="shared" si="17"/>
        <v>1051648</v>
      </c>
      <c r="O78" s="47">
        <f t="shared" si="18"/>
        <v>0.4072406215208868</v>
      </c>
      <c r="P78" s="9"/>
    </row>
    <row r="79" spans="1:16">
      <c r="A79" s="12"/>
      <c r="B79" s="44">
        <v>711</v>
      </c>
      <c r="C79" s="20" t="s">
        <v>139</v>
      </c>
      <c r="D79" s="46">
        <v>7418745</v>
      </c>
      <c r="E79" s="46">
        <v>0</v>
      </c>
      <c r="F79" s="46">
        <v>0</v>
      </c>
      <c r="G79" s="46">
        <v>0</v>
      </c>
      <c r="H79" s="46">
        <v>0</v>
      </c>
      <c r="I79" s="46">
        <v>0</v>
      </c>
      <c r="J79" s="46">
        <v>0</v>
      </c>
      <c r="K79" s="46">
        <v>0</v>
      </c>
      <c r="L79" s="46">
        <v>0</v>
      </c>
      <c r="M79" s="46">
        <v>0</v>
      </c>
      <c r="N79" s="46">
        <f t="shared" si="17"/>
        <v>7418745</v>
      </c>
      <c r="O79" s="47">
        <f t="shared" si="18"/>
        <v>2.8728379882859771</v>
      </c>
      <c r="P79" s="9"/>
    </row>
    <row r="80" spans="1:16">
      <c r="A80" s="12"/>
      <c r="B80" s="44">
        <v>712</v>
      </c>
      <c r="C80" s="20" t="s">
        <v>140</v>
      </c>
      <c r="D80" s="46">
        <v>1507658</v>
      </c>
      <c r="E80" s="46">
        <v>0</v>
      </c>
      <c r="F80" s="46">
        <v>0</v>
      </c>
      <c r="G80" s="46">
        <v>0</v>
      </c>
      <c r="H80" s="46">
        <v>0</v>
      </c>
      <c r="I80" s="46">
        <v>0</v>
      </c>
      <c r="J80" s="46">
        <v>0</v>
      </c>
      <c r="K80" s="46">
        <v>0</v>
      </c>
      <c r="L80" s="46">
        <v>0</v>
      </c>
      <c r="M80" s="46">
        <v>0</v>
      </c>
      <c r="N80" s="46">
        <f t="shared" si="17"/>
        <v>1507658</v>
      </c>
      <c r="O80" s="47">
        <f t="shared" si="18"/>
        <v>0.58382612904787257</v>
      </c>
      <c r="P80" s="9"/>
    </row>
    <row r="81" spans="1:119">
      <c r="A81" s="12"/>
      <c r="B81" s="44">
        <v>713</v>
      </c>
      <c r="C81" s="20" t="s">
        <v>141</v>
      </c>
      <c r="D81" s="46">
        <v>9668222</v>
      </c>
      <c r="E81" s="46">
        <v>0</v>
      </c>
      <c r="F81" s="46">
        <v>0</v>
      </c>
      <c r="G81" s="46">
        <v>0</v>
      </c>
      <c r="H81" s="46">
        <v>0</v>
      </c>
      <c r="I81" s="46">
        <v>0</v>
      </c>
      <c r="J81" s="46">
        <v>0</v>
      </c>
      <c r="K81" s="46">
        <v>0</v>
      </c>
      <c r="L81" s="46">
        <v>0</v>
      </c>
      <c r="M81" s="46">
        <v>0</v>
      </c>
      <c r="N81" s="46">
        <f t="shared" si="17"/>
        <v>9668222</v>
      </c>
      <c r="O81" s="47">
        <f t="shared" si="18"/>
        <v>3.7439264243186989</v>
      </c>
      <c r="P81" s="9"/>
    </row>
    <row r="82" spans="1:119">
      <c r="A82" s="12"/>
      <c r="B82" s="44">
        <v>724</v>
      </c>
      <c r="C82" s="20" t="s">
        <v>93</v>
      </c>
      <c r="D82" s="46">
        <v>0</v>
      </c>
      <c r="E82" s="46">
        <v>4487930</v>
      </c>
      <c r="F82" s="46">
        <v>0</v>
      </c>
      <c r="G82" s="46">
        <v>0</v>
      </c>
      <c r="H82" s="46">
        <v>0</v>
      </c>
      <c r="I82" s="46">
        <v>0</v>
      </c>
      <c r="J82" s="46">
        <v>0</v>
      </c>
      <c r="K82" s="46">
        <v>0</v>
      </c>
      <c r="L82" s="46">
        <v>0</v>
      </c>
      <c r="M82" s="46">
        <v>0</v>
      </c>
      <c r="N82" s="46">
        <f>SUM(D82:M82)</f>
        <v>4487930</v>
      </c>
      <c r="O82" s="47">
        <f t="shared" si="18"/>
        <v>1.7379079335882666</v>
      </c>
      <c r="P82" s="9"/>
    </row>
    <row r="83" spans="1:119">
      <c r="A83" s="12"/>
      <c r="B83" s="44">
        <v>744</v>
      </c>
      <c r="C83" s="20" t="s">
        <v>95</v>
      </c>
      <c r="D83" s="46">
        <v>17565</v>
      </c>
      <c r="E83" s="46">
        <v>7448252</v>
      </c>
      <c r="F83" s="46">
        <v>0</v>
      </c>
      <c r="G83" s="46">
        <v>0</v>
      </c>
      <c r="H83" s="46">
        <v>0</v>
      </c>
      <c r="I83" s="46">
        <v>0</v>
      </c>
      <c r="J83" s="46">
        <v>0</v>
      </c>
      <c r="K83" s="46">
        <v>0</v>
      </c>
      <c r="L83" s="46">
        <v>0</v>
      </c>
      <c r="M83" s="46">
        <v>0</v>
      </c>
      <c r="N83" s="46">
        <f>SUM(D83:M83)</f>
        <v>7465817</v>
      </c>
      <c r="O83" s="47">
        <f t="shared" si="18"/>
        <v>2.8910661697081177</v>
      </c>
      <c r="P83" s="9"/>
    </row>
    <row r="84" spans="1:119">
      <c r="A84" s="12"/>
      <c r="B84" s="44">
        <v>752</v>
      </c>
      <c r="C84" s="20" t="s">
        <v>96</v>
      </c>
      <c r="D84" s="46">
        <v>432112</v>
      </c>
      <c r="E84" s="46">
        <v>0</v>
      </c>
      <c r="F84" s="46">
        <v>0</v>
      </c>
      <c r="G84" s="46">
        <v>0</v>
      </c>
      <c r="H84" s="46">
        <v>0</v>
      </c>
      <c r="I84" s="46">
        <v>0</v>
      </c>
      <c r="J84" s="46">
        <v>0</v>
      </c>
      <c r="K84" s="46">
        <v>0</v>
      </c>
      <c r="L84" s="46">
        <v>0</v>
      </c>
      <c r="M84" s="46">
        <v>0</v>
      </c>
      <c r="N84" s="46">
        <f>SUM(D84:M84)</f>
        <v>432112</v>
      </c>
      <c r="O84" s="47">
        <f t="shared" si="18"/>
        <v>0.16733123578101552</v>
      </c>
      <c r="P84" s="9"/>
    </row>
    <row r="85" spans="1:119" ht="15.75" thickBot="1">
      <c r="A85" s="12"/>
      <c r="B85" s="44">
        <v>764</v>
      </c>
      <c r="C85" s="20" t="s">
        <v>97</v>
      </c>
      <c r="D85" s="46">
        <v>103328</v>
      </c>
      <c r="E85" s="46">
        <v>15407493</v>
      </c>
      <c r="F85" s="46">
        <v>0</v>
      </c>
      <c r="G85" s="46">
        <v>0</v>
      </c>
      <c r="H85" s="46">
        <v>0</v>
      </c>
      <c r="I85" s="46">
        <v>0</v>
      </c>
      <c r="J85" s="46">
        <v>0</v>
      </c>
      <c r="K85" s="46">
        <v>0</v>
      </c>
      <c r="L85" s="46">
        <v>0</v>
      </c>
      <c r="M85" s="46">
        <v>0</v>
      </c>
      <c r="N85" s="46">
        <f>SUM(D85:M85)</f>
        <v>15510821</v>
      </c>
      <c r="O85" s="47">
        <f t="shared" si="18"/>
        <v>6.0064169611307419</v>
      </c>
      <c r="P85" s="9"/>
    </row>
    <row r="86" spans="1:119" ht="16.5" thickBot="1">
      <c r="A86" s="14" t="s">
        <v>10</v>
      </c>
      <c r="B86" s="23"/>
      <c r="C86" s="22"/>
      <c r="D86" s="15">
        <f t="shared" ref="D86:M86" si="19">SUM(D5,D14,D24,D30,D36,D40,D46,D53,D58)</f>
        <v>1886724206</v>
      </c>
      <c r="E86" s="15">
        <f t="shared" si="19"/>
        <v>1860313375</v>
      </c>
      <c r="F86" s="15">
        <f t="shared" si="19"/>
        <v>878335740</v>
      </c>
      <c r="G86" s="15">
        <f t="shared" si="19"/>
        <v>431956375</v>
      </c>
      <c r="H86" s="15">
        <f t="shared" si="19"/>
        <v>3544</v>
      </c>
      <c r="I86" s="15">
        <f t="shared" si="19"/>
        <v>4127786000</v>
      </c>
      <c r="J86" s="15">
        <f t="shared" si="19"/>
        <v>548411000</v>
      </c>
      <c r="K86" s="15">
        <f t="shared" si="19"/>
        <v>4805000</v>
      </c>
      <c r="L86" s="15">
        <f t="shared" si="19"/>
        <v>0</v>
      </c>
      <c r="M86" s="15">
        <f t="shared" si="19"/>
        <v>9552000</v>
      </c>
      <c r="N86" s="15">
        <f>SUM(D86:M86)</f>
        <v>9747887240</v>
      </c>
      <c r="O86" s="37">
        <f t="shared" si="18"/>
        <v>3774.7760259451088</v>
      </c>
      <c r="P86" s="6"/>
      <c r="Q86" s="2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5"/>
      <c r="BD86" s="5"/>
      <c r="BE86" s="5"/>
      <c r="BF86" s="5"/>
      <c r="BG86" s="5"/>
      <c r="BH86" s="5"/>
      <c r="BI86" s="5"/>
      <c r="BJ86" s="5"/>
      <c r="BK86" s="5"/>
      <c r="BL86" s="5"/>
      <c r="BM86" s="5"/>
      <c r="BN86" s="5"/>
      <c r="BO86" s="5"/>
      <c r="BP86" s="5"/>
      <c r="BQ86" s="5"/>
      <c r="BR86" s="5"/>
      <c r="BS86" s="5"/>
      <c r="BT86" s="5"/>
      <c r="BU86" s="5"/>
      <c r="BV86" s="5"/>
      <c r="BW86" s="5"/>
      <c r="BX86" s="5"/>
      <c r="BY86" s="5"/>
      <c r="BZ86" s="5"/>
      <c r="CA86" s="5"/>
      <c r="CB86" s="5"/>
      <c r="CC86" s="5"/>
      <c r="CD86" s="5"/>
      <c r="CE86" s="5"/>
      <c r="CF86" s="5"/>
      <c r="CG86" s="5"/>
      <c r="CH86" s="5"/>
      <c r="CI86" s="5"/>
      <c r="CJ86" s="5"/>
      <c r="CK86" s="5"/>
      <c r="CL86" s="5"/>
      <c r="CM86" s="5"/>
      <c r="CN86" s="5"/>
      <c r="CO86" s="5"/>
      <c r="CP86" s="5"/>
      <c r="CQ86" s="5"/>
      <c r="CR86" s="5"/>
      <c r="CS86" s="5"/>
      <c r="CT86" s="5"/>
      <c r="CU86" s="5"/>
      <c r="CV86" s="5"/>
      <c r="CW86" s="5"/>
      <c r="CX86" s="5"/>
      <c r="CY86" s="5"/>
      <c r="CZ86" s="5"/>
      <c r="DA86" s="5"/>
      <c r="DB86" s="5"/>
      <c r="DC86" s="5"/>
      <c r="DD86" s="5"/>
      <c r="DE86" s="5"/>
      <c r="DF86" s="5"/>
      <c r="DG86" s="5"/>
      <c r="DH86" s="5"/>
      <c r="DI86" s="5"/>
      <c r="DJ86" s="5"/>
      <c r="DK86" s="5"/>
      <c r="DL86" s="5"/>
      <c r="DM86" s="5"/>
      <c r="DN86" s="5"/>
      <c r="DO86" s="5"/>
    </row>
    <row r="87" spans="1:119">
      <c r="A87" s="16"/>
      <c r="B87" s="18"/>
      <c r="C87" s="18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9"/>
    </row>
    <row r="88" spans="1:119">
      <c r="A88" s="38"/>
      <c r="B88" s="39"/>
      <c r="C88" s="39"/>
      <c r="D88" s="40"/>
      <c r="E88" s="40"/>
      <c r="F88" s="40"/>
      <c r="G88" s="40"/>
      <c r="H88" s="40"/>
      <c r="I88" s="40"/>
      <c r="J88" s="40"/>
      <c r="K88" s="40"/>
      <c r="L88" s="48" t="s">
        <v>142</v>
      </c>
      <c r="M88" s="48"/>
      <c r="N88" s="48"/>
      <c r="O88" s="41">
        <v>2582375</v>
      </c>
    </row>
    <row r="89" spans="1:119">
      <c r="A89" s="49"/>
      <c r="B89" s="50"/>
      <c r="C89" s="50"/>
      <c r="D89" s="50"/>
      <c r="E89" s="50"/>
      <c r="F89" s="50"/>
      <c r="G89" s="50"/>
      <c r="H89" s="50"/>
      <c r="I89" s="50"/>
      <c r="J89" s="50"/>
      <c r="K89" s="50"/>
      <c r="L89" s="50"/>
      <c r="M89" s="50"/>
      <c r="N89" s="50"/>
      <c r="O89" s="51"/>
    </row>
    <row r="90" spans="1:119" ht="15.75" customHeight="1" thickBot="1">
      <c r="A90" s="52" t="s">
        <v>101</v>
      </c>
      <c r="B90" s="53"/>
      <c r="C90" s="53"/>
      <c r="D90" s="53"/>
      <c r="E90" s="53"/>
      <c r="F90" s="53"/>
      <c r="G90" s="53"/>
      <c r="H90" s="53"/>
      <c r="I90" s="53"/>
      <c r="J90" s="53"/>
      <c r="K90" s="53"/>
      <c r="L90" s="53"/>
      <c r="M90" s="53"/>
      <c r="N90" s="53"/>
      <c r="O90" s="54"/>
    </row>
  </sheetData>
  <mergeCells count="10">
    <mergeCell ref="L88:N88"/>
    <mergeCell ref="A89:O89"/>
    <mergeCell ref="A90:O9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8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98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122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SUM(D6:D13)</f>
        <v>262386604</v>
      </c>
      <c r="E5" s="26">
        <f t="shared" si="0"/>
        <v>32027879</v>
      </c>
      <c r="F5" s="26">
        <f t="shared" si="0"/>
        <v>242047985</v>
      </c>
      <c r="G5" s="26">
        <f t="shared" si="0"/>
        <v>31399006</v>
      </c>
      <c r="H5" s="26">
        <f t="shared" si="0"/>
        <v>0</v>
      </c>
      <c r="I5" s="26">
        <f t="shared" si="0"/>
        <v>0</v>
      </c>
      <c r="J5" s="26">
        <f t="shared" si="0"/>
        <v>556456000</v>
      </c>
      <c r="K5" s="26">
        <f t="shared" si="0"/>
        <v>3405000</v>
      </c>
      <c r="L5" s="26">
        <f t="shared" si="0"/>
        <v>0</v>
      </c>
      <c r="M5" s="26">
        <f t="shared" si="0"/>
        <v>2148000</v>
      </c>
      <c r="N5" s="27">
        <f>SUM(D5:M5)</f>
        <v>1129870474</v>
      </c>
      <c r="O5" s="32">
        <f t="shared" ref="O5:O36" si="1">(N5/O$86)</f>
        <v>442.86242410702039</v>
      </c>
      <c r="P5" s="6"/>
    </row>
    <row r="6" spans="1:133">
      <c r="A6" s="12"/>
      <c r="B6" s="44">
        <v>511</v>
      </c>
      <c r="C6" s="20" t="s">
        <v>20</v>
      </c>
      <c r="D6" s="46">
        <v>16045601</v>
      </c>
      <c r="E6" s="46">
        <v>0</v>
      </c>
      <c r="F6" s="46">
        <v>0</v>
      </c>
      <c r="G6" s="46">
        <v>111238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16156839</v>
      </c>
      <c r="O6" s="47">
        <f t="shared" si="1"/>
        <v>6.3328116364662579</v>
      </c>
      <c r="P6" s="9"/>
    </row>
    <row r="7" spans="1:133">
      <c r="A7" s="12"/>
      <c r="B7" s="44">
        <v>512</v>
      </c>
      <c r="C7" s="20" t="s">
        <v>21</v>
      </c>
      <c r="D7" s="46">
        <v>5005188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5005188</v>
      </c>
      <c r="O7" s="47">
        <f t="shared" si="1"/>
        <v>1.9618263701891985</v>
      </c>
      <c r="P7" s="9"/>
    </row>
    <row r="8" spans="1:133">
      <c r="A8" s="12"/>
      <c r="B8" s="44">
        <v>513</v>
      </c>
      <c r="C8" s="20" t="s">
        <v>22</v>
      </c>
      <c r="D8" s="46">
        <v>87241341</v>
      </c>
      <c r="E8" s="46">
        <v>4918239</v>
      </c>
      <c r="F8" s="46">
        <v>0</v>
      </c>
      <c r="G8" s="46">
        <v>1380799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2148000</v>
      </c>
      <c r="N8" s="46">
        <f t="shared" si="2"/>
        <v>95688379</v>
      </c>
      <c r="O8" s="47">
        <f t="shared" si="1"/>
        <v>37.505880946501577</v>
      </c>
      <c r="P8" s="9"/>
    </row>
    <row r="9" spans="1:133">
      <c r="A9" s="12"/>
      <c r="B9" s="44">
        <v>514</v>
      </c>
      <c r="C9" s="20" t="s">
        <v>23</v>
      </c>
      <c r="D9" s="46">
        <v>16111245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16111245</v>
      </c>
      <c r="O9" s="47">
        <f t="shared" si="1"/>
        <v>6.3149406770692469</v>
      </c>
      <c r="P9" s="9"/>
    </row>
    <row r="10" spans="1:133">
      <c r="A10" s="12"/>
      <c r="B10" s="44">
        <v>515</v>
      </c>
      <c r="C10" s="20" t="s">
        <v>24</v>
      </c>
      <c r="D10" s="46">
        <v>0</v>
      </c>
      <c r="E10" s="46">
        <v>0</v>
      </c>
      <c r="F10" s="46">
        <v>0</v>
      </c>
      <c r="G10" s="46">
        <v>309423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309423</v>
      </c>
      <c r="O10" s="47">
        <f t="shared" si="1"/>
        <v>0.12128099902402315</v>
      </c>
      <c r="P10" s="9"/>
    </row>
    <row r="11" spans="1:133">
      <c r="A11" s="12"/>
      <c r="B11" s="44">
        <v>517</v>
      </c>
      <c r="C11" s="20" t="s">
        <v>25</v>
      </c>
      <c r="D11" s="46">
        <v>0</v>
      </c>
      <c r="E11" s="46">
        <v>0</v>
      </c>
      <c r="F11" s="46">
        <v>242047985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242047985</v>
      </c>
      <c r="O11" s="47">
        <f t="shared" si="1"/>
        <v>94.87278396419066</v>
      </c>
      <c r="P11" s="9"/>
    </row>
    <row r="12" spans="1:133">
      <c r="A12" s="12"/>
      <c r="B12" s="44">
        <v>518</v>
      </c>
      <c r="C12" s="20" t="s">
        <v>26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3405000</v>
      </c>
      <c r="L12" s="46">
        <v>0</v>
      </c>
      <c r="M12" s="46">
        <v>0</v>
      </c>
      <c r="N12" s="46">
        <f t="shared" si="2"/>
        <v>3405000</v>
      </c>
      <c r="O12" s="47">
        <f t="shared" si="1"/>
        <v>1.3346189574685747</v>
      </c>
      <c r="P12" s="9"/>
    </row>
    <row r="13" spans="1:133">
      <c r="A13" s="12"/>
      <c r="B13" s="44">
        <v>519</v>
      </c>
      <c r="C13" s="20" t="s">
        <v>27</v>
      </c>
      <c r="D13" s="46">
        <v>137983229</v>
      </c>
      <c r="E13" s="46">
        <v>27109640</v>
      </c>
      <c r="F13" s="46">
        <v>0</v>
      </c>
      <c r="G13" s="46">
        <v>29597546</v>
      </c>
      <c r="H13" s="46">
        <v>0</v>
      </c>
      <c r="I13" s="46">
        <v>0</v>
      </c>
      <c r="J13" s="46">
        <v>556456000</v>
      </c>
      <c r="K13" s="46">
        <v>0</v>
      </c>
      <c r="L13" s="46">
        <v>0</v>
      </c>
      <c r="M13" s="46">
        <v>0</v>
      </c>
      <c r="N13" s="46">
        <f t="shared" si="2"/>
        <v>751146415</v>
      </c>
      <c r="O13" s="47">
        <f t="shared" si="1"/>
        <v>294.41828055611086</v>
      </c>
      <c r="P13" s="9"/>
    </row>
    <row r="14" spans="1:133" ht="15.75">
      <c r="A14" s="28" t="s">
        <v>28</v>
      </c>
      <c r="B14" s="29"/>
      <c r="C14" s="30"/>
      <c r="D14" s="31">
        <f>SUM(D15:D23)</f>
        <v>842419801</v>
      </c>
      <c r="E14" s="31">
        <f t="shared" ref="E14:M14" si="3">SUM(E15:E23)</f>
        <v>414869456</v>
      </c>
      <c r="F14" s="31">
        <f t="shared" si="3"/>
        <v>0</v>
      </c>
      <c r="G14" s="31">
        <f t="shared" si="3"/>
        <v>21638988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>SUM(D14:M14)</f>
        <v>1278928245</v>
      </c>
      <c r="O14" s="43">
        <f t="shared" si="1"/>
        <v>501.28689604082638</v>
      </c>
      <c r="P14" s="10"/>
    </row>
    <row r="15" spans="1:133">
      <c r="A15" s="12"/>
      <c r="B15" s="44">
        <v>521</v>
      </c>
      <c r="C15" s="20" t="s">
        <v>29</v>
      </c>
      <c r="D15" s="46">
        <v>515456487</v>
      </c>
      <c r="E15" s="46">
        <v>26107033</v>
      </c>
      <c r="F15" s="46">
        <v>0</v>
      </c>
      <c r="G15" s="46">
        <v>7998038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>SUM(D15:M15)</f>
        <v>549561558</v>
      </c>
      <c r="O15" s="47">
        <f t="shared" si="1"/>
        <v>215.40536669684747</v>
      </c>
      <c r="P15" s="9"/>
    </row>
    <row r="16" spans="1:133">
      <c r="A16" s="12"/>
      <c r="B16" s="44">
        <v>522</v>
      </c>
      <c r="C16" s="20" t="s">
        <v>30</v>
      </c>
      <c r="D16" s="46">
        <v>0</v>
      </c>
      <c r="E16" s="46">
        <v>340873786</v>
      </c>
      <c r="F16" s="46">
        <v>0</v>
      </c>
      <c r="G16" s="46">
        <v>6642600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ref="N16:N23" si="4">SUM(D16:M16)</f>
        <v>347516386</v>
      </c>
      <c r="O16" s="47">
        <f t="shared" si="1"/>
        <v>136.21202842483606</v>
      </c>
      <c r="P16" s="9"/>
    </row>
    <row r="17" spans="1:16">
      <c r="A17" s="12"/>
      <c r="B17" s="44">
        <v>523</v>
      </c>
      <c r="C17" s="20" t="s">
        <v>31</v>
      </c>
      <c r="D17" s="46">
        <v>271524216</v>
      </c>
      <c r="E17" s="46">
        <v>7360098</v>
      </c>
      <c r="F17" s="46">
        <v>0</v>
      </c>
      <c r="G17" s="46">
        <v>4196286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283080600</v>
      </c>
      <c r="O17" s="47">
        <f t="shared" si="1"/>
        <v>110.95586938372352</v>
      </c>
      <c r="P17" s="9"/>
    </row>
    <row r="18" spans="1:16">
      <c r="A18" s="12"/>
      <c r="B18" s="44">
        <v>524</v>
      </c>
      <c r="C18" s="20" t="s">
        <v>32</v>
      </c>
      <c r="D18" s="46">
        <v>0</v>
      </c>
      <c r="E18" s="46">
        <v>0</v>
      </c>
      <c r="F18" s="46">
        <v>0</v>
      </c>
      <c r="G18" s="46">
        <v>1352242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1352242</v>
      </c>
      <c r="O18" s="47">
        <f t="shared" si="1"/>
        <v>0.53002285118508674</v>
      </c>
      <c r="P18" s="9"/>
    </row>
    <row r="19" spans="1:16">
      <c r="A19" s="12"/>
      <c r="B19" s="44">
        <v>525</v>
      </c>
      <c r="C19" s="20" t="s">
        <v>33</v>
      </c>
      <c r="D19" s="46">
        <v>0</v>
      </c>
      <c r="E19" s="46">
        <v>14772075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14772075</v>
      </c>
      <c r="O19" s="47">
        <f t="shared" si="1"/>
        <v>5.7900415084133909</v>
      </c>
      <c r="P19" s="9"/>
    </row>
    <row r="20" spans="1:16">
      <c r="A20" s="12"/>
      <c r="B20" s="44">
        <v>526</v>
      </c>
      <c r="C20" s="20" t="s">
        <v>34</v>
      </c>
      <c r="D20" s="46">
        <v>16274</v>
      </c>
      <c r="E20" s="46">
        <v>10374976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10391250</v>
      </c>
      <c r="O20" s="47">
        <f t="shared" si="1"/>
        <v>4.0729395717460575</v>
      </c>
      <c r="P20" s="9"/>
    </row>
    <row r="21" spans="1:16">
      <c r="A21" s="12"/>
      <c r="B21" s="44">
        <v>527</v>
      </c>
      <c r="C21" s="20" t="s">
        <v>35</v>
      </c>
      <c r="D21" s="46">
        <v>9140717</v>
      </c>
      <c r="E21" s="46">
        <v>45965</v>
      </c>
      <c r="F21" s="46">
        <v>0</v>
      </c>
      <c r="G21" s="46">
        <v>216222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9402904</v>
      </c>
      <c r="O21" s="47">
        <f t="shared" si="1"/>
        <v>3.6855488791944468</v>
      </c>
      <c r="P21" s="9"/>
    </row>
    <row r="22" spans="1:16">
      <c r="A22" s="12"/>
      <c r="B22" s="44">
        <v>528</v>
      </c>
      <c r="C22" s="20" t="s">
        <v>36</v>
      </c>
      <c r="D22" s="46">
        <v>46282107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46282107</v>
      </c>
      <c r="O22" s="47">
        <f t="shared" si="1"/>
        <v>18.140668838117186</v>
      </c>
      <c r="P22" s="9"/>
    </row>
    <row r="23" spans="1:16">
      <c r="A23" s="12"/>
      <c r="B23" s="44">
        <v>529</v>
      </c>
      <c r="C23" s="20" t="s">
        <v>37</v>
      </c>
      <c r="D23" s="46">
        <v>0</v>
      </c>
      <c r="E23" s="46">
        <v>15335523</v>
      </c>
      <c r="F23" s="46">
        <v>0</v>
      </c>
      <c r="G23" s="46">
        <v>1233600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16569123</v>
      </c>
      <c r="O23" s="47">
        <f t="shared" si="1"/>
        <v>6.494409886763167</v>
      </c>
      <c r="P23" s="9"/>
    </row>
    <row r="24" spans="1:16" ht="15.75">
      <c r="A24" s="28" t="s">
        <v>38</v>
      </c>
      <c r="B24" s="29"/>
      <c r="C24" s="30"/>
      <c r="D24" s="31">
        <f t="shared" ref="D24:M24" si="5">SUM(D25:D29)</f>
        <v>65493045</v>
      </c>
      <c r="E24" s="31">
        <f t="shared" si="5"/>
        <v>11866045</v>
      </c>
      <c r="F24" s="31">
        <f t="shared" si="5"/>
        <v>0</v>
      </c>
      <c r="G24" s="31">
        <f t="shared" si="5"/>
        <v>14706007</v>
      </c>
      <c r="H24" s="31">
        <f t="shared" si="5"/>
        <v>0</v>
      </c>
      <c r="I24" s="31">
        <f t="shared" si="5"/>
        <v>732485000</v>
      </c>
      <c r="J24" s="31">
        <f t="shared" si="5"/>
        <v>0</v>
      </c>
      <c r="K24" s="31">
        <f t="shared" si="5"/>
        <v>0</v>
      </c>
      <c r="L24" s="31">
        <f t="shared" si="5"/>
        <v>0</v>
      </c>
      <c r="M24" s="31">
        <f t="shared" si="5"/>
        <v>0</v>
      </c>
      <c r="N24" s="42">
        <f t="shared" ref="N24:N29" si="6">SUM(D24:M24)</f>
        <v>824550097</v>
      </c>
      <c r="O24" s="43">
        <f t="shared" si="1"/>
        <v>323.18948335939859</v>
      </c>
      <c r="P24" s="10"/>
    </row>
    <row r="25" spans="1:16">
      <c r="A25" s="12"/>
      <c r="B25" s="44">
        <v>534</v>
      </c>
      <c r="C25" s="20" t="s">
        <v>39</v>
      </c>
      <c r="D25" s="46">
        <v>0</v>
      </c>
      <c r="E25" s="46">
        <v>-151745</v>
      </c>
      <c r="F25" s="46">
        <v>0</v>
      </c>
      <c r="G25" s="46">
        <v>916696</v>
      </c>
      <c r="H25" s="46">
        <v>0</v>
      </c>
      <c r="I25" s="46">
        <v>244093000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244857951</v>
      </c>
      <c r="O25" s="47">
        <f t="shared" si="1"/>
        <v>95.974174241266184</v>
      </c>
      <c r="P25" s="9"/>
    </row>
    <row r="26" spans="1:16">
      <c r="A26" s="12"/>
      <c r="B26" s="44">
        <v>536</v>
      </c>
      <c r="C26" s="20" t="s">
        <v>40</v>
      </c>
      <c r="D26" s="46">
        <v>0</v>
      </c>
      <c r="E26" s="46">
        <v>112237</v>
      </c>
      <c r="F26" s="46">
        <v>0</v>
      </c>
      <c r="G26" s="46">
        <v>5135790</v>
      </c>
      <c r="H26" s="46">
        <v>0</v>
      </c>
      <c r="I26" s="46">
        <v>488392000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493640027</v>
      </c>
      <c r="O26" s="47">
        <f t="shared" si="1"/>
        <v>193.48644293671046</v>
      </c>
      <c r="P26" s="9"/>
    </row>
    <row r="27" spans="1:16">
      <c r="A27" s="12"/>
      <c r="B27" s="44">
        <v>537</v>
      </c>
      <c r="C27" s="20" t="s">
        <v>41</v>
      </c>
      <c r="D27" s="46">
        <v>3706340</v>
      </c>
      <c r="E27" s="46">
        <v>12060917</v>
      </c>
      <c r="F27" s="46">
        <v>0</v>
      </c>
      <c r="G27" s="46">
        <v>629512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16396769</v>
      </c>
      <c r="O27" s="47">
        <f t="shared" si="1"/>
        <v>6.4268542580420105</v>
      </c>
      <c r="P27" s="9"/>
    </row>
    <row r="28" spans="1:16">
      <c r="A28" s="12"/>
      <c r="B28" s="44">
        <v>538</v>
      </c>
      <c r="C28" s="20" t="s">
        <v>123</v>
      </c>
      <c r="D28" s="46">
        <v>0</v>
      </c>
      <c r="E28" s="46">
        <v>0</v>
      </c>
      <c r="F28" s="46">
        <v>0</v>
      </c>
      <c r="G28" s="46">
        <v>5721132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5721132</v>
      </c>
      <c r="O28" s="47">
        <f t="shared" si="1"/>
        <v>2.2424467622261681</v>
      </c>
      <c r="P28" s="9"/>
    </row>
    <row r="29" spans="1:16">
      <c r="A29" s="12"/>
      <c r="B29" s="44">
        <v>539</v>
      </c>
      <c r="C29" s="20" t="s">
        <v>42</v>
      </c>
      <c r="D29" s="46">
        <v>61786705</v>
      </c>
      <c r="E29" s="46">
        <v>-155364</v>
      </c>
      <c r="F29" s="46">
        <v>0</v>
      </c>
      <c r="G29" s="46">
        <v>2302877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63934218</v>
      </c>
      <c r="O29" s="47">
        <f t="shared" si="1"/>
        <v>25.05956516115377</v>
      </c>
      <c r="P29" s="9"/>
    </row>
    <row r="30" spans="1:16" ht="15.75">
      <c r="A30" s="28" t="s">
        <v>43</v>
      </c>
      <c r="B30" s="29"/>
      <c r="C30" s="30"/>
      <c r="D30" s="31">
        <f t="shared" ref="D30:M30" si="7">SUM(D31:D35)</f>
        <v>22423504</v>
      </c>
      <c r="E30" s="31">
        <f t="shared" si="7"/>
        <v>76307525</v>
      </c>
      <c r="F30" s="31">
        <f t="shared" si="7"/>
        <v>0</v>
      </c>
      <c r="G30" s="31">
        <f t="shared" si="7"/>
        <v>58606866</v>
      </c>
      <c r="H30" s="31">
        <f t="shared" si="7"/>
        <v>0</v>
      </c>
      <c r="I30" s="31">
        <f t="shared" si="7"/>
        <v>1226263000</v>
      </c>
      <c r="J30" s="31">
        <f t="shared" si="7"/>
        <v>0</v>
      </c>
      <c r="K30" s="31">
        <f t="shared" si="7"/>
        <v>0</v>
      </c>
      <c r="L30" s="31">
        <f t="shared" si="7"/>
        <v>0</v>
      </c>
      <c r="M30" s="31">
        <f t="shared" si="7"/>
        <v>0</v>
      </c>
      <c r="N30" s="31">
        <f t="shared" ref="N30:N41" si="8">SUM(D30:M30)</f>
        <v>1383600895</v>
      </c>
      <c r="O30" s="43">
        <f t="shared" si="1"/>
        <v>542.31423907121496</v>
      </c>
      <c r="P30" s="10"/>
    </row>
    <row r="31" spans="1:16">
      <c r="A31" s="12"/>
      <c r="B31" s="44">
        <v>541</v>
      </c>
      <c r="C31" s="20" t="s">
        <v>44</v>
      </c>
      <c r="D31" s="46">
        <v>22423504</v>
      </c>
      <c r="E31" s="46">
        <v>10149673</v>
      </c>
      <c r="F31" s="46">
        <v>0</v>
      </c>
      <c r="G31" s="46">
        <v>58606866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91180043</v>
      </c>
      <c r="O31" s="47">
        <f t="shared" si="1"/>
        <v>35.738799979618157</v>
      </c>
      <c r="P31" s="9"/>
    </row>
    <row r="32" spans="1:16">
      <c r="A32" s="12"/>
      <c r="B32" s="44">
        <v>542</v>
      </c>
      <c r="C32" s="20" t="s">
        <v>45</v>
      </c>
      <c r="D32" s="46">
        <v>0</v>
      </c>
      <c r="E32" s="46">
        <v>1703905</v>
      </c>
      <c r="F32" s="46">
        <v>0</v>
      </c>
      <c r="G32" s="46">
        <v>0</v>
      </c>
      <c r="H32" s="46">
        <v>0</v>
      </c>
      <c r="I32" s="46">
        <v>596666000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598369905</v>
      </c>
      <c r="O32" s="47">
        <f t="shared" si="1"/>
        <v>234.53621697259032</v>
      </c>
      <c r="P32" s="9"/>
    </row>
    <row r="33" spans="1:16">
      <c r="A33" s="12"/>
      <c r="B33" s="44">
        <v>543</v>
      </c>
      <c r="C33" s="20" t="s">
        <v>46</v>
      </c>
      <c r="D33" s="46">
        <v>0</v>
      </c>
      <c r="E33" s="46">
        <v>478762</v>
      </c>
      <c r="F33" s="46">
        <v>0</v>
      </c>
      <c r="G33" s="46">
        <v>0</v>
      </c>
      <c r="H33" s="46">
        <v>0</v>
      </c>
      <c r="I33" s="46">
        <v>84497000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84975762</v>
      </c>
      <c r="O33" s="47">
        <f t="shared" si="1"/>
        <v>33.306978822478044</v>
      </c>
      <c r="P33" s="9"/>
    </row>
    <row r="34" spans="1:16">
      <c r="A34" s="12"/>
      <c r="B34" s="44">
        <v>544</v>
      </c>
      <c r="C34" s="20" t="s">
        <v>47</v>
      </c>
      <c r="D34" s="46">
        <v>0</v>
      </c>
      <c r="E34" s="46">
        <v>-303082</v>
      </c>
      <c r="F34" s="46">
        <v>0</v>
      </c>
      <c r="G34" s="46">
        <v>0</v>
      </c>
      <c r="H34" s="46">
        <v>0</v>
      </c>
      <c r="I34" s="46">
        <v>535006000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534702918</v>
      </c>
      <c r="O34" s="47">
        <f t="shared" si="1"/>
        <v>209.58139529414532</v>
      </c>
      <c r="P34" s="9"/>
    </row>
    <row r="35" spans="1:16">
      <c r="A35" s="12"/>
      <c r="B35" s="44">
        <v>549</v>
      </c>
      <c r="C35" s="20" t="s">
        <v>49</v>
      </c>
      <c r="D35" s="46">
        <v>0</v>
      </c>
      <c r="E35" s="46">
        <v>64278267</v>
      </c>
      <c r="F35" s="46">
        <v>0</v>
      </c>
      <c r="G35" s="46">
        <v>0</v>
      </c>
      <c r="H35" s="46">
        <v>0</v>
      </c>
      <c r="I35" s="46">
        <v>10094000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74372267</v>
      </c>
      <c r="O35" s="47">
        <f t="shared" si="1"/>
        <v>29.150848002383107</v>
      </c>
      <c r="P35" s="9"/>
    </row>
    <row r="36" spans="1:16" ht="15.75">
      <c r="A36" s="28" t="s">
        <v>50</v>
      </c>
      <c r="B36" s="29"/>
      <c r="C36" s="30"/>
      <c r="D36" s="31">
        <f t="shared" ref="D36:M36" si="9">SUM(D37:D39)</f>
        <v>62998658</v>
      </c>
      <c r="E36" s="31">
        <f t="shared" si="9"/>
        <v>333346494</v>
      </c>
      <c r="F36" s="31">
        <f t="shared" si="9"/>
        <v>0</v>
      </c>
      <c r="G36" s="31">
        <f t="shared" si="9"/>
        <v>12974799</v>
      </c>
      <c r="H36" s="31">
        <f t="shared" si="9"/>
        <v>0</v>
      </c>
      <c r="I36" s="31">
        <f t="shared" si="9"/>
        <v>9191000</v>
      </c>
      <c r="J36" s="31">
        <f t="shared" si="9"/>
        <v>0</v>
      </c>
      <c r="K36" s="31">
        <f t="shared" si="9"/>
        <v>0</v>
      </c>
      <c r="L36" s="31">
        <f t="shared" si="9"/>
        <v>0</v>
      </c>
      <c r="M36" s="31">
        <f t="shared" si="9"/>
        <v>0</v>
      </c>
      <c r="N36" s="31">
        <f t="shared" si="8"/>
        <v>418510951</v>
      </c>
      <c r="O36" s="43">
        <f t="shared" si="1"/>
        <v>164.03895715500786</v>
      </c>
      <c r="P36" s="10"/>
    </row>
    <row r="37" spans="1:16">
      <c r="A37" s="13"/>
      <c r="B37" s="45">
        <v>551</v>
      </c>
      <c r="C37" s="21" t="s">
        <v>51</v>
      </c>
      <c r="D37" s="46">
        <v>57797410</v>
      </c>
      <c r="E37" s="46">
        <v>528139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58325549</v>
      </c>
      <c r="O37" s="47">
        <f t="shared" ref="O37:O68" si="10">(N37/O$86)</f>
        <v>22.861199236464689</v>
      </c>
      <c r="P37" s="9"/>
    </row>
    <row r="38" spans="1:16">
      <c r="A38" s="13"/>
      <c r="B38" s="45">
        <v>554</v>
      </c>
      <c r="C38" s="21" t="s">
        <v>52</v>
      </c>
      <c r="D38" s="46">
        <v>0</v>
      </c>
      <c r="E38" s="46">
        <v>301681600</v>
      </c>
      <c r="F38" s="46">
        <v>0</v>
      </c>
      <c r="G38" s="46">
        <v>12974799</v>
      </c>
      <c r="H38" s="46">
        <v>0</v>
      </c>
      <c r="I38" s="46">
        <v>9191000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323847399</v>
      </c>
      <c r="O38" s="47">
        <f t="shared" si="10"/>
        <v>126.93476594193525</v>
      </c>
      <c r="P38" s="9"/>
    </row>
    <row r="39" spans="1:16">
      <c r="A39" s="13"/>
      <c r="B39" s="45">
        <v>559</v>
      </c>
      <c r="C39" s="21" t="s">
        <v>53</v>
      </c>
      <c r="D39" s="46">
        <v>5201248</v>
      </c>
      <c r="E39" s="46">
        <v>31136755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36338003</v>
      </c>
      <c r="O39" s="47">
        <f t="shared" si="10"/>
        <v>14.242991976607913</v>
      </c>
      <c r="P39" s="9"/>
    </row>
    <row r="40" spans="1:16" ht="15.75">
      <c r="A40" s="28" t="s">
        <v>54</v>
      </c>
      <c r="B40" s="29"/>
      <c r="C40" s="30"/>
      <c r="D40" s="31">
        <f t="shared" ref="D40:M40" si="11">SUM(D41:D45)</f>
        <v>9808147</v>
      </c>
      <c r="E40" s="31">
        <f t="shared" si="11"/>
        <v>333196293</v>
      </c>
      <c r="F40" s="31">
        <f t="shared" si="11"/>
        <v>0</v>
      </c>
      <c r="G40" s="31">
        <f t="shared" si="11"/>
        <v>21622013</v>
      </c>
      <c r="H40" s="31">
        <f t="shared" si="11"/>
        <v>0</v>
      </c>
      <c r="I40" s="31">
        <f t="shared" si="11"/>
        <v>1550774000</v>
      </c>
      <c r="J40" s="31">
        <f t="shared" si="11"/>
        <v>0</v>
      </c>
      <c r="K40" s="31">
        <f t="shared" si="11"/>
        <v>0</v>
      </c>
      <c r="L40" s="31">
        <f t="shared" si="11"/>
        <v>0</v>
      </c>
      <c r="M40" s="31">
        <f t="shared" si="11"/>
        <v>5221000</v>
      </c>
      <c r="N40" s="31">
        <f t="shared" si="8"/>
        <v>1920621453</v>
      </c>
      <c r="O40" s="43">
        <f t="shared" si="10"/>
        <v>752.80405324365324</v>
      </c>
      <c r="P40" s="10"/>
    </row>
    <row r="41" spans="1:16">
      <c r="A41" s="12"/>
      <c r="B41" s="44">
        <v>561</v>
      </c>
      <c r="C41" s="20" t="s">
        <v>55</v>
      </c>
      <c r="D41" s="46">
        <v>-2139022</v>
      </c>
      <c r="E41" s="46">
        <v>0</v>
      </c>
      <c r="F41" s="46">
        <v>0</v>
      </c>
      <c r="G41" s="46">
        <v>14238510</v>
      </c>
      <c r="H41" s="46">
        <v>0</v>
      </c>
      <c r="I41" s="46">
        <v>1550774000</v>
      </c>
      <c r="J41" s="46">
        <v>0</v>
      </c>
      <c r="K41" s="46">
        <v>0</v>
      </c>
      <c r="L41" s="46">
        <v>0</v>
      </c>
      <c r="M41" s="46">
        <v>5221000</v>
      </c>
      <c r="N41" s="46">
        <f t="shared" si="8"/>
        <v>1568094488</v>
      </c>
      <c r="O41" s="47">
        <f t="shared" si="10"/>
        <v>614.62808539993489</v>
      </c>
      <c r="P41" s="9"/>
    </row>
    <row r="42" spans="1:16">
      <c r="A42" s="12"/>
      <c r="B42" s="44">
        <v>562</v>
      </c>
      <c r="C42" s="20" t="s">
        <v>56</v>
      </c>
      <c r="D42" s="46">
        <v>11975375</v>
      </c>
      <c r="E42" s="46">
        <v>5229556</v>
      </c>
      <c r="F42" s="46">
        <v>0</v>
      </c>
      <c r="G42" s="46">
        <v>255366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ref="N42:N52" si="12">SUM(D42:M42)</f>
        <v>17460297</v>
      </c>
      <c r="O42" s="47">
        <f t="shared" si="10"/>
        <v>6.843713180391096</v>
      </c>
      <c r="P42" s="9"/>
    </row>
    <row r="43" spans="1:16">
      <c r="A43" s="12"/>
      <c r="B43" s="44">
        <v>563</v>
      </c>
      <c r="C43" s="20" t="s">
        <v>124</v>
      </c>
      <c r="D43" s="46">
        <v>-28206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2"/>
        <v>-28206</v>
      </c>
      <c r="O43" s="47">
        <f t="shared" si="10"/>
        <v>-1.1055583645920299E-2</v>
      </c>
      <c r="P43" s="9"/>
    </row>
    <row r="44" spans="1:16">
      <c r="A44" s="12"/>
      <c r="B44" s="44">
        <v>565</v>
      </c>
      <c r="C44" s="20" t="s">
        <v>57</v>
      </c>
      <c r="D44" s="46">
        <v>0</v>
      </c>
      <c r="E44" s="46">
        <v>482723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2"/>
        <v>482723</v>
      </c>
      <c r="O44" s="47">
        <f t="shared" si="10"/>
        <v>0.18920742055979525</v>
      </c>
      <c r="P44" s="9"/>
    </row>
    <row r="45" spans="1:16">
      <c r="A45" s="12"/>
      <c r="B45" s="44">
        <v>569</v>
      </c>
      <c r="C45" s="20" t="s">
        <v>58</v>
      </c>
      <c r="D45" s="46">
        <v>0</v>
      </c>
      <c r="E45" s="46">
        <v>327484014</v>
      </c>
      <c r="F45" s="46">
        <v>0</v>
      </c>
      <c r="G45" s="46">
        <v>7128137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2"/>
        <v>334612151</v>
      </c>
      <c r="O45" s="47">
        <f t="shared" si="10"/>
        <v>131.15410282641329</v>
      </c>
      <c r="P45" s="9"/>
    </row>
    <row r="46" spans="1:16" ht="15.75">
      <c r="A46" s="28" t="s">
        <v>59</v>
      </c>
      <c r="B46" s="29"/>
      <c r="C46" s="30"/>
      <c r="D46" s="31">
        <f t="shared" ref="D46:M46" si="13">SUM(D47:D52)</f>
        <v>108357538</v>
      </c>
      <c r="E46" s="31">
        <f t="shared" si="13"/>
        <v>126441081</v>
      </c>
      <c r="F46" s="31">
        <f t="shared" si="13"/>
        <v>0</v>
      </c>
      <c r="G46" s="31">
        <f t="shared" si="13"/>
        <v>147680541</v>
      </c>
      <c r="H46" s="31">
        <f t="shared" si="13"/>
        <v>133114</v>
      </c>
      <c r="I46" s="31">
        <f t="shared" si="13"/>
        <v>6173000</v>
      </c>
      <c r="J46" s="31">
        <f t="shared" si="13"/>
        <v>0</v>
      </c>
      <c r="K46" s="31">
        <f t="shared" si="13"/>
        <v>0</v>
      </c>
      <c r="L46" s="31">
        <f t="shared" si="13"/>
        <v>0</v>
      </c>
      <c r="M46" s="31">
        <f t="shared" si="13"/>
        <v>0</v>
      </c>
      <c r="N46" s="31">
        <f>SUM(D46:M46)</f>
        <v>388785274</v>
      </c>
      <c r="O46" s="43">
        <f t="shared" si="10"/>
        <v>152.3877230734256</v>
      </c>
      <c r="P46" s="9"/>
    </row>
    <row r="47" spans="1:16">
      <c r="A47" s="12"/>
      <c r="B47" s="44">
        <v>571</v>
      </c>
      <c r="C47" s="20" t="s">
        <v>60</v>
      </c>
      <c r="D47" s="46">
        <v>0</v>
      </c>
      <c r="E47" s="46">
        <v>51656896</v>
      </c>
      <c r="F47" s="46">
        <v>0</v>
      </c>
      <c r="G47" s="46">
        <v>1738797</v>
      </c>
      <c r="H47" s="46">
        <v>133114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2"/>
        <v>53528807</v>
      </c>
      <c r="O47" s="47">
        <f t="shared" si="10"/>
        <v>20.981075063987237</v>
      </c>
      <c r="P47" s="9"/>
    </row>
    <row r="48" spans="1:16">
      <c r="A48" s="12"/>
      <c r="B48" s="44">
        <v>572</v>
      </c>
      <c r="C48" s="20" t="s">
        <v>61</v>
      </c>
      <c r="D48" s="46">
        <v>104577450</v>
      </c>
      <c r="E48" s="46">
        <v>12825273</v>
      </c>
      <c r="F48" s="46">
        <v>0</v>
      </c>
      <c r="G48" s="46">
        <v>26362260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2"/>
        <v>143764983</v>
      </c>
      <c r="O48" s="47">
        <f t="shared" si="10"/>
        <v>56.349918276636522</v>
      </c>
      <c r="P48" s="9"/>
    </row>
    <row r="49" spans="1:16">
      <c r="A49" s="12"/>
      <c r="B49" s="44">
        <v>573</v>
      </c>
      <c r="C49" s="20" t="s">
        <v>62</v>
      </c>
      <c r="D49" s="46">
        <v>0</v>
      </c>
      <c r="E49" s="46">
        <v>19255613</v>
      </c>
      <c r="F49" s="46">
        <v>0</v>
      </c>
      <c r="G49" s="46">
        <v>3728211</v>
      </c>
      <c r="H49" s="46">
        <v>0</v>
      </c>
      <c r="I49" s="46">
        <v>6173000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2"/>
        <v>29156824</v>
      </c>
      <c r="O49" s="47">
        <f t="shared" si="10"/>
        <v>11.428267268715043</v>
      </c>
      <c r="P49" s="9"/>
    </row>
    <row r="50" spans="1:16">
      <c r="A50" s="12"/>
      <c r="B50" s="44">
        <v>574</v>
      </c>
      <c r="C50" s="20" t="s">
        <v>63</v>
      </c>
      <c r="D50" s="46">
        <v>222493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2"/>
        <v>222493</v>
      </c>
      <c r="O50" s="47">
        <f t="shared" si="10"/>
        <v>8.7208039854348191E-2</v>
      </c>
      <c r="P50" s="9"/>
    </row>
    <row r="51" spans="1:16">
      <c r="A51" s="12"/>
      <c r="B51" s="44">
        <v>575</v>
      </c>
      <c r="C51" s="20" t="s">
        <v>64</v>
      </c>
      <c r="D51" s="46">
        <v>0</v>
      </c>
      <c r="E51" s="46">
        <v>6400000</v>
      </c>
      <c r="F51" s="46">
        <v>0</v>
      </c>
      <c r="G51" s="46">
        <v>56990984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2"/>
        <v>63390984</v>
      </c>
      <c r="O51" s="47">
        <f t="shared" si="10"/>
        <v>24.846639935091659</v>
      </c>
      <c r="P51" s="9"/>
    </row>
    <row r="52" spans="1:16">
      <c r="A52" s="12"/>
      <c r="B52" s="44">
        <v>579</v>
      </c>
      <c r="C52" s="20" t="s">
        <v>65</v>
      </c>
      <c r="D52" s="46">
        <v>3557595</v>
      </c>
      <c r="E52" s="46">
        <v>36303299</v>
      </c>
      <c r="F52" s="46">
        <v>0</v>
      </c>
      <c r="G52" s="46">
        <v>58860289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2"/>
        <v>98721183</v>
      </c>
      <c r="O52" s="47">
        <f t="shared" si="10"/>
        <v>38.69461448914079</v>
      </c>
      <c r="P52" s="9"/>
    </row>
    <row r="53" spans="1:16" ht="15.75">
      <c r="A53" s="28" t="s">
        <v>94</v>
      </c>
      <c r="B53" s="29"/>
      <c r="C53" s="30"/>
      <c r="D53" s="31">
        <f t="shared" ref="D53:M53" si="14">SUM(D54:D55)</f>
        <v>444865130</v>
      </c>
      <c r="E53" s="31">
        <f t="shared" si="14"/>
        <v>436917875</v>
      </c>
      <c r="F53" s="31">
        <f t="shared" si="14"/>
        <v>4078903</v>
      </c>
      <c r="G53" s="31">
        <f t="shared" si="14"/>
        <v>62396312</v>
      </c>
      <c r="H53" s="31">
        <f t="shared" si="14"/>
        <v>0</v>
      </c>
      <c r="I53" s="31">
        <f t="shared" si="14"/>
        <v>454460000</v>
      </c>
      <c r="J53" s="31">
        <f t="shared" si="14"/>
        <v>0</v>
      </c>
      <c r="K53" s="31">
        <f t="shared" si="14"/>
        <v>0</v>
      </c>
      <c r="L53" s="31">
        <f t="shared" si="14"/>
        <v>0</v>
      </c>
      <c r="M53" s="31">
        <f t="shared" si="14"/>
        <v>0</v>
      </c>
      <c r="N53" s="31">
        <f>SUM(D53:M53)</f>
        <v>1402718220</v>
      </c>
      <c r="O53" s="43">
        <f t="shared" si="10"/>
        <v>549.80743858988978</v>
      </c>
      <c r="P53" s="9"/>
    </row>
    <row r="54" spans="1:16">
      <c r="A54" s="12"/>
      <c r="B54" s="44">
        <v>581</v>
      </c>
      <c r="C54" s="20" t="s">
        <v>66</v>
      </c>
      <c r="D54" s="46">
        <v>444865130</v>
      </c>
      <c r="E54" s="46">
        <v>436917875</v>
      </c>
      <c r="F54" s="46">
        <v>4078903</v>
      </c>
      <c r="G54" s="46">
        <v>62396312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>SUM(D54:M54)</f>
        <v>948258220</v>
      </c>
      <c r="O54" s="47">
        <f t="shared" si="10"/>
        <v>371.67794331495048</v>
      </c>
      <c r="P54" s="9"/>
    </row>
    <row r="55" spans="1:16">
      <c r="A55" s="12"/>
      <c r="B55" s="44">
        <v>591</v>
      </c>
      <c r="C55" s="20" t="s">
        <v>67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454460000</v>
      </c>
      <c r="J55" s="46">
        <v>0</v>
      </c>
      <c r="K55" s="46">
        <v>0</v>
      </c>
      <c r="L55" s="46">
        <v>0</v>
      </c>
      <c r="M55" s="46">
        <v>0</v>
      </c>
      <c r="N55" s="46">
        <f t="shared" ref="N55:N63" si="15">SUM(D55:M55)</f>
        <v>454460000</v>
      </c>
      <c r="O55" s="47">
        <f t="shared" si="10"/>
        <v>178.12949527493933</v>
      </c>
      <c r="P55" s="9"/>
    </row>
    <row r="56" spans="1:16" ht="15.75">
      <c r="A56" s="28" t="s">
        <v>68</v>
      </c>
      <c r="B56" s="29"/>
      <c r="C56" s="30"/>
      <c r="D56" s="31">
        <f t="shared" ref="D56:M56" si="16">SUM(D57:D83)</f>
        <v>32922625</v>
      </c>
      <c r="E56" s="31">
        <f t="shared" si="16"/>
        <v>76822818</v>
      </c>
      <c r="F56" s="31">
        <f t="shared" si="16"/>
        <v>0</v>
      </c>
      <c r="G56" s="31">
        <f t="shared" si="16"/>
        <v>36819810</v>
      </c>
      <c r="H56" s="31">
        <f t="shared" si="16"/>
        <v>0</v>
      </c>
      <c r="I56" s="31">
        <f t="shared" si="16"/>
        <v>0</v>
      </c>
      <c r="J56" s="31">
        <f t="shared" si="16"/>
        <v>0</v>
      </c>
      <c r="K56" s="31">
        <f t="shared" si="16"/>
        <v>0</v>
      </c>
      <c r="L56" s="31">
        <f t="shared" si="16"/>
        <v>0</v>
      </c>
      <c r="M56" s="31">
        <f t="shared" si="16"/>
        <v>0</v>
      </c>
      <c r="N56" s="31">
        <f>SUM(D56:M56)</f>
        <v>146565253</v>
      </c>
      <c r="O56" s="43">
        <f t="shared" si="10"/>
        <v>57.447508123341528</v>
      </c>
      <c r="P56" s="9"/>
    </row>
    <row r="57" spans="1:16">
      <c r="A57" s="12"/>
      <c r="B57" s="44">
        <v>601</v>
      </c>
      <c r="C57" s="20" t="s">
        <v>69</v>
      </c>
      <c r="D57" s="46">
        <v>2928938</v>
      </c>
      <c r="E57" s="46">
        <v>441872</v>
      </c>
      <c r="F57" s="46">
        <v>0</v>
      </c>
      <c r="G57" s="46">
        <v>36787314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5"/>
        <v>40158124</v>
      </c>
      <c r="O57" s="47">
        <f t="shared" si="10"/>
        <v>15.740321170858664</v>
      </c>
      <c r="P57" s="9"/>
    </row>
    <row r="58" spans="1:16">
      <c r="A58" s="12"/>
      <c r="B58" s="44">
        <v>602</v>
      </c>
      <c r="C58" s="20" t="s">
        <v>70</v>
      </c>
      <c r="D58" s="46">
        <v>5828425</v>
      </c>
      <c r="E58" s="46">
        <v>465179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5"/>
        <v>6293604</v>
      </c>
      <c r="O58" s="47">
        <f t="shared" si="10"/>
        <v>2.4668320731865054</v>
      </c>
      <c r="P58" s="9"/>
    </row>
    <row r="59" spans="1:16">
      <c r="A59" s="12"/>
      <c r="B59" s="44">
        <v>603</v>
      </c>
      <c r="C59" s="20" t="s">
        <v>71</v>
      </c>
      <c r="D59" s="46">
        <v>2463374</v>
      </c>
      <c r="E59" s="46">
        <v>0</v>
      </c>
      <c r="F59" s="46">
        <v>0</v>
      </c>
      <c r="G59" s="46">
        <v>8572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5"/>
        <v>2471946</v>
      </c>
      <c r="O59" s="47">
        <f t="shared" si="10"/>
        <v>0.96890043860164854</v>
      </c>
      <c r="P59" s="9"/>
    </row>
    <row r="60" spans="1:16">
      <c r="A60" s="12"/>
      <c r="B60" s="44">
        <v>604</v>
      </c>
      <c r="C60" s="20" t="s">
        <v>72</v>
      </c>
      <c r="D60" s="46">
        <v>282579</v>
      </c>
      <c r="E60" s="46">
        <v>10306416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5"/>
        <v>10588995</v>
      </c>
      <c r="O60" s="47">
        <f t="shared" si="10"/>
        <v>4.1504474207165787</v>
      </c>
      <c r="P60" s="9"/>
    </row>
    <row r="61" spans="1:16">
      <c r="A61" s="12"/>
      <c r="B61" s="44">
        <v>605</v>
      </c>
      <c r="C61" s="20" t="s">
        <v>73</v>
      </c>
      <c r="D61" s="46">
        <v>137599</v>
      </c>
      <c r="E61" s="46">
        <v>0</v>
      </c>
      <c r="F61" s="46">
        <v>0</v>
      </c>
      <c r="G61" s="46">
        <v>23924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5"/>
        <v>161523</v>
      </c>
      <c r="O61" s="47">
        <f t="shared" si="10"/>
        <v>6.3310325364815442E-2</v>
      </c>
      <c r="P61" s="9"/>
    </row>
    <row r="62" spans="1:16">
      <c r="A62" s="12"/>
      <c r="B62" s="44">
        <v>606</v>
      </c>
      <c r="C62" s="20" t="s">
        <v>74</v>
      </c>
      <c r="D62" s="46">
        <v>165414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5"/>
        <v>165414</v>
      </c>
      <c r="O62" s="47">
        <f t="shared" si="10"/>
        <v>6.4835436191103324E-2</v>
      </c>
      <c r="P62" s="9"/>
    </row>
    <row r="63" spans="1:16">
      <c r="A63" s="12"/>
      <c r="B63" s="44">
        <v>608</v>
      </c>
      <c r="C63" s="20" t="s">
        <v>75</v>
      </c>
      <c r="D63" s="46">
        <v>6898</v>
      </c>
      <c r="E63" s="46">
        <v>1151598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5"/>
        <v>1158496</v>
      </c>
      <c r="O63" s="47">
        <f t="shared" si="10"/>
        <v>0.45408244456725816</v>
      </c>
      <c r="P63" s="9"/>
    </row>
    <row r="64" spans="1:16">
      <c r="A64" s="12"/>
      <c r="B64" s="44">
        <v>611</v>
      </c>
      <c r="C64" s="20" t="s">
        <v>76</v>
      </c>
      <c r="D64" s="46">
        <v>391236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ref="N64:N79" si="17">SUM(D64:M64)</f>
        <v>391236</v>
      </c>
      <c r="O64" s="47">
        <f t="shared" si="10"/>
        <v>0.15334830615100598</v>
      </c>
      <c r="P64" s="9"/>
    </row>
    <row r="65" spans="1:16">
      <c r="A65" s="12"/>
      <c r="B65" s="44">
        <v>614</v>
      </c>
      <c r="C65" s="20" t="s">
        <v>77</v>
      </c>
      <c r="D65" s="46">
        <v>626184</v>
      </c>
      <c r="E65" s="46">
        <v>9779894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7"/>
        <v>10406078</v>
      </c>
      <c r="O65" s="47">
        <f t="shared" si="10"/>
        <v>4.0787515335379361</v>
      </c>
      <c r="P65" s="9"/>
    </row>
    <row r="66" spans="1:16">
      <c r="A66" s="12"/>
      <c r="B66" s="44">
        <v>622</v>
      </c>
      <c r="C66" s="20" t="s">
        <v>78</v>
      </c>
      <c r="D66" s="46">
        <v>365725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7"/>
        <v>365725</v>
      </c>
      <c r="O66" s="47">
        <f t="shared" si="10"/>
        <v>0.14334905087230382</v>
      </c>
      <c r="P66" s="9"/>
    </row>
    <row r="67" spans="1:16">
      <c r="A67" s="12"/>
      <c r="B67" s="44">
        <v>634</v>
      </c>
      <c r="C67" s="20" t="s">
        <v>80</v>
      </c>
      <c r="D67" s="46">
        <v>213480</v>
      </c>
      <c r="E67" s="46">
        <v>9418714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7"/>
        <v>9632194</v>
      </c>
      <c r="O67" s="47">
        <f t="shared" si="10"/>
        <v>3.7754210615022203</v>
      </c>
      <c r="P67" s="9"/>
    </row>
    <row r="68" spans="1:16">
      <c r="A68" s="12"/>
      <c r="B68" s="44">
        <v>654</v>
      </c>
      <c r="C68" s="20" t="s">
        <v>81</v>
      </c>
      <c r="D68" s="46">
        <v>-1032993</v>
      </c>
      <c r="E68" s="46">
        <v>10194175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7"/>
        <v>9161182</v>
      </c>
      <c r="O68" s="47">
        <f t="shared" si="10"/>
        <v>3.5908038678472458</v>
      </c>
      <c r="P68" s="9"/>
    </row>
    <row r="69" spans="1:16">
      <c r="A69" s="12"/>
      <c r="B69" s="44">
        <v>663</v>
      </c>
      <c r="C69" s="20" t="s">
        <v>82</v>
      </c>
      <c r="D69" s="46">
        <v>0</v>
      </c>
      <c r="E69" s="46">
        <v>1105806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7"/>
        <v>1105806</v>
      </c>
      <c r="O69" s="47">
        <f t="shared" ref="O69:O84" si="18">(N69/O$86)</f>
        <v>0.43343014710205424</v>
      </c>
      <c r="P69" s="9"/>
    </row>
    <row r="70" spans="1:16">
      <c r="A70" s="12"/>
      <c r="B70" s="44">
        <v>664</v>
      </c>
      <c r="C70" s="20" t="s">
        <v>83</v>
      </c>
      <c r="D70" s="46">
        <v>202507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7"/>
        <v>202507</v>
      </c>
      <c r="O70" s="47">
        <f t="shared" si="18"/>
        <v>7.9374355718087708E-2</v>
      </c>
      <c r="P70" s="9"/>
    </row>
    <row r="71" spans="1:16">
      <c r="A71" s="12"/>
      <c r="B71" s="44">
        <v>666</v>
      </c>
      <c r="C71" s="20" t="s">
        <v>84</v>
      </c>
      <c r="D71" s="46">
        <v>399198</v>
      </c>
      <c r="E71" s="46">
        <v>0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7"/>
        <v>399198</v>
      </c>
      <c r="O71" s="47">
        <f t="shared" si="18"/>
        <v>0.15646908034758886</v>
      </c>
      <c r="P71" s="9"/>
    </row>
    <row r="72" spans="1:16">
      <c r="A72" s="12"/>
      <c r="B72" s="44">
        <v>669</v>
      </c>
      <c r="C72" s="20" t="s">
        <v>85</v>
      </c>
      <c r="D72" s="46">
        <v>196341</v>
      </c>
      <c r="E72" s="46">
        <v>0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7"/>
        <v>196341</v>
      </c>
      <c r="O72" s="47">
        <f t="shared" si="18"/>
        <v>7.6957539127265037E-2</v>
      </c>
      <c r="P72" s="9"/>
    </row>
    <row r="73" spans="1:16">
      <c r="A73" s="12"/>
      <c r="B73" s="44">
        <v>674</v>
      </c>
      <c r="C73" s="20" t="s">
        <v>86</v>
      </c>
      <c r="D73" s="46">
        <v>37583</v>
      </c>
      <c r="E73" s="46">
        <v>3849458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f t="shared" si="17"/>
        <v>3887041</v>
      </c>
      <c r="O73" s="47">
        <f t="shared" si="18"/>
        <v>1.5235590622782984</v>
      </c>
      <c r="P73" s="9"/>
    </row>
    <row r="74" spans="1:16">
      <c r="A74" s="12"/>
      <c r="B74" s="44">
        <v>684</v>
      </c>
      <c r="C74" s="20" t="s">
        <v>87</v>
      </c>
      <c r="D74" s="46">
        <v>223</v>
      </c>
      <c r="E74" s="46">
        <v>0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f t="shared" si="17"/>
        <v>223</v>
      </c>
      <c r="O74" s="47">
        <f t="shared" si="18"/>
        <v>8.7406762853301669E-5</v>
      </c>
      <c r="P74" s="9"/>
    </row>
    <row r="75" spans="1:16">
      <c r="A75" s="12"/>
      <c r="B75" s="44">
        <v>694</v>
      </c>
      <c r="C75" s="20" t="s">
        <v>88</v>
      </c>
      <c r="D75" s="46">
        <v>20136</v>
      </c>
      <c r="E75" s="46">
        <v>2165849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0</v>
      </c>
      <c r="L75" s="46">
        <v>0</v>
      </c>
      <c r="M75" s="46">
        <v>0</v>
      </c>
      <c r="N75" s="46">
        <f t="shared" si="17"/>
        <v>2185985</v>
      </c>
      <c r="O75" s="47">
        <f t="shared" si="18"/>
        <v>0.85681557173037959</v>
      </c>
      <c r="P75" s="9"/>
    </row>
    <row r="76" spans="1:16">
      <c r="A76" s="12"/>
      <c r="B76" s="44">
        <v>704</v>
      </c>
      <c r="C76" s="20" t="s">
        <v>89</v>
      </c>
      <c r="D76" s="46">
        <v>0</v>
      </c>
      <c r="E76" s="46">
        <v>1380435</v>
      </c>
      <c r="F76" s="46">
        <v>0</v>
      </c>
      <c r="G76" s="46">
        <v>0</v>
      </c>
      <c r="H76" s="46">
        <v>0</v>
      </c>
      <c r="I76" s="46">
        <v>0</v>
      </c>
      <c r="J76" s="46">
        <v>0</v>
      </c>
      <c r="K76" s="46">
        <v>0</v>
      </c>
      <c r="L76" s="46">
        <v>0</v>
      </c>
      <c r="M76" s="46">
        <v>0</v>
      </c>
      <c r="N76" s="46">
        <f t="shared" si="17"/>
        <v>1380435</v>
      </c>
      <c r="O76" s="47">
        <f t="shared" si="18"/>
        <v>0.54107333936949542</v>
      </c>
      <c r="P76" s="9"/>
    </row>
    <row r="77" spans="1:16">
      <c r="A77" s="12"/>
      <c r="B77" s="44">
        <v>711</v>
      </c>
      <c r="C77" s="20" t="s">
        <v>90</v>
      </c>
      <c r="D77" s="46">
        <v>7612538</v>
      </c>
      <c r="E77" s="46">
        <v>0</v>
      </c>
      <c r="F77" s="46">
        <v>0</v>
      </c>
      <c r="G77" s="46">
        <v>0</v>
      </c>
      <c r="H77" s="46">
        <v>0</v>
      </c>
      <c r="I77" s="46">
        <v>0</v>
      </c>
      <c r="J77" s="46">
        <v>0</v>
      </c>
      <c r="K77" s="46">
        <v>0</v>
      </c>
      <c r="L77" s="46">
        <v>0</v>
      </c>
      <c r="M77" s="46">
        <v>0</v>
      </c>
      <c r="N77" s="46">
        <f t="shared" si="17"/>
        <v>7612538</v>
      </c>
      <c r="O77" s="47">
        <f t="shared" si="18"/>
        <v>2.9837995680616474</v>
      </c>
      <c r="P77" s="9"/>
    </row>
    <row r="78" spans="1:16">
      <c r="A78" s="12"/>
      <c r="B78" s="44">
        <v>712</v>
      </c>
      <c r="C78" s="20" t="s">
        <v>91</v>
      </c>
      <c r="D78" s="46">
        <v>1660950</v>
      </c>
      <c r="E78" s="46">
        <v>0</v>
      </c>
      <c r="F78" s="46">
        <v>0</v>
      </c>
      <c r="G78" s="46">
        <v>0</v>
      </c>
      <c r="H78" s="46">
        <v>0</v>
      </c>
      <c r="I78" s="46">
        <v>0</v>
      </c>
      <c r="J78" s="46">
        <v>0</v>
      </c>
      <c r="K78" s="46">
        <v>0</v>
      </c>
      <c r="L78" s="46">
        <v>0</v>
      </c>
      <c r="M78" s="46">
        <v>0</v>
      </c>
      <c r="N78" s="46">
        <f t="shared" si="17"/>
        <v>1660950</v>
      </c>
      <c r="O78" s="47">
        <f t="shared" si="18"/>
        <v>0.65102359982597036</v>
      </c>
      <c r="P78" s="9"/>
    </row>
    <row r="79" spans="1:16">
      <c r="A79" s="12"/>
      <c r="B79" s="44">
        <v>713</v>
      </c>
      <c r="C79" s="20" t="s">
        <v>92</v>
      </c>
      <c r="D79" s="46">
        <v>9889510</v>
      </c>
      <c r="E79" s="46">
        <v>0</v>
      </c>
      <c r="F79" s="46">
        <v>0</v>
      </c>
      <c r="G79" s="46">
        <v>0</v>
      </c>
      <c r="H79" s="46">
        <v>0</v>
      </c>
      <c r="I79" s="46">
        <v>0</v>
      </c>
      <c r="J79" s="46">
        <v>0</v>
      </c>
      <c r="K79" s="46">
        <v>0</v>
      </c>
      <c r="L79" s="46">
        <v>0</v>
      </c>
      <c r="M79" s="46">
        <v>0</v>
      </c>
      <c r="N79" s="46">
        <f t="shared" si="17"/>
        <v>9889510</v>
      </c>
      <c r="O79" s="47">
        <f t="shared" si="18"/>
        <v>3.8762782749119071</v>
      </c>
      <c r="P79" s="9"/>
    </row>
    <row r="80" spans="1:16">
      <c r="A80" s="12"/>
      <c r="B80" s="44">
        <v>724</v>
      </c>
      <c r="C80" s="20" t="s">
        <v>93</v>
      </c>
      <c r="D80" s="46">
        <v>0</v>
      </c>
      <c r="E80" s="46">
        <v>4397845</v>
      </c>
      <c r="F80" s="46">
        <v>0</v>
      </c>
      <c r="G80" s="46">
        <v>0</v>
      </c>
      <c r="H80" s="46">
        <v>0</v>
      </c>
      <c r="I80" s="46">
        <v>0</v>
      </c>
      <c r="J80" s="46">
        <v>0</v>
      </c>
      <c r="K80" s="46">
        <v>0</v>
      </c>
      <c r="L80" s="46">
        <v>0</v>
      </c>
      <c r="M80" s="46">
        <v>0</v>
      </c>
      <c r="N80" s="46">
        <f>SUM(D80:M80)</f>
        <v>4397845</v>
      </c>
      <c r="O80" s="47">
        <f t="shared" si="18"/>
        <v>1.7237730716617867</v>
      </c>
      <c r="P80" s="9"/>
    </row>
    <row r="81" spans="1:119">
      <c r="A81" s="12"/>
      <c r="B81" s="44">
        <v>744</v>
      </c>
      <c r="C81" s="20" t="s">
        <v>95</v>
      </c>
      <c r="D81" s="46">
        <v>20817</v>
      </c>
      <c r="E81" s="46">
        <v>6982198</v>
      </c>
      <c r="F81" s="46">
        <v>0</v>
      </c>
      <c r="G81" s="46">
        <v>0</v>
      </c>
      <c r="H81" s="46">
        <v>0</v>
      </c>
      <c r="I81" s="46">
        <v>0</v>
      </c>
      <c r="J81" s="46">
        <v>0</v>
      </c>
      <c r="K81" s="46">
        <v>0</v>
      </c>
      <c r="L81" s="46">
        <v>0</v>
      </c>
      <c r="M81" s="46">
        <v>0</v>
      </c>
      <c r="N81" s="46">
        <f>SUM(D81:M81)</f>
        <v>7003015</v>
      </c>
      <c r="O81" s="47">
        <f t="shared" si="18"/>
        <v>2.7448917998345936</v>
      </c>
      <c r="P81" s="9"/>
    </row>
    <row r="82" spans="1:119">
      <c r="A82" s="12"/>
      <c r="B82" s="44">
        <v>752</v>
      </c>
      <c r="C82" s="20" t="s">
        <v>96</v>
      </c>
      <c r="D82" s="46">
        <v>376927</v>
      </c>
      <c r="E82" s="46">
        <v>0</v>
      </c>
      <c r="F82" s="46">
        <v>0</v>
      </c>
      <c r="G82" s="46">
        <v>0</v>
      </c>
      <c r="H82" s="46">
        <v>0</v>
      </c>
      <c r="I82" s="46">
        <v>0</v>
      </c>
      <c r="J82" s="46">
        <v>0</v>
      </c>
      <c r="K82" s="46">
        <v>0</v>
      </c>
      <c r="L82" s="46">
        <v>0</v>
      </c>
      <c r="M82" s="46">
        <v>0</v>
      </c>
      <c r="N82" s="46">
        <f>SUM(D82:M82)</f>
        <v>376927</v>
      </c>
      <c r="O82" s="47">
        <f t="shared" si="18"/>
        <v>0.14773977086101542</v>
      </c>
      <c r="P82" s="9"/>
    </row>
    <row r="83" spans="1:119" ht="15.75" thickBot="1">
      <c r="A83" s="12"/>
      <c r="B83" s="44">
        <v>764</v>
      </c>
      <c r="C83" s="20" t="s">
        <v>97</v>
      </c>
      <c r="D83" s="46">
        <v>129036</v>
      </c>
      <c r="E83" s="46">
        <v>15183379</v>
      </c>
      <c r="F83" s="46">
        <v>0</v>
      </c>
      <c r="G83" s="46">
        <v>0</v>
      </c>
      <c r="H83" s="46">
        <v>0</v>
      </c>
      <c r="I83" s="46">
        <v>0</v>
      </c>
      <c r="J83" s="46">
        <v>0</v>
      </c>
      <c r="K83" s="46">
        <v>0</v>
      </c>
      <c r="L83" s="46">
        <v>0</v>
      </c>
      <c r="M83" s="46">
        <v>0</v>
      </c>
      <c r="N83" s="46">
        <f>SUM(D83:M83)</f>
        <v>15312415</v>
      </c>
      <c r="O83" s="47">
        <f t="shared" si="18"/>
        <v>6.0018324063512969</v>
      </c>
      <c r="P83" s="9"/>
    </row>
    <row r="84" spans="1:119" ht="16.5" thickBot="1">
      <c r="A84" s="14" t="s">
        <v>10</v>
      </c>
      <c r="B84" s="23"/>
      <c r="C84" s="22"/>
      <c r="D84" s="15">
        <f t="shared" ref="D84:M84" si="19">SUM(D5,D14,D24,D30,D36,D40,D46,D53,D56)</f>
        <v>1851675052</v>
      </c>
      <c r="E84" s="15">
        <f t="shared" si="19"/>
        <v>1841795466</v>
      </c>
      <c r="F84" s="15">
        <f t="shared" si="19"/>
        <v>246126888</v>
      </c>
      <c r="G84" s="15">
        <f t="shared" si="19"/>
        <v>407844342</v>
      </c>
      <c r="H84" s="15">
        <f t="shared" si="19"/>
        <v>133114</v>
      </c>
      <c r="I84" s="15">
        <f t="shared" si="19"/>
        <v>3979346000</v>
      </c>
      <c r="J84" s="15">
        <f t="shared" si="19"/>
        <v>556456000</v>
      </c>
      <c r="K84" s="15">
        <f t="shared" si="19"/>
        <v>3405000</v>
      </c>
      <c r="L84" s="15">
        <f t="shared" si="19"/>
        <v>0</v>
      </c>
      <c r="M84" s="15">
        <f t="shared" si="19"/>
        <v>7369000</v>
      </c>
      <c r="N84" s="15">
        <f>SUM(D84:M84)</f>
        <v>8894150862</v>
      </c>
      <c r="O84" s="37">
        <f t="shared" si="18"/>
        <v>3486.1387227637783</v>
      </c>
      <c r="P84" s="6"/>
      <c r="Q84" s="2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5"/>
      <c r="BC84" s="5"/>
      <c r="BD84" s="5"/>
      <c r="BE84" s="5"/>
      <c r="BF84" s="5"/>
      <c r="BG84" s="5"/>
      <c r="BH84" s="5"/>
      <c r="BI84" s="5"/>
      <c r="BJ84" s="5"/>
      <c r="BK84" s="5"/>
      <c r="BL84" s="5"/>
      <c r="BM84" s="5"/>
      <c r="BN84" s="5"/>
      <c r="BO84" s="5"/>
      <c r="BP84" s="5"/>
      <c r="BQ84" s="5"/>
      <c r="BR84" s="5"/>
      <c r="BS84" s="5"/>
      <c r="BT84" s="5"/>
      <c r="BU84" s="5"/>
      <c r="BV84" s="5"/>
      <c r="BW84" s="5"/>
      <c r="BX84" s="5"/>
      <c r="BY84" s="5"/>
      <c r="BZ84" s="5"/>
      <c r="CA84" s="5"/>
      <c r="CB84" s="5"/>
      <c r="CC84" s="5"/>
      <c r="CD84" s="5"/>
      <c r="CE84" s="5"/>
      <c r="CF84" s="5"/>
      <c r="CG84" s="5"/>
      <c r="CH84" s="5"/>
      <c r="CI84" s="5"/>
      <c r="CJ84" s="5"/>
      <c r="CK84" s="5"/>
      <c r="CL84" s="5"/>
      <c r="CM84" s="5"/>
      <c r="CN84" s="5"/>
      <c r="CO84" s="5"/>
      <c r="CP84" s="5"/>
      <c r="CQ84" s="5"/>
      <c r="CR84" s="5"/>
      <c r="CS84" s="5"/>
      <c r="CT84" s="5"/>
      <c r="CU84" s="5"/>
      <c r="CV84" s="5"/>
      <c r="CW84" s="5"/>
      <c r="CX84" s="5"/>
      <c r="CY84" s="5"/>
      <c r="CZ84" s="5"/>
      <c r="DA84" s="5"/>
      <c r="DB84" s="5"/>
      <c r="DC84" s="5"/>
      <c r="DD84" s="5"/>
      <c r="DE84" s="5"/>
      <c r="DF84" s="5"/>
      <c r="DG84" s="5"/>
      <c r="DH84" s="5"/>
      <c r="DI84" s="5"/>
      <c r="DJ84" s="5"/>
      <c r="DK84" s="5"/>
      <c r="DL84" s="5"/>
      <c r="DM84" s="5"/>
      <c r="DN84" s="5"/>
      <c r="DO84" s="5"/>
    </row>
    <row r="85" spans="1:119">
      <c r="A85" s="16"/>
      <c r="B85" s="18"/>
      <c r="C85" s="18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9"/>
    </row>
    <row r="86" spans="1:119">
      <c r="A86" s="38"/>
      <c r="B86" s="39"/>
      <c r="C86" s="39"/>
      <c r="D86" s="40"/>
      <c r="E86" s="40"/>
      <c r="F86" s="40"/>
      <c r="G86" s="40"/>
      <c r="H86" s="40"/>
      <c r="I86" s="40"/>
      <c r="J86" s="40"/>
      <c r="K86" s="40"/>
      <c r="L86" s="48" t="s">
        <v>125</v>
      </c>
      <c r="M86" s="48"/>
      <c r="N86" s="48"/>
      <c r="O86" s="41">
        <v>2551290</v>
      </c>
    </row>
    <row r="87" spans="1:119">
      <c r="A87" s="49"/>
      <c r="B87" s="50"/>
      <c r="C87" s="50"/>
      <c r="D87" s="50"/>
      <c r="E87" s="50"/>
      <c r="F87" s="50"/>
      <c r="G87" s="50"/>
      <c r="H87" s="50"/>
      <c r="I87" s="50"/>
      <c r="J87" s="50"/>
      <c r="K87" s="50"/>
      <c r="L87" s="50"/>
      <c r="M87" s="50"/>
      <c r="N87" s="50"/>
      <c r="O87" s="51"/>
    </row>
    <row r="88" spans="1:119" ht="15.75" customHeight="1" thickBot="1">
      <c r="A88" s="52" t="s">
        <v>101</v>
      </c>
      <c r="B88" s="53"/>
      <c r="C88" s="53"/>
      <c r="D88" s="53"/>
      <c r="E88" s="53"/>
      <c r="F88" s="53"/>
      <c r="G88" s="53"/>
      <c r="H88" s="53"/>
      <c r="I88" s="53"/>
      <c r="J88" s="53"/>
      <c r="K88" s="53"/>
      <c r="L88" s="53"/>
      <c r="M88" s="53"/>
      <c r="N88" s="53"/>
      <c r="O88" s="54"/>
    </row>
  </sheetData>
  <mergeCells count="10">
    <mergeCell ref="L86:N86"/>
    <mergeCell ref="A87:O87"/>
    <mergeCell ref="A88:O8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8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98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102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>SUM(D6:D13)</f>
        <v>297982027</v>
      </c>
      <c r="E5" s="26">
        <f t="shared" ref="E5:M5" si="0">SUM(E6:E13)</f>
        <v>33872183</v>
      </c>
      <c r="F5" s="26">
        <f t="shared" si="0"/>
        <v>565375070</v>
      </c>
      <c r="G5" s="26">
        <f t="shared" si="0"/>
        <v>47400372</v>
      </c>
      <c r="H5" s="26">
        <f t="shared" si="0"/>
        <v>0</v>
      </c>
      <c r="I5" s="26">
        <f t="shared" si="0"/>
        <v>0</v>
      </c>
      <c r="J5" s="26">
        <f t="shared" si="0"/>
        <v>511002762</v>
      </c>
      <c r="K5" s="26">
        <f t="shared" si="0"/>
        <v>2483000</v>
      </c>
      <c r="L5" s="26">
        <f t="shared" si="0"/>
        <v>0</v>
      </c>
      <c r="M5" s="26">
        <f t="shared" si="0"/>
        <v>2909000</v>
      </c>
      <c r="N5" s="27">
        <f>SUM(D5:M5)</f>
        <v>1461024414</v>
      </c>
      <c r="O5" s="32">
        <f t="shared" ref="O5:O36" si="1">(N5/O$85)</f>
        <v>580.56941503343683</v>
      </c>
      <c r="P5" s="6"/>
    </row>
    <row r="6" spans="1:133">
      <c r="A6" s="12"/>
      <c r="B6" s="44">
        <v>511</v>
      </c>
      <c r="C6" s="20" t="s">
        <v>20</v>
      </c>
      <c r="D6" s="46">
        <v>20176986</v>
      </c>
      <c r="E6" s="46">
        <v>0</v>
      </c>
      <c r="F6" s="46">
        <v>0</v>
      </c>
      <c r="G6" s="46">
        <v>38031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20215017</v>
      </c>
      <c r="O6" s="47">
        <f t="shared" si="1"/>
        <v>8.0328709651397929</v>
      </c>
      <c r="P6" s="9"/>
    </row>
    <row r="7" spans="1:133">
      <c r="A7" s="12"/>
      <c r="B7" s="44">
        <v>512</v>
      </c>
      <c r="C7" s="20" t="s">
        <v>21</v>
      </c>
      <c r="D7" s="46">
        <v>6334088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6334088</v>
      </c>
      <c r="O7" s="47">
        <f t="shared" si="1"/>
        <v>2.5169858420519944</v>
      </c>
      <c r="P7" s="9"/>
    </row>
    <row r="8" spans="1:133">
      <c r="A8" s="12"/>
      <c r="B8" s="44">
        <v>513</v>
      </c>
      <c r="C8" s="20" t="s">
        <v>22</v>
      </c>
      <c r="D8" s="46">
        <v>102890329</v>
      </c>
      <c r="E8" s="46">
        <v>5209299</v>
      </c>
      <c r="F8" s="46">
        <v>0</v>
      </c>
      <c r="G8" s="46">
        <v>4741285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2909000</v>
      </c>
      <c r="N8" s="46">
        <f t="shared" si="2"/>
        <v>115749913</v>
      </c>
      <c r="O8" s="47">
        <f t="shared" si="1"/>
        <v>45.995712759240178</v>
      </c>
      <c r="P8" s="9"/>
    </row>
    <row r="9" spans="1:133">
      <c r="A9" s="12"/>
      <c r="B9" s="44">
        <v>514</v>
      </c>
      <c r="C9" s="20" t="s">
        <v>23</v>
      </c>
      <c r="D9" s="46">
        <v>16686456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16686456</v>
      </c>
      <c r="O9" s="47">
        <f t="shared" si="1"/>
        <v>6.6307215033993145</v>
      </c>
      <c r="P9" s="9"/>
    </row>
    <row r="10" spans="1:133">
      <c r="A10" s="12"/>
      <c r="B10" s="44">
        <v>515</v>
      </c>
      <c r="C10" s="20" t="s">
        <v>24</v>
      </c>
      <c r="D10" s="46">
        <v>6132600</v>
      </c>
      <c r="E10" s="46">
        <v>0</v>
      </c>
      <c r="F10" s="46">
        <v>0</v>
      </c>
      <c r="G10" s="46">
        <v>409710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6542310</v>
      </c>
      <c r="O10" s="47">
        <f t="shared" si="1"/>
        <v>2.5997273236991947</v>
      </c>
      <c r="P10" s="9"/>
    </row>
    <row r="11" spans="1:133">
      <c r="A11" s="12"/>
      <c r="B11" s="44">
        <v>517</v>
      </c>
      <c r="C11" s="20" t="s">
        <v>25</v>
      </c>
      <c r="D11" s="46">
        <v>0</v>
      </c>
      <c r="E11" s="46">
        <v>0</v>
      </c>
      <c r="F11" s="46">
        <v>565375070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565375070</v>
      </c>
      <c r="O11" s="47">
        <f t="shared" si="1"/>
        <v>224.66392109474251</v>
      </c>
      <c r="P11" s="9"/>
    </row>
    <row r="12" spans="1:133">
      <c r="A12" s="12"/>
      <c r="B12" s="44">
        <v>518</v>
      </c>
      <c r="C12" s="20" t="s">
        <v>26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2483000</v>
      </c>
      <c r="L12" s="46">
        <v>0</v>
      </c>
      <c r="M12" s="46">
        <v>0</v>
      </c>
      <c r="N12" s="46">
        <f t="shared" si="2"/>
        <v>2483000</v>
      </c>
      <c r="O12" s="47">
        <f t="shared" si="1"/>
        <v>0.98667335310388837</v>
      </c>
      <c r="P12" s="9"/>
    </row>
    <row r="13" spans="1:133">
      <c r="A13" s="12"/>
      <c r="B13" s="44">
        <v>519</v>
      </c>
      <c r="C13" s="20" t="s">
        <v>27</v>
      </c>
      <c r="D13" s="46">
        <v>145761568</v>
      </c>
      <c r="E13" s="46">
        <v>28662884</v>
      </c>
      <c r="F13" s="46">
        <v>0</v>
      </c>
      <c r="G13" s="46">
        <v>42211346</v>
      </c>
      <c r="H13" s="46">
        <v>0</v>
      </c>
      <c r="I13" s="46">
        <v>0</v>
      </c>
      <c r="J13" s="46">
        <v>511002762</v>
      </c>
      <c r="K13" s="46">
        <v>0</v>
      </c>
      <c r="L13" s="46">
        <v>0</v>
      </c>
      <c r="M13" s="46">
        <v>0</v>
      </c>
      <c r="N13" s="46">
        <f t="shared" si="2"/>
        <v>727638560</v>
      </c>
      <c r="O13" s="47">
        <f t="shared" si="1"/>
        <v>289.14280219205995</v>
      </c>
      <c r="P13" s="9"/>
    </row>
    <row r="14" spans="1:133" ht="15.75">
      <c r="A14" s="28" t="s">
        <v>28</v>
      </c>
      <c r="B14" s="29"/>
      <c r="C14" s="30"/>
      <c r="D14" s="31">
        <f>SUM(D15:D23)</f>
        <v>894858156</v>
      </c>
      <c r="E14" s="31">
        <f t="shared" ref="E14:M14" si="3">SUM(E15:E23)</f>
        <v>427395749</v>
      </c>
      <c r="F14" s="31">
        <f t="shared" si="3"/>
        <v>0</v>
      </c>
      <c r="G14" s="31">
        <f t="shared" si="3"/>
        <v>23105791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>SUM(D14:M14)</f>
        <v>1345359696</v>
      </c>
      <c r="O14" s="43">
        <f t="shared" si="1"/>
        <v>534.60755633634631</v>
      </c>
      <c r="P14" s="10"/>
    </row>
    <row r="15" spans="1:133">
      <c r="A15" s="12"/>
      <c r="B15" s="44">
        <v>521</v>
      </c>
      <c r="C15" s="20" t="s">
        <v>29</v>
      </c>
      <c r="D15" s="46">
        <v>541169669</v>
      </c>
      <c r="E15" s="46">
        <v>23180703</v>
      </c>
      <c r="F15" s="46">
        <v>0</v>
      </c>
      <c r="G15" s="46">
        <v>8871636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>SUM(D15:M15)</f>
        <v>573222008</v>
      </c>
      <c r="O15" s="47">
        <f t="shared" si="1"/>
        <v>227.78207036097621</v>
      </c>
      <c r="P15" s="9"/>
    </row>
    <row r="16" spans="1:133">
      <c r="A16" s="12"/>
      <c r="B16" s="44">
        <v>522</v>
      </c>
      <c r="C16" s="20" t="s">
        <v>30</v>
      </c>
      <c r="D16" s="46">
        <v>0</v>
      </c>
      <c r="E16" s="46">
        <v>364354857</v>
      </c>
      <c r="F16" s="46">
        <v>0</v>
      </c>
      <c r="G16" s="46">
        <v>9117873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ref="N16:N23" si="4">SUM(D16:M16)</f>
        <v>373472730</v>
      </c>
      <c r="O16" s="47">
        <f t="shared" si="1"/>
        <v>148.40740668625179</v>
      </c>
      <c r="P16" s="9"/>
    </row>
    <row r="17" spans="1:16">
      <c r="A17" s="12"/>
      <c r="B17" s="44">
        <v>523</v>
      </c>
      <c r="C17" s="20" t="s">
        <v>31</v>
      </c>
      <c r="D17" s="46">
        <v>291698604</v>
      </c>
      <c r="E17" s="46">
        <v>6344577</v>
      </c>
      <c r="F17" s="46">
        <v>0</v>
      </c>
      <c r="G17" s="46">
        <v>1942478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299985659</v>
      </c>
      <c r="O17" s="47">
        <f t="shared" si="1"/>
        <v>119.20574146138125</v>
      </c>
      <c r="P17" s="9"/>
    </row>
    <row r="18" spans="1:16">
      <c r="A18" s="12"/>
      <c r="B18" s="44">
        <v>524</v>
      </c>
      <c r="C18" s="20" t="s">
        <v>32</v>
      </c>
      <c r="D18" s="46">
        <v>41153604</v>
      </c>
      <c r="E18" s="46">
        <v>0</v>
      </c>
      <c r="F18" s="46">
        <v>0</v>
      </c>
      <c r="G18" s="46">
        <v>1356593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42510197</v>
      </c>
      <c r="O18" s="47">
        <f t="shared" si="1"/>
        <v>16.892339353643518</v>
      </c>
      <c r="P18" s="9"/>
    </row>
    <row r="19" spans="1:16">
      <c r="A19" s="12"/>
      <c r="B19" s="44">
        <v>525</v>
      </c>
      <c r="C19" s="20" t="s">
        <v>33</v>
      </c>
      <c r="D19" s="46">
        <v>0</v>
      </c>
      <c r="E19" s="46">
        <v>6637227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6637227</v>
      </c>
      <c r="O19" s="47">
        <f t="shared" si="1"/>
        <v>2.6374446312531865</v>
      </c>
      <c r="P19" s="9"/>
    </row>
    <row r="20" spans="1:16">
      <c r="A20" s="12"/>
      <c r="B20" s="44">
        <v>526</v>
      </c>
      <c r="C20" s="20" t="s">
        <v>34</v>
      </c>
      <c r="D20" s="46">
        <v>0</v>
      </c>
      <c r="E20" s="46">
        <v>10798086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10798086</v>
      </c>
      <c r="O20" s="47">
        <f t="shared" si="1"/>
        <v>4.2908512769730782</v>
      </c>
      <c r="P20" s="9"/>
    </row>
    <row r="21" spans="1:16">
      <c r="A21" s="12"/>
      <c r="B21" s="44">
        <v>527</v>
      </c>
      <c r="C21" s="20" t="s">
        <v>35</v>
      </c>
      <c r="D21" s="46">
        <v>8993592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8993592</v>
      </c>
      <c r="O21" s="47">
        <f t="shared" si="1"/>
        <v>3.5737968486058422</v>
      </c>
      <c r="P21" s="9"/>
    </row>
    <row r="22" spans="1:16">
      <c r="A22" s="12"/>
      <c r="B22" s="44">
        <v>528</v>
      </c>
      <c r="C22" s="20" t="s">
        <v>36</v>
      </c>
      <c r="D22" s="46">
        <v>9782641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9782641</v>
      </c>
      <c r="O22" s="47">
        <f t="shared" si="1"/>
        <v>3.8873424074432443</v>
      </c>
      <c r="P22" s="9"/>
    </row>
    <row r="23" spans="1:16">
      <c r="A23" s="12"/>
      <c r="B23" s="44">
        <v>529</v>
      </c>
      <c r="C23" s="20" t="s">
        <v>37</v>
      </c>
      <c r="D23" s="46">
        <v>2060046</v>
      </c>
      <c r="E23" s="46">
        <v>16080299</v>
      </c>
      <c r="F23" s="46">
        <v>0</v>
      </c>
      <c r="G23" s="46">
        <v>1817211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19957556</v>
      </c>
      <c r="O23" s="47">
        <f t="shared" si="1"/>
        <v>7.9305633098182149</v>
      </c>
      <c r="P23" s="9"/>
    </row>
    <row r="24" spans="1:16" ht="15.75">
      <c r="A24" s="28" t="s">
        <v>38</v>
      </c>
      <c r="B24" s="29"/>
      <c r="C24" s="30"/>
      <c r="D24" s="31">
        <f t="shared" ref="D24:M24" si="5">SUM(D25:D28)</f>
        <v>68832126</v>
      </c>
      <c r="E24" s="31">
        <f t="shared" si="5"/>
        <v>9044083</v>
      </c>
      <c r="F24" s="31">
        <f t="shared" si="5"/>
        <v>0</v>
      </c>
      <c r="G24" s="31">
        <f t="shared" si="5"/>
        <v>21117339</v>
      </c>
      <c r="H24" s="31">
        <f t="shared" si="5"/>
        <v>0</v>
      </c>
      <c r="I24" s="31">
        <f t="shared" si="5"/>
        <v>740824000</v>
      </c>
      <c r="J24" s="31">
        <f t="shared" si="5"/>
        <v>0</v>
      </c>
      <c r="K24" s="31">
        <f t="shared" si="5"/>
        <v>0</v>
      </c>
      <c r="L24" s="31">
        <f t="shared" si="5"/>
        <v>0</v>
      </c>
      <c r="M24" s="31">
        <f t="shared" si="5"/>
        <v>0</v>
      </c>
      <c r="N24" s="42">
        <f>SUM(D24:M24)</f>
        <v>839817548</v>
      </c>
      <c r="O24" s="43">
        <f t="shared" si="1"/>
        <v>333.71953124472242</v>
      </c>
      <c r="P24" s="10"/>
    </row>
    <row r="25" spans="1:16">
      <c r="A25" s="12"/>
      <c r="B25" s="44">
        <v>534</v>
      </c>
      <c r="C25" s="20" t="s">
        <v>39</v>
      </c>
      <c r="D25" s="46">
        <v>0</v>
      </c>
      <c r="E25" s="46">
        <v>735351</v>
      </c>
      <c r="F25" s="46">
        <v>0</v>
      </c>
      <c r="G25" s="46">
        <v>0</v>
      </c>
      <c r="H25" s="46">
        <v>0</v>
      </c>
      <c r="I25" s="46">
        <v>248856000</v>
      </c>
      <c r="J25" s="46">
        <v>0</v>
      </c>
      <c r="K25" s="46">
        <v>0</v>
      </c>
      <c r="L25" s="46">
        <v>0</v>
      </c>
      <c r="M25" s="46">
        <v>0</v>
      </c>
      <c r="N25" s="46">
        <f>SUM(D25:M25)</f>
        <v>249591351</v>
      </c>
      <c r="O25" s="47">
        <f t="shared" si="1"/>
        <v>99.180481351953105</v>
      </c>
      <c r="P25" s="9"/>
    </row>
    <row r="26" spans="1:16">
      <c r="A26" s="12"/>
      <c r="B26" s="44">
        <v>536</v>
      </c>
      <c r="C26" s="20" t="s">
        <v>40</v>
      </c>
      <c r="D26" s="46">
        <v>0</v>
      </c>
      <c r="E26" s="46">
        <v>-242438</v>
      </c>
      <c r="F26" s="46">
        <v>0</v>
      </c>
      <c r="G26" s="46">
        <v>5084451</v>
      </c>
      <c r="H26" s="46">
        <v>0</v>
      </c>
      <c r="I26" s="46">
        <v>491968000</v>
      </c>
      <c r="J26" s="46">
        <v>0</v>
      </c>
      <c r="K26" s="46">
        <v>0</v>
      </c>
      <c r="L26" s="46">
        <v>0</v>
      </c>
      <c r="M26" s="46">
        <v>0</v>
      </c>
      <c r="N26" s="46">
        <f>SUM(D26:M26)</f>
        <v>496810013</v>
      </c>
      <c r="O26" s="47">
        <f t="shared" si="1"/>
        <v>197.41812379472267</v>
      </c>
      <c r="P26" s="9"/>
    </row>
    <row r="27" spans="1:16">
      <c r="A27" s="12"/>
      <c r="B27" s="44">
        <v>537</v>
      </c>
      <c r="C27" s="20" t="s">
        <v>41</v>
      </c>
      <c r="D27" s="46">
        <v>4024313</v>
      </c>
      <c r="E27" s="46">
        <v>8148741</v>
      </c>
      <c r="F27" s="46">
        <v>0</v>
      </c>
      <c r="G27" s="46">
        <v>22850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>SUM(D27:M27)</f>
        <v>12195904</v>
      </c>
      <c r="O27" s="47">
        <f t="shared" si="1"/>
        <v>4.8463042665377065</v>
      </c>
      <c r="P27" s="9"/>
    </row>
    <row r="28" spans="1:16">
      <c r="A28" s="12"/>
      <c r="B28" s="44">
        <v>539</v>
      </c>
      <c r="C28" s="20" t="s">
        <v>42</v>
      </c>
      <c r="D28" s="46">
        <v>64807813</v>
      </c>
      <c r="E28" s="46">
        <v>402429</v>
      </c>
      <c r="F28" s="46">
        <v>0</v>
      </c>
      <c r="G28" s="46">
        <v>16010038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>SUM(D28:M28)</f>
        <v>81220280</v>
      </c>
      <c r="O28" s="47">
        <f t="shared" si="1"/>
        <v>32.274621831508938</v>
      </c>
      <c r="P28" s="9"/>
    </row>
    <row r="29" spans="1:16" ht="15.75">
      <c r="A29" s="28" t="s">
        <v>43</v>
      </c>
      <c r="B29" s="29"/>
      <c r="C29" s="30"/>
      <c r="D29" s="31">
        <f>SUM(D30:D35)</f>
        <v>30890881</v>
      </c>
      <c r="E29" s="31">
        <f t="shared" ref="E29:M29" si="6">SUM(E30:E35)</f>
        <v>58481354</v>
      </c>
      <c r="F29" s="31">
        <f t="shared" si="6"/>
        <v>0</v>
      </c>
      <c r="G29" s="31">
        <f t="shared" si="6"/>
        <v>93716123</v>
      </c>
      <c r="H29" s="31">
        <f t="shared" si="6"/>
        <v>0</v>
      </c>
      <c r="I29" s="31">
        <f t="shared" si="6"/>
        <v>1246469000</v>
      </c>
      <c r="J29" s="31">
        <f t="shared" si="6"/>
        <v>0</v>
      </c>
      <c r="K29" s="31">
        <f t="shared" si="6"/>
        <v>0</v>
      </c>
      <c r="L29" s="31">
        <f t="shared" si="6"/>
        <v>0</v>
      </c>
      <c r="M29" s="31">
        <f t="shared" si="6"/>
        <v>0</v>
      </c>
      <c r="N29" s="31">
        <f t="shared" ref="N29:N41" si="7">SUM(D29:M29)</f>
        <v>1429557358</v>
      </c>
      <c r="O29" s="43">
        <f t="shared" si="1"/>
        <v>568.06530482166568</v>
      </c>
      <c r="P29" s="10"/>
    </row>
    <row r="30" spans="1:16">
      <c r="A30" s="12"/>
      <c r="B30" s="44">
        <v>541</v>
      </c>
      <c r="C30" s="20" t="s">
        <v>44</v>
      </c>
      <c r="D30" s="46">
        <v>29913177</v>
      </c>
      <c r="E30" s="46">
        <v>8828276</v>
      </c>
      <c r="F30" s="46">
        <v>0</v>
      </c>
      <c r="G30" s="46">
        <v>93716123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132457576</v>
      </c>
      <c r="O30" s="47">
        <f t="shared" si="1"/>
        <v>52.6348613193448</v>
      </c>
      <c r="P30" s="9"/>
    </row>
    <row r="31" spans="1:16">
      <c r="A31" s="12"/>
      <c r="B31" s="44">
        <v>542</v>
      </c>
      <c r="C31" s="20" t="s">
        <v>45</v>
      </c>
      <c r="D31" s="46">
        <v>0</v>
      </c>
      <c r="E31" s="46">
        <v>2892826</v>
      </c>
      <c r="F31" s="46">
        <v>0</v>
      </c>
      <c r="G31" s="46">
        <v>0</v>
      </c>
      <c r="H31" s="46">
        <v>0</v>
      </c>
      <c r="I31" s="46">
        <v>611050000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613942826</v>
      </c>
      <c r="O31" s="47">
        <f t="shared" si="1"/>
        <v>243.9633615559795</v>
      </c>
      <c r="P31" s="9"/>
    </row>
    <row r="32" spans="1:16">
      <c r="A32" s="12"/>
      <c r="B32" s="44">
        <v>543</v>
      </c>
      <c r="C32" s="20" t="s">
        <v>46</v>
      </c>
      <c r="D32" s="46">
        <v>0</v>
      </c>
      <c r="E32" s="46">
        <v>2866507</v>
      </c>
      <c r="F32" s="46">
        <v>0</v>
      </c>
      <c r="G32" s="46">
        <v>0</v>
      </c>
      <c r="H32" s="46">
        <v>0</v>
      </c>
      <c r="I32" s="46">
        <v>89384000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92250507</v>
      </c>
      <c r="O32" s="47">
        <f t="shared" si="1"/>
        <v>36.657719318253619</v>
      </c>
      <c r="P32" s="9"/>
    </row>
    <row r="33" spans="1:16">
      <c r="A33" s="12"/>
      <c r="B33" s="44">
        <v>544</v>
      </c>
      <c r="C33" s="20" t="s">
        <v>47</v>
      </c>
      <c r="D33" s="46">
        <v>0</v>
      </c>
      <c r="E33" s="46">
        <v>259186</v>
      </c>
      <c r="F33" s="46">
        <v>0</v>
      </c>
      <c r="G33" s="46">
        <v>0</v>
      </c>
      <c r="H33" s="46">
        <v>0</v>
      </c>
      <c r="I33" s="46">
        <v>535980000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536239186</v>
      </c>
      <c r="O33" s="47">
        <f t="shared" si="1"/>
        <v>213.08615212095035</v>
      </c>
      <c r="P33" s="9"/>
    </row>
    <row r="34" spans="1:16">
      <c r="A34" s="12"/>
      <c r="B34" s="44">
        <v>545</v>
      </c>
      <c r="C34" s="20" t="s">
        <v>48</v>
      </c>
      <c r="D34" s="46">
        <v>977704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977704</v>
      </c>
      <c r="O34" s="47">
        <f t="shared" si="1"/>
        <v>0.38851167298553529</v>
      </c>
      <c r="P34" s="9"/>
    </row>
    <row r="35" spans="1:16">
      <c r="A35" s="12"/>
      <c r="B35" s="44">
        <v>549</v>
      </c>
      <c r="C35" s="20" t="s">
        <v>49</v>
      </c>
      <c r="D35" s="46">
        <v>0</v>
      </c>
      <c r="E35" s="46">
        <v>43634559</v>
      </c>
      <c r="F35" s="46">
        <v>0</v>
      </c>
      <c r="G35" s="46">
        <v>0</v>
      </c>
      <c r="H35" s="46">
        <v>0</v>
      </c>
      <c r="I35" s="46">
        <v>10055000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53689559</v>
      </c>
      <c r="O35" s="47">
        <f t="shared" si="1"/>
        <v>21.334698834151851</v>
      </c>
      <c r="P35" s="9"/>
    </row>
    <row r="36" spans="1:16" ht="15.75">
      <c r="A36" s="28" t="s">
        <v>50</v>
      </c>
      <c r="B36" s="29"/>
      <c r="C36" s="30"/>
      <c r="D36" s="31">
        <f>SUM(D37:D39)</f>
        <v>71882546</v>
      </c>
      <c r="E36" s="31">
        <f t="shared" ref="E36:M36" si="8">SUM(E37:E39)</f>
        <v>383842822</v>
      </c>
      <c r="F36" s="31">
        <f t="shared" si="8"/>
        <v>0</v>
      </c>
      <c r="G36" s="31">
        <f t="shared" si="8"/>
        <v>1471494</v>
      </c>
      <c r="H36" s="31">
        <f t="shared" si="8"/>
        <v>0</v>
      </c>
      <c r="I36" s="31">
        <f t="shared" si="8"/>
        <v>9253000</v>
      </c>
      <c r="J36" s="31">
        <f t="shared" si="8"/>
        <v>0</v>
      </c>
      <c r="K36" s="31">
        <f t="shared" si="8"/>
        <v>0</v>
      </c>
      <c r="L36" s="31">
        <f t="shared" si="8"/>
        <v>0</v>
      </c>
      <c r="M36" s="31">
        <f t="shared" si="8"/>
        <v>0</v>
      </c>
      <c r="N36" s="31">
        <f t="shared" si="7"/>
        <v>466449862</v>
      </c>
      <c r="O36" s="43">
        <f t="shared" si="1"/>
        <v>185.35386604687315</v>
      </c>
      <c r="P36" s="10"/>
    </row>
    <row r="37" spans="1:16">
      <c r="A37" s="13"/>
      <c r="B37" s="45">
        <v>551</v>
      </c>
      <c r="C37" s="21" t="s">
        <v>51</v>
      </c>
      <c r="D37" s="46">
        <v>70096775</v>
      </c>
      <c r="E37" s="46">
        <v>518808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70615583</v>
      </c>
      <c r="O37" s="47">
        <f t="shared" ref="O37:O68" si="9">(N37/O$85)</f>
        <v>28.060617825209803</v>
      </c>
      <c r="P37" s="9"/>
    </row>
    <row r="38" spans="1:16">
      <c r="A38" s="13"/>
      <c r="B38" s="45">
        <v>554</v>
      </c>
      <c r="C38" s="21" t="s">
        <v>52</v>
      </c>
      <c r="D38" s="46">
        <v>0</v>
      </c>
      <c r="E38" s="46">
        <v>285040368</v>
      </c>
      <c r="F38" s="46">
        <v>0</v>
      </c>
      <c r="G38" s="46">
        <v>1471494</v>
      </c>
      <c r="H38" s="46">
        <v>0</v>
      </c>
      <c r="I38" s="46">
        <v>9253000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295764862</v>
      </c>
      <c r="O38" s="47">
        <f t="shared" si="9"/>
        <v>117.52851716465921</v>
      </c>
      <c r="P38" s="9"/>
    </row>
    <row r="39" spans="1:16">
      <c r="A39" s="13"/>
      <c r="B39" s="45">
        <v>559</v>
      </c>
      <c r="C39" s="21" t="s">
        <v>53</v>
      </c>
      <c r="D39" s="46">
        <v>1785771</v>
      </c>
      <c r="E39" s="46">
        <v>98283646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100069417</v>
      </c>
      <c r="O39" s="47">
        <f t="shared" si="9"/>
        <v>39.764731057004127</v>
      </c>
      <c r="P39" s="9"/>
    </row>
    <row r="40" spans="1:16" ht="15.75">
      <c r="A40" s="28" t="s">
        <v>54</v>
      </c>
      <c r="B40" s="29"/>
      <c r="C40" s="30"/>
      <c r="D40" s="31">
        <f>SUM(D41:D44)</f>
        <v>16294774</v>
      </c>
      <c r="E40" s="31">
        <f t="shared" ref="E40:M40" si="10">SUM(E41:E44)</f>
        <v>355429278</v>
      </c>
      <c r="F40" s="31">
        <f t="shared" si="10"/>
        <v>0</v>
      </c>
      <c r="G40" s="31">
        <f t="shared" si="10"/>
        <v>34652030</v>
      </c>
      <c r="H40" s="31">
        <f t="shared" si="10"/>
        <v>0</v>
      </c>
      <c r="I40" s="31">
        <f t="shared" si="10"/>
        <v>1772765000</v>
      </c>
      <c r="J40" s="31">
        <f t="shared" si="10"/>
        <v>0</v>
      </c>
      <c r="K40" s="31">
        <f t="shared" si="10"/>
        <v>0</v>
      </c>
      <c r="L40" s="31">
        <f t="shared" si="10"/>
        <v>0</v>
      </c>
      <c r="M40" s="31">
        <f t="shared" si="10"/>
        <v>14608000</v>
      </c>
      <c r="N40" s="31">
        <f t="shared" si="7"/>
        <v>2193749082</v>
      </c>
      <c r="O40" s="43">
        <f t="shared" si="9"/>
        <v>871.73329142388923</v>
      </c>
      <c r="P40" s="10"/>
    </row>
    <row r="41" spans="1:16">
      <c r="A41" s="12"/>
      <c r="B41" s="44">
        <v>561</v>
      </c>
      <c r="C41" s="20" t="s">
        <v>55</v>
      </c>
      <c r="D41" s="46">
        <v>1334870</v>
      </c>
      <c r="E41" s="46">
        <v>0</v>
      </c>
      <c r="F41" s="46">
        <v>0</v>
      </c>
      <c r="G41" s="46">
        <v>12049913</v>
      </c>
      <c r="H41" s="46">
        <v>0</v>
      </c>
      <c r="I41" s="46">
        <v>1772765000</v>
      </c>
      <c r="J41" s="46">
        <v>0</v>
      </c>
      <c r="K41" s="46">
        <v>0</v>
      </c>
      <c r="L41" s="46">
        <v>0</v>
      </c>
      <c r="M41" s="46">
        <v>14608000</v>
      </c>
      <c r="N41" s="46">
        <f t="shared" si="7"/>
        <v>1800757783</v>
      </c>
      <c r="O41" s="47">
        <f t="shared" si="9"/>
        <v>715.56976233609919</v>
      </c>
      <c r="P41" s="9"/>
    </row>
    <row r="42" spans="1:16">
      <c r="A42" s="12"/>
      <c r="B42" s="44">
        <v>562</v>
      </c>
      <c r="C42" s="20" t="s">
        <v>56</v>
      </c>
      <c r="D42" s="46">
        <v>12292981</v>
      </c>
      <c r="E42" s="46">
        <v>6682592</v>
      </c>
      <c r="F42" s="46">
        <v>0</v>
      </c>
      <c r="G42" s="46">
        <v>6650165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ref="N42:N50" si="11">SUM(D42:M42)</f>
        <v>25625738</v>
      </c>
      <c r="O42" s="47">
        <f t="shared" si="9"/>
        <v>10.182937107620512</v>
      </c>
      <c r="P42" s="9"/>
    </row>
    <row r="43" spans="1:16">
      <c r="A43" s="12"/>
      <c r="B43" s="44">
        <v>565</v>
      </c>
      <c r="C43" s="20" t="s">
        <v>57</v>
      </c>
      <c r="D43" s="46">
        <v>0</v>
      </c>
      <c r="E43" s="46">
        <v>575520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1"/>
        <v>575520</v>
      </c>
      <c r="O43" s="47">
        <f t="shared" si="9"/>
        <v>0.22869522681367291</v>
      </c>
      <c r="P43" s="9"/>
    </row>
    <row r="44" spans="1:16">
      <c r="A44" s="12"/>
      <c r="B44" s="44">
        <v>569</v>
      </c>
      <c r="C44" s="20" t="s">
        <v>58</v>
      </c>
      <c r="D44" s="46">
        <v>2666923</v>
      </c>
      <c r="E44" s="46">
        <v>348171166</v>
      </c>
      <c r="F44" s="46">
        <v>0</v>
      </c>
      <c r="G44" s="46">
        <v>15951952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1"/>
        <v>366790041</v>
      </c>
      <c r="O44" s="47">
        <f t="shared" si="9"/>
        <v>145.75189675335591</v>
      </c>
      <c r="P44" s="9"/>
    </row>
    <row r="45" spans="1:16" ht="15.75">
      <c r="A45" s="28" t="s">
        <v>59</v>
      </c>
      <c r="B45" s="29"/>
      <c r="C45" s="30"/>
      <c r="D45" s="31">
        <f t="shared" ref="D45:M45" si="12">SUM(D46:D50)</f>
        <v>101813661</v>
      </c>
      <c r="E45" s="31">
        <f t="shared" si="12"/>
        <v>130413640</v>
      </c>
      <c r="F45" s="31">
        <f t="shared" si="12"/>
        <v>0</v>
      </c>
      <c r="G45" s="31">
        <f t="shared" si="12"/>
        <v>261487519</v>
      </c>
      <c r="H45" s="31">
        <f t="shared" si="12"/>
        <v>35917</v>
      </c>
      <c r="I45" s="31">
        <f t="shared" si="12"/>
        <v>5743000</v>
      </c>
      <c r="J45" s="31">
        <f t="shared" si="12"/>
        <v>0</v>
      </c>
      <c r="K45" s="31">
        <f t="shared" si="12"/>
        <v>0</v>
      </c>
      <c r="L45" s="31">
        <f t="shared" si="12"/>
        <v>0</v>
      </c>
      <c r="M45" s="31">
        <f t="shared" si="12"/>
        <v>0</v>
      </c>
      <c r="N45" s="31">
        <f>SUM(D45:M45)</f>
        <v>499493737</v>
      </c>
      <c r="O45" s="43">
        <f t="shared" si="9"/>
        <v>198.48455913821255</v>
      </c>
      <c r="P45" s="9"/>
    </row>
    <row r="46" spans="1:16">
      <c r="A46" s="12"/>
      <c r="B46" s="44">
        <v>571</v>
      </c>
      <c r="C46" s="20" t="s">
        <v>60</v>
      </c>
      <c r="D46" s="46">
        <v>0</v>
      </c>
      <c r="E46" s="46">
        <v>63459112</v>
      </c>
      <c r="F46" s="46">
        <v>0</v>
      </c>
      <c r="G46" s="46">
        <v>2904911</v>
      </c>
      <c r="H46" s="46">
        <v>35917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1"/>
        <v>66399940</v>
      </c>
      <c r="O46" s="47">
        <f t="shared" si="9"/>
        <v>26.385441581029806</v>
      </c>
      <c r="P46" s="9"/>
    </row>
    <row r="47" spans="1:16">
      <c r="A47" s="12"/>
      <c r="B47" s="44">
        <v>572</v>
      </c>
      <c r="C47" s="20" t="s">
        <v>61</v>
      </c>
      <c r="D47" s="46">
        <v>98584068</v>
      </c>
      <c r="E47" s="46">
        <v>12362905</v>
      </c>
      <c r="F47" s="46">
        <v>0</v>
      </c>
      <c r="G47" s="46">
        <v>47541634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1"/>
        <v>158488607</v>
      </c>
      <c r="O47" s="47">
        <f t="shared" si="9"/>
        <v>62.978850301028757</v>
      </c>
      <c r="P47" s="9"/>
    </row>
    <row r="48" spans="1:16">
      <c r="A48" s="12"/>
      <c r="B48" s="44">
        <v>573</v>
      </c>
      <c r="C48" s="20" t="s">
        <v>62</v>
      </c>
      <c r="D48" s="46">
        <v>0</v>
      </c>
      <c r="E48" s="46">
        <v>16538159</v>
      </c>
      <c r="F48" s="46">
        <v>0</v>
      </c>
      <c r="G48" s="46">
        <v>4260938</v>
      </c>
      <c r="H48" s="46">
        <v>0</v>
      </c>
      <c r="I48" s="46">
        <v>5743000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1"/>
        <v>26542097</v>
      </c>
      <c r="O48" s="47">
        <f t="shared" si="9"/>
        <v>10.54707202794952</v>
      </c>
      <c r="P48" s="9"/>
    </row>
    <row r="49" spans="1:16">
      <c r="A49" s="12"/>
      <c r="B49" s="44">
        <v>575</v>
      </c>
      <c r="C49" s="20" t="s">
        <v>64</v>
      </c>
      <c r="D49" s="46">
        <v>0</v>
      </c>
      <c r="E49" s="46">
        <v>6400000</v>
      </c>
      <c r="F49" s="46">
        <v>0</v>
      </c>
      <c r="G49" s="46">
        <v>171557069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1"/>
        <v>177957069</v>
      </c>
      <c r="O49" s="47">
        <f t="shared" si="9"/>
        <v>70.715061610459131</v>
      </c>
      <c r="P49" s="9"/>
    </row>
    <row r="50" spans="1:16">
      <c r="A50" s="12"/>
      <c r="B50" s="44">
        <v>579</v>
      </c>
      <c r="C50" s="20" t="s">
        <v>65</v>
      </c>
      <c r="D50" s="46">
        <v>3229593</v>
      </c>
      <c r="E50" s="46">
        <v>31653464</v>
      </c>
      <c r="F50" s="46">
        <v>0</v>
      </c>
      <c r="G50" s="46">
        <v>35222967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1"/>
        <v>70106024</v>
      </c>
      <c r="O50" s="47">
        <f t="shared" si="9"/>
        <v>27.858133617745338</v>
      </c>
      <c r="P50" s="9"/>
    </row>
    <row r="51" spans="1:16" ht="15.75">
      <c r="A51" s="28" t="s">
        <v>94</v>
      </c>
      <c r="B51" s="29"/>
      <c r="C51" s="30"/>
      <c r="D51" s="31">
        <f t="shared" ref="D51:M51" si="13">SUM(D52:D53)</f>
        <v>436593020</v>
      </c>
      <c r="E51" s="31">
        <f t="shared" si="13"/>
        <v>393275737</v>
      </c>
      <c r="F51" s="31">
        <f t="shared" si="13"/>
        <v>467000</v>
      </c>
      <c r="G51" s="31">
        <f t="shared" si="13"/>
        <v>63508158</v>
      </c>
      <c r="H51" s="31">
        <f t="shared" si="13"/>
        <v>0</v>
      </c>
      <c r="I51" s="31">
        <f t="shared" si="13"/>
        <v>472697000</v>
      </c>
      <c r="J51" s="31">
        <f t="shared" si="13"/>
        <v>0</v>
      </c>
      <c r="K51" s="31">
        <f t="shared" si="13"/>
        <v>0</v>
      </c>
      <c r="L51" s="31">
        <f t="shared" si="13"/>
        <v>0</v>
      </c>
      <c r="M51" s="31">
        <f t="shared" si="13"/>
        <v>28000</v>
      </c>
      <c r="N51" s="31">
        <f>SUM(D51:M51)</f>
        <v>1366568915</v>
      </c>
      <c r="O51" s="43">
        <f t="shared" si="9"/>
        <v>543.03549480893787</v>
      </c>
      <c r="P51" s="9"/>
    </row>
    <row r="52" spans="1:16">
      <c r="A52" s="12"/>
      <c r="B52" s="44">
        <v>581</v>
      </c>
      <c r="C52" s="20" t="s">
        <v>66</v>
      </c>
      <c r="D52" s="46">
        <v>436593020</v>
      </c>
      <c r="E52" s="46">
        <v>393275737</v>
      </c>
      <c r="F52" s="46">
        <v>467000</v>
      </c>
      <c r="G52" s="46">
        <v>63508158</v>
      </c>
      <c r="H52" s="46">
        <v>0</v>
      </c>
      <c r="I52" s="46">
        <v>35725000</v>
      </c>
      <c r="J52" s="46">
        <v>0</v>
      </c>
      <c r="K52" s="46">
        <v>0</v>
      </c>
      <c r="L52" s="46">
        <v>0</v>
      </c>
      <c r="M52" s="46">
        <v>28000</v>
      </c>
      <c r="N52" s="46">
        <f>SUM(D52:M52)</f>
        <v>929596915</v>
      </c>
      <c r="O52" s="47">
        <f t="shared" si="9"/>
        <v>369.39529003547335</v>
      </c>
      <c r="P52" s="9"/>
    </row>
    <row r="53" spans="1:16">
      <c r="A53" s="12"/>
      <c r="B53" s="44">
        <v>591</v>
      </c>
      <c r="C53" s="20" t="s">
        <v>67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436972000</v>
      </c>
      <c r="J53" s="46">
        <v>0</v>
      </c>
      <c r="K53" s="46">
        <v>0</v>
      </c>
      <c r="L53" s="46">
        <v>0</v>
      </c>
      <c r="M53" s="46">
        <v>0</v>
      </c>
      <c r="N53" s="46">
        <f t="shared" ref="N53:N61" si="14">SUM(D53:M53)</f>
        <v>436972000</v>
      </c>
      <c r="O53" s="47">
        <f t="shared" si="9"/>
        <v>173.64020477346449</v>
      </c>
      <c r="P53" s="9"/>
    </row>
    <row r="54" spans="1:16" ht="15.75">
      <c r="A54" s="28" t="s">
        <v>68</v>
      </c>
      <c r="B54" s="29"/>
      <c r="C54" s="30"/>
      <c r="D54" s="31">
        <f t="shared" ref="D54:M54" si="15">SUM(D55:D82)</f>
        <v>30751196</v>
      </c>
      <c r="E54" s="31">
        <f t="shared" si="15"/>
        <v>76985463</v>
      </c>
      <c r="F54" s="31">
        <f t="shared" si="15"/>
        <v>0</v>
      </c>
      <c r="G54" s="31">
        <f t="shared" si="15"/>
        <v>14933068</v>
      </c>
      <c r="H54" s="31">
        <f t="shared" si="15"/>
        <v>0</v>
      </c>
      <c r="I54" s="31">
        <f t="shared" si="15"/>
        <v>0</v>
      </c>
      <c r="J54" s="31">
        <f t="shared" si="15"/>
        <v>0</v>
      </c>
      <c r="K54" s="31">
        <f t="shared" si="15"/>
        <v>0</v>
      </c>
      <c r="L54" s="31">
        <f t="shared" si="15"/>
        <v>0</v>
      </c>
      <c r="M54" s="31">
        <f t="shared" si="15"/>
        <v>0</v>
      </c>
      <c r="N54" s="31">
        <f>SUM(D54:M54)</f>
        <v>122669727</v>
      </c>
      <c r="O54" s="43">
        <f t="shared" si="9"/>
        <v>48.745449401300277</v>
      </c>
      <c r="P54" s="9"/>
    </row>
    <row r="55" spans="1:16">
      <c r="A55" s="12"/>
      <c r="B55" s="44">
        <v>601</v>
      </c>
      <c r="C55" s="20" t="s">
        <v>69</v>
      </c>
      <c r="D55" s="46">
        <v>2916148</v>
      </c>
      <c r="E55" s="46">
        <v>436595</v>
      </c>
      <c r="F55" s="46">
        <v>0</v>
      </c>
      <c r="G55" s="46">
        <v>13497973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4"/>
        <v>16850716</v>
      </c>
      <c r="O55" s="47">
        <f t="shared" si="9"/>
        <v>6.6959937406046484</v>
      </c>
      <c r="P55" s="9"/>
    </row>
    <row r="56" spans="1:16">
      <c r="A56" s="12"/>
      <c r="B56" s="44">
        <v>602</v>
      </c>
      <c r="C56" s="20" t="s">
        <v>70</v>
      </c>
      <c r="D56" s="46">
        <v>5400490</v>
      </c>
      <c r="E56" s="46">
        <v>460818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4"/>
        <v>5861308</v>
      </c>
      <c r="O56" s="47">
        <f t="shared" si="9"/>
        <v>2.3291165597803647</v>
      </c>
      <c r="P56" s="9"/>
    </row>
    <row r="57" spans="1:16">
      <c r="A57" s="12"/>
      <c r="B57" s="44">
        <v>603</v>
      </c>
      <c r="C57" s="20" t="s">
        <v>71</v>
      </c>
      <c r="D57" s="46">
        <v>2684464</v>
      </c>
      <c r="E57" s="46">
        <v>0</v>
      </c>
      <c r="F57" s="46">
        <v>0</v>
      </c>
      <c r="G57" s="46">
        <v>38008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4"/>
        <v>2722472</v>
      </c>
      <c r="O57" s="47">
        <f t="shared" si="9"/>
        <v>1.0818326931016711</v>
      </c>
      <c r="P57" s="9"/>
    </row>
    <row r="58" spans="1:16">
      <c r="A58" s="12"/>
      <c r="B58" s="44">
        <v>604</v>
      </c>
      <c r="C58" s="20" t="s">
        <v>72</v>
      </c>
      <c r="D58" s="46">
        <v>218868</v>
      </c>
      <c r="E58" s="46">
        <v>5599517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4"/>
        <v>5818385</v>
      </c>
      <c r="O58" s="47">
        <f t="shared" si="9"/>
        <v>2.3120601842929389</v>
      </c>
      <c r="P58" s="9"/>
    </row>
    <row r="59" spans="1:16">
      <c r="A59" s="12"/>
      <c r="B59" s="44">
        <v>605</v>
      </c>
      <c r="C59" s="20" t="s">
        <v>73</v>
      </c>
      <c r="D59" s="46">
        <v>139350</v>
      </c>
      <c r="E59" s="46">
        <v>0</v>
      </c>
      <c r="F59" s="46">
        <v>0</v>
      </c>
      <c r="G59" s="46">
        <v>1397087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4"/>
        <v>1536437</v>
      </c>
      <c r="O59" s="47">
        <f t="shared" si="9"/>
        <v>0.61053622497900883</v>
      </c>
      <c r="P59" s="9"/>
    </row>
    <row r="60" spans="1:16">
      <c r="A60" s="12"/>
      <c r="B60" s="44">
        <v>606</v>
      </c>
      <c r="C60" s="20" t="s">
        <v>74</v>
      </c>
      <c r="D60" s="46">
        <v>167259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4"/>
        <v>167259</v>
      </c>
      <c r="O60" s="47">
        <f t="shared" si="9"/>
        <v>6.6463954235522857E-2</v>
      </c>
      <c r="P60" s="9"/>
    </row>
    <row r="61" spans="1:16">
      <c r="A61" s="12"/>
      <c r="B61" s="44">
        <v>608</v>
      </c>
      <c r="C61" s="20" t="s">
        <v>75</v>
      </c>
      <c r="D61" s="46">
        <v>3934</v>
      </c>
      <c r="E61" s="46">
        <v>1111018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4"/>
        <v>1114952</v>
      </c>
      <c r="O61" s="47">
        <f t="shared" si="9"/>
        <v>0.44305011211835948</v>
      </c>
      <c r="P61" s="9"/>
    </row>
    <row r="62" spans="1:16">
      <c r="A62" s="12"/>
      <c r="B62" s="44">
        <v>611</v>
      </c>
      <c r="C62" s="20" t="s">
        <v>76</v>
      </c>
      <c r="D62" s="46">
        <v>356254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ref="N62:N78" si="16">SUM(D62:M62)</f>
        <v>356254</v>
      </c>
      <c r="O62" s="47">
        <f t="shared" si="9"/>
        <v>0.14156517468251012</v>
      </c>
      <c r="P62" s="9"/>
    </row>
    <row r="63" spans="1:16">
      <c r="A63" s="12"/>
      <c r="B63" s="44">
        <v>614</v>
      </c>
      <c r="C63" s="20" t="s">
        <v>77</v>
      </c>
      <c r="D63" s="46">
        <v>803326</v>
      </c>
      <c r="E63" s="46">
        <v>10186052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6"/>
        <v>10989378</v>
      </c>
      <c r="O63" s="47">
        <f t="shared" si="9"/>
        <v>4.3668652596802673</v>
      </c>
      <c r="P63" s="9"/>
    </row>
    <row r="64" spans="1:16">
      <c r="A64" s="12"/>
      <c r="B64" s="44">
        <v>622</v>
      </c>
      <c r="C64" s="20" t="s">
        <v>78</v>
      </c>
      <c r="D64" s="46">
        <v>368346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6"/>
        <v>368346</v>
      </c>
      <c r="O64" s="47">
        <f t="shared" si="9"/>
        <v>0.14637019046411795</v>
      </c>
      <c r="P64" s="9"/>
    </row>
    <row r="65" spans="1:16">
      <c r="A65" s="12"/>
      <c r="B65" s="44">
        <v>631</v>
      </c>
      <c r="C65" s="20" t="s">
        <v>79</v>
      </c>
      <c r="D65" s="46">
        <v>858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6"/>
        <v>858</v>
      </c>
      <c r="O65" s="47">
        <f t="shared" si="9"/>
        <v>3.4094471887359496E-4</v>
      </c>
      <c r="P65" s="9"/>
    </row>
    <row r="66" spans="1:16">
      <c r="A66" s="12"/>
      <c r="B66" s="44">
        <v>634</v>
      </c>
      <c r="C66" s="20" t="s">
        <v>80</v>
      </c>
      <c r="D66" s="46">
        <v>129932</v>
      </c>
      <c r="E66" s="46">
        <v>10741978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6"/>
        <v>10871910</v>
      </c>
      <c r="O66" s="47">
        <f t="shared" si="9"/>
        <v>4.3201868281690272</v>
      </c>
      <c r="P66" s="9"/>
    </row>
    <row r="67" spans="1:16">
      <c r="A67" s="12"/>
      <c r="B67" s="44">
        <v>654</v>
      </c>
      <c r="C67" s="20" t="s">
        <v>81</v>
      </c>
      <c r="D67" s="46">
        <v>-1270902</v>
      </c>
      <c r="E67" s="46">
        <v>10503296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6"/>
        <v>9232394</v>
      </c>
      <c r="O67" s="47">
        <f t="shared" si="9"/>
        <v>3.668689949720588</v>
      </c>
      <c r="P67" s="9"/>
    </row>
    <row r="68" spans="1:16">
      <c r="A68" s="12"/>
      <c r="B68" s="44">
        <v>663</v>
      </c>
      <c r="C68" s="20" t="s">
        <v>82</v>
      </c>
      <c r="D68" s="46">
        <v>0</v>
      </c>
      <c r="E68" s="46">
        <v>1086038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6"/>
        <v>1086038</v>
      </c>
      <c r="O68" s="47">
        <f t="shared" si="9"/>
        <v>0.43156051351519964</v>
      </c>
      <c r="P68" s="9"/>
    </row>
    <row r="69" spans="1:16">
      <c r="A69" s="12"/>
      <c r="B69" s="44">
        <v>664</v>
      </c>
      <c r="C69" s="20" t="s">
        <v>83</v>
      </c>
      <c r="D69" s="46">
        <v>212581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6"/>
        <v>212581</v>
      </c>
      <c r="O69" s="47">
        <f t="shared" ref="O69:O83" si="17">(N69/O$85)</f>
        <v>8.4473623872806158E-2</v>
      </c>
      <c r="P69" s="9"/>
    </row>
    <row r="70" spans="1:16">
      <c r="A70" s="12"/>
      <c r="B70" s="44">
        <v>666</v>
      </c>
      <c r="C70" s="20" t="s">
        <v>84</v>
      </c>
      <c r="D70" s="46">
        <v>395931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6"/>
        <v>395931</v>
      </c>
      <c r="O70" s="47">
        <f t="shared" si="17"/>
        <v>0.15733168238734418</v>
      </c>
      <c r="P70" s="9"/>
    </row>
    <row r="71" spans="1:16">
      <c r="A71" s="12"/>
      <c r="B71" s="44">
        <v>669</v>
      </c>
      <c r="C71" s="20" t="s">
        <v>85</v>
      </c>
      <c r="D71" s="46">
        <v>118169</v>
      </c>
      <c r="E71" s="46">
        <v>0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6"/>
        <v>118169</v>
      </c>
      <c r="O71" s="47">
        <f t="shared" si="17"/>
        <v>4.6956988909759724E-2</v>
      </c>
      <c r="P71" s="9"/>
    </row>
    <row r="72" spans="1:16">
      <c r="A72" s="12"/>
      <c r="B72" s="44">
        <v>674</v>
      </c>
      <c r="C72" s="20" t="s">
        <v>86</v>
      </c>
      <c r="D72" s="46">
        <v>28056</v>
      </c>
      <c r="E72" s="46">
        <v>4054357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6"/>
        <v>4082413</v>
      </c>
      <c r="O72" s="47">
        <f t="shared" si="17"/>
        <v>1.6222344436024585</v>
      </c>
      <c r="P72" s="9"/>
    </row>
    <row r="73" spans="1:16">
      <c r="A73" s="12"/>
      <c r="B73" s="44">
        <v>684</v>
      </c>
      <c r="C73" s="20" t="s">
        <v>87</v>
      </c>
      <c r="D73" s="46">
        <v>15934</v>
      </c>
      <c r="E73" s="46">
        <v>0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f t="shared" si="16"/>
        <v>15934</v>
      </c>
      <c r="O73" s="47">
        <f t="shared" si="17"/>
        <v>6.3317169586618437E-3</v>
      </c>
      <c r="P73" s="9"/>
    </row>
    <row r="74" spans="1:16">
      <c r="A74" s="12"/>
      <c r="B74" s="44">
        <v>694</v>
      </c>
      <c r="C74" s="20" t="s">
        <v>88</v>
      </c>
      <c r="D74" s="46">
        <v>13325</v>
      </c>
      <c r="E74" s="46">
        <v>2394988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f t="shared" si="16"/>
        <v>2408313</v>
      </c>
      <c r="O74" s="47">
        <f t="shared" si="17"/>
        <v>0.9569948703317297</v>
      </c>
      <c r="P74" s="9"/>
    </row>
    <row r="75" spans="1:16">
      <c r="A75" s="12"/>
      <c r="B75" s="44">
        <v>704</v>
      </c>
      <c r="C75" s="20" t="s">
        <v>89</v>
      </c>
      <c r="D75" s="46">
        <v>0</v>
      </c>
      <c r="E75" s="46">
        <v>1658149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0</v>
      </c>
      <c r="L75" s="46">
        <v>0</v>
      </c>
      <c r="M75" s="46">
        <v>0</v>
      </c>
      <c r="N75" s="46">
        <f t="shared" si="16"/>
        <v>1658149</v>
      </c>
      <c r="O75" s="47">
        <f t="shared" si="17"/>
        <v>0.65890110099712418</v>
      </c>
      <c r="P75" s="9"/>
    </row>
    <row r="76" spans="1:16">
      <c r="A76" s="12"/>
      <c r="B76" s="44">
        <v>711</v>
      </c>
      <c r="C76" s="20" t="s">
        <v>90</v>
      </c>
      <c r="D76" s="46">
        <v>7509400</v>
      </c>
      <c r="E76" s="46">
        <v>0</v>
      </c>
      <c r="F76" s="46">
        <v>0</v>
      </c>
      <c r="G76" s="46">
        <v>0</v>
      </c>
      <c r="H76" s="46">
        <v>0</v>
      </c>
      <c r="I76" s="46">
        <v>0</v>
      </c>
      <c r="J76" s="46">
        <v>0</v>
      </c>
      <c r="K76" s="46">
        <v>0</v>
      </c>
      <c r="L76" s="46">
        <v>0</v>
      </c>
      <c r="M76" s="46">
        <v>0</v>
      </c>
      <c r="N76" s="46">
        <f t="shared" si="16"/>
        <v>7509400</v>
      </c>
      <c r="O76" s="47">
        <f t="shared" si="17"/>
        <v>2.984021295931671</v>
      </c>
      <c r="P76" s="9"/>
    </row>
    <row r="77" spans="1:16">
      <c r="A77" s="12"/>
      <c r="B77" s="44">
        <v>712</v>
      </c>
      <c r="C77" s="20" t="s">
        <v>91</v>
      </c>
      <c r="D77" s="46">
        <v>2133794</v>
      </c>
      <c r="E77" s="46">
        <v>0</v>
      </c>
      <c r="F77" s="46">
        <v>0</v>
      </c>
      <c r="G77" s="46">
        <v>0</v>
      </c>
      <c r="H77" s="46">
        <v>0</v>
      </c>
      <c r="I77" s="46">
        <v>0</v>
      </c>
      <c r="J77" s="46">
        <v>0</v>
      </c>
      <c r="K77" s="46">
        <v>0</v>
      </c>
      <c r="L77" s="46">
        <v>0</v>
      </c>
      <c r="M77" s="46">
        <v>0</v>
      </c>
      <c r="N77" s="46">
        <f t="shared" si="16"/>
        <v>2133794</v>
      </c>
      <c r="O77" s="47">
        <f t="shared" si="17"/>
        <v>0.84790885252233528</v>
      </c>
      <c r="P77" s="9"/>
    </row>
    <row r="78" spans="1:16">
      <c r="A78" s="12"/>
      <c r="B78" s="44">
        <v>713</v>
      </c>
      <c r="C78" s="20" t="s">
        <v>92</v>
      </c>
      <c r="D78" s="46">
        <v>7958256</v>
      </c>
      <c r="E78" s="46">
        <v>0</v>
      </c>
      <c r="F78" s="46">
        <v>0</v>
      </c>
      <c r="G78" s="46">
        <v>0</v>
      </c>
      <c r="H78" s="46">
        <v>0</v>
      </c>
      <c r="I78" s="46">
        <v>0</v>
      </c>
      <c r="J78" s="46">
        <v>0</v>
      </c>
      <c r="K78" s="46">
        <v>0</v>
      </c>
      <c r="L78" s="46">
        <v>0</v>
      </c>
      <c r="M78" s="46">
        <v>0</v>
      </c>
      <c r="N78" s="46">
        <f t="shared" si="16"/>
        <v>7958256</v>
      </c>
      <c r="O78" s="47">
        <f t="shared" si="17"/>
        <v>3.162383863221562</v>
      </c>
      <c r="P78" s="9"/>
    </row>
    <row r="79" spans="1:16">
      <c r="A79" s="12"/>
      <c r="B79" s="44">
        <v>724</v>
      </c>
      <c r="C79" s="20" t="s">
        <v>93</v>
      </c>
      <c r="D79" s="46">
        <v>0</v>
      </c>
      <c r="E79" s="46">
        <v>3006587</v>
      </c>
      <c r="F79" s="46">
        <v>0</v>
      </c>
      <c r="G79" s="46">
        <v>0</v>
      </c>
      <c r="H79" s="46">
        <v>0</v>
      </c>
      <c r="I79" s="46">
        <v>0</v>
      </c>
      <c r="J79" s="46">
        <v>0</v>
      </c>
      <c r="K79" s="46">
        <v>0</v>
      </c>
      <c r="L79" s="46">
        <v>0</v>
      </c>
      <c r="M79" s="46">
        <v>0</v>
      </c>
      <c r="N79" s="46">
        <f>SUM(D79:M79)</f>
        <v>3006587</v>
      </c>
      <c r="O79" s="47">
        <f t="shared" si="17"/>
        <v>1.1947318875104955</v>
      </c>
      <c r="P79" s="9"/>
    </row>
    <row r="80" spans="1:16">
      <c r="A80" s="12"/>
      <c r="B80" s="44">
        <v>744</v>
      </c>
      <c r="C80" s="20" t="s">
        <v>95</v>
      </c>
      <c r="D80" s="46">
        <v>17730</v>
      </c>
      <c r="E80" s="46">
        <v>7418116</v>
      </c>
      <c r="F80" s="46">
        <v>0</v>
      </c>
      <c r="G80" s="46">
        <v>0</v>
      </c>
      <c r="H80" s="46">
        <v>0</v>
      </c>
      <c r="I80" s="46">
        <v>0</v>
      </c>
      <c r="J80" s="46">
        <v>0</v>
      </c>
      <c r="K80" s="46">
        <v>0</v>
      </c>
      <c r="L80" s="46">
        <v>0</v>
      </c>
      <c r="M80" s="46">
        <v>0</v>
      </c>
      <c r="N80" s="46">
        <f>SUM(D80:M80)</f>
        <v>7435846</v>
      </c>
      <c r="O80" s="47">
        <f t="shared" si="17"/>
        <v>2.9547930350318712</v>
      </c>
      <c r="P80" s="9"/>
    </row>
    <row r="81" spans="1:119">
      <c r="A81" s="12"/>
      <c r="B81" s="44">
        <v>752</v>
      </c>
      <c r="C81" s="20" t="s">
        <v>96</v>
      </c>
      <c r="D81" s="46">
        <v>335803</v>
      </c>
      <c r="E81" s="46">
        <v>0</v>
      </c>
      <c r="F81" s="46">
        <v>0</v>
      </c>
      <c r="G81" s="46">
        <v>0</v>
      </c>
      <c r="H81" s="46">
        <v>0</v>
      </c>
      <c r="I81" s="46">
        <v>0</v>
      </c>
      <c r="J81" s="46">
        <v>0</v>
      </c>
      <c r="K81" s="46">
        <v>0</v>
      </c>
      <c r="L81" s="46">
        <v>0</v>
      </c>
      <c r="M81" s="46">
        <v>0</v>
      </c>
      <c r="N81" s="46">
        <f>SUM(D81:M81)</f>
        <v>335803</v>
      </c>
      <c r="O81" s="47">
        <f t="shared" si="17"/>
        <v>0.13343853080642168</v>
      </c>
      <c r="P81" s="9"/>
    </row>
    <row r="82" spans="1:119" ht="15.75" thickBot="1">
      <c r="A82" s="12"/>
      <c r="B82" s="44">
        <v>764</v>
      </c>
      <c r="C82" s="20" t="s">
        <v>97</v>
      </c>
      <c r="D82" s="46">
        <v>93890</v>
      </c>
      <c r="E82" s="46">
        <v>18327954</v>
      </c>
      <c r="F82" s="46">
        <v>0</v>
      </c>
      <c r="G82" s="46">
        <v>0</v>
      </c>
      <c r="H82" s="46">
        <v>0</v>
      </c>
      <c r="I82" s="46">
        <v>0</v>
      </c>
      <c r="J82" s="46">
        <v>0</v>
      </c>
      <c r="K82" s="46">
        <v>0</v>
      </c>
      <c r="L82" s="46">
        <v>0</v>
      </c>
      <c r="M82" s="46">
        <v>0</v>
      </c>
      <c r="N82" s="46">
        <f>SUM(D82:M82)</f>
        <v>18421844</v>
      </c>
      <c r="O82" s="47">
        <f t="shared" si="17"/>
        <v>7.3203151791529395</v>
      </c>
      <c r="P82" s="9"/>
    </row>
    <row r="83" spans="1:119" ht="16.5" thickBot="1">
      <c r="A83" s="14" t="s">
        <v>10</v>
      </c>
      <c r="B83" s="23"/>
      <c r="C83" s="22"/>
      <c r="D83" s="15">
        <f t="shared" ref="D83:M83" si="18">SUM(D5,D14,D24,D29,D36,D40,D45,D51,D54)</f>
        <v>1949898387</v>
      </c>
      <c r="E83" s="15">
        <f t="shared" si="18"/>
        <v>1868740309</v>
      </c>
      <c r="F83" s="15">
        <f t="shared" si="18"/>
        <v>565842070</v>
      </c>
      <c r="G83" s="15">
        <f t="shared" si="18"/>
        <v>561391894</v>
      </c>
      <c r="H83" s="15">
        <f t="shared" si="18"/>
        <v>35917</v>
      </c>
      <c r="I83" s="15">
        <f t="shared" si="18"/>
        <v>4247751000</v>
      </c>
      <c r="J83" s="15">
        <f t="shared" si="18"/>
        <v>511002762</v>
      </c>
      <c r="K83" s="15">
        <f t="shared" si="18"/>
        <v>2483000</v>
      </c>
      <c r="L83" s="15">
        <f t="shared" si="18"/>
        <v>0</v>
      </c>
      <c r="M83" s="15">
        <f t="shared" si="18"/>
        <v>17545000</v>
      </c>
      <c r="N83" s="15">
        <f>SUM(D83:M83)</f>
        <v>9724690339</v>
      </c>
      <c r="O83" s="37">
        <f t="shared" si="17"/>
        <v>3864.3144682553843</v>
      </c>
      <c r="P83" s="6"/>
      <c r="Q83" s="2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  <c r="BB83" s="5"/>
      <c r="BC83" s="5"/>
      <c r="BD83" s="5"/>
      <c r="BE83" s="5"/>
      <c r="BF83" s="5"/>
      <c r="BG83" s="5"/>
      <c r="BH83" s="5"/>
      <c r="BI83" s="5"/>
      <c r="BJ83" s="5"/>
      <c r="BK83" s="5"/>
      <c r="BL83" s="5"/>
      <c r="BM83" s="5"/>
      <c r="BN83" s="5"/>
      <c r="BO83" s="5"/>
      <c r="BP83" s="5"/>
      <c r="BQ83" s="5"/>
      <c r="BR83" s="5"/>
      <c r="BS83" s="5"/>
      <c r="BT83" s="5"/>
      <c r="BU83" s="5"/>
      <c r="BV83" s="5"/>
      <c r="BW83" s="5"/>
      <c r="BX83" s="5"/>
      <c r="BY83" s="5"/>
      <c r="BZ83" s="5"/>
      <c r="CA83" s="5"/>
      <c r="CB83" s="5"/>
      <c r="CC83" s="5"/>
      <c r="CD83" s="5"/>
      <c r="CE83" s="5"/>
      <c r="CF83" s="5"/>
      <c r="CG83" s="5"/>
      <c r="CH83" s="5"/>
      <c r="CI83" s="5"/>
      <c r="CJ83" s="5"/>
      <c r="CK83" s="5"/>
      <c r="CL83" s="5"/>
      <c r="CM83" s="5"/>
      <c r="CN83" s="5"/>
      <c r="CO83" s="5"/>
      <c r="CP83" s="5"/>
      <c r="CQ83" s="5"/>
      <c r="CR83" s="5"/>
      <c r="CS83" s="5"/>
      <c r="CT83" s="5"/>
      <c r="CU83" s="5"/>
      <c r="CV83" s="5"/>
      <c r="CW83" s="5"/>
      <c r="CX83" s="5"/>
      <c r="CY83" s="5"/>
      <c r="CZ83" s="5"/>
      <c r="DA83" s="5"/>
      <c r="DB83" s="5"/>
      <c r="DC83" s="5"/>
      <c r="DD83" s="5"/>
      <c r="DE83" s="5"/>
      <c r="DF83" s="5"/>
      <c r="DG83" s="5"/>
      <c r="DH83" s="5"/>
      <c r="DI83" s="5"/>
      <c r="DJ83" s="5"/>
      <c r="DK83" s="5"/>
      <c r="DL83" s="5"/>
      <c r="DM83" s="5"/>
      <c r="DN83" s="5"/>
      <c r="DO83" s="5"/>
    </row>
    <row r="84" spans="1:119">
      <c r="A84" s="16"/>
      <c r="B84" s="18"/>
      <c r="C84" s="18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9"/>
    </row>
    <row r="85" spans="1:119">
      <c r="A85" s="38"/>
      <c r="B85" s="39"/>
      <c r="C85" s="39"/>
      <c r="D85" s="40"/>
      <c r="E85" s="40"/>
      <c r="F85" s="40"/>
      <c r="G85" s="40"/>
      <c r="H85" s="40"/>
      <c r="I85" s="40"/>
      <c r="J85" s="40"/>
      <c r="K85" s="40"/>
      <c r="L85" s="48" t="s">
        <v>103</v>
      </c>
      <c r="M85" s="48"/>
      <c r="N85" s="48"/>
      <c r="O85" s="41">
        <v>2516537</v>
      </c>
    </row>
    <row r="86" spans="1:119">
      <c r="A86" s="49"/>
      <c r="B86" s="50"/>
      <c r="C86" s="50"/>
      <c r="D86" s="50"/>
      <c r="E86" s="50"/>
      <c r="F86" s="50"/>
      <c r="G86" s="50"/>
      <c r="H86" s="50"/>
      <c r="I86" s="50"/>
      <c r="J86" s="50"/>
      <c r="K86" s="50"/>
      <c r="L86" s="50"/>
      <c r="M86" s="50"/>
      <c r="N86" s="50"/>
      <c r="O86" s="51"/>
    </row>
    <row r="87" spans="1:119" ht="15.75" customHeight="1" thickBot="1">
      <c r="A87" s="52" t="s">
        <v>101</v>
      </c>
      <c r="B87" s="53"/>
      <c r="C87" s="53"/>
      <c r="D87" s="53"/>
      <c r="E87" s="53"/>
      <c r="F87" s="53"/>
      <c r="G87" s="53"/>
      <c r="H87" s="53"/>
      <c r="I87" s="53"/>
      <c r="J87" s="53"/>
      <c r="K87" s="53"/>
      <c r="L87" s="53"/>
      <c r="M87" s="53"/>
      <c r="N87" s="53"/>
      <c r="O87" s="54"/>
    </row>
  </sheetData>
  <mergeCells count="10">
    <mergeCell ref="L85:N85"/>
    <mergeCell ref="A86:O86"/>
    <mergeCell ref="A87:O8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8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98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99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>SUM(D6:D13)</f>
        <v>312253383</v>
      </c>
      <c r="E5" s="26">
        <f t="shared" ref="E5:M5" si="0">SUM(E6:E13)</f>
        <v>35354995</v>
      </c>
      <c r="F5" s="26">
        <f t="shared" si="0"/>
        <v>202633814</v>
      </c>
      <c r="G5" s="26">
        <f t="shared" si="0"/>
        <v>104760243</v>
      </c>
      <c r="H5" s="26">
        <f t="shared" si="0"/>
        <v>0</v>
      </c>
      <c r="I5" s="26">
        <f t="shared" si="0"/>
        <v>0</v>
      </c>
      <c r="J5" s="26">
        <f t="shared" si="0"/>
        <v>538187632</v>
      </c>
      <c r="K5" s="26">
        <f t="shared" si="0"/>
        <v>1638000</v>
      </c>
      <c r="L5" s="26">
        <f t="shared" si="0"/>
        <v>0</v>
      </c>
      <c r="M5" s="26">
        <f t="shared" si="0"/>
        <v>3248000</v>
      </c>
      <c r="N5" s="27">
        <f>SUM(D5:M5)</f>
        <v>1198076067</v>
      </c>
      <c r="O5" s="32">
        <f t="shared" ref="O5:O36" si="1">(N5/O$86)</f>
        <v>479.91055604001991</v>
      </c>
      <c r="P5" s="6"/>
    </row>
    <row r="6" spans="1:133">
      <c r="A6" s="12"/>
      <c r="B6" s="44">
        <v>511</v>
      </c>
      <c r="C6" s="20" t="s">
        <v>20</v>
      </c>
      <c r="D6" s="46">
        <v>19220110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19220110</v>
      </c>
      <c r="O6" s="47">
        <f t="shared" si="1"/>
        <v>7.6989549589678496</v>
      </c>
      <c r="P6" s="9"/>
    </row>
    <row r="7" spans="1:133">
      <c r="A7" s="12"/>
      <c r="B7" s="44">
        <v>512</v>
      </c>
      <c r="C7" s="20" t="s">
        <v>21</v>
      </c>
      <c r="D7" s="46">
        <v>7593559</v>
      </c>
      <c r="E7" s="46">
        <v>1165291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8758850</v>
      </c>
      <c r="O7" s="47">
        <f t="shared" si="1"/>
        <v>3.5085122635799455</v>
      </c>
      <c r="P7" s="9"/>
    </row>
    <row r="8" spans="1:133">
      <c r="A8" s="12"/>
      <c r="B8" s="44">
        <v>513</v>
      </c>
      <c r="C8" s="20" t="s">
        <v>22</v>
      </c>
      <c r="D8" s="46">
        <v>87803724</v>
      </c>
      <c r="E8" s="46">
        <v>6032039</v>
      </c>
      <c r="F8" s="46">
        <v>0</v>
      </c>
      <c r="G8" s="46">
        <v>6716281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3248000</v>
      </c>
      <c r="N8" s="46">
        <f t="shared" si="2"/>
        <v>103800044</v>
      </c>
      <c r="O8" s="47">
        <f t="shared" si="1"/>
        <v>41.578943278414165</v>
      </c>
      <c r="P8" s="9"/>
    </row>
    <row r="9" spans="1:133">
      <c r="A9" s="12"/>
      <c r="B9" s="44">
        <v>514</v>
      </c>
      <c r="C9" s="20" t="s">
        <v>23</v>
      </c>
      <c r="D9" s="46">
        <v>17699840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17699840</v>
      </c>
      <c r="O9" s="47">
        <f t="shared" si="1"/>
        <v>7.0899839252188199</v>
      </c>
      <c r="P9" s="9"/>
    </row>
    <row r="10" spans="1:133">
      <c r="A10" s="12"/>
      <c r="B10" s="44">
        <v>515</v>
      </c>
      <c r="C10" s="20" t="s">
        <v>24</v>
      </c>
      <c r="D10" s="46">
        <v>7080755</v>
      </c>
      <c r="E10" s="46">
        <v>0</v>
      </c>
      <c r="F10" s="46">
        <v>0</v>
      </c>
      <c r="G10" s="46">
        <v>755086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7835841</v>
      </c>
      <c r="O10" s="47">
        <f t="shared" si="1"/>
        <v>3.1387846856565123</v>
      </c>
      <c r="P10" s="9"/>
    </row>
    <row r="11" spans="1:133">
      <c r="A11" s="12"/>
      <c r="B11" s="44">
        <v>517</v>
      </c>
      <c r="C11" s="20" t="s">
        <v>25</v>
      </c>
      <c r="D11" s="46">
        <v>0</v>
      </c>
      <c r="E11" s="46">
        <v>0</v>
      </c>
      <c r="F11" s="46">
        <v>202633814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202633814</v>
      </c>
      <c r="O11" s="47">
        <f t="shared" si="1"/>
        <v>81.168557679944016</v>
      </c>
      <c r="P11" s="9"/>
    </row>
    <row r="12" spans="1:133">
      <c r="A12" s="12"/>
      <c r="B12" s="44">
        <v>518</v>
      </c>
      <c r="C12" s="20" t="s">
        <v>26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1638000</v>
      </c>
      <c r="L12" s="46">
        <v>0</v>
      </c>
      <c r="M12" s="46">
        <v>0</v>
      </c>
      <c r="N12" s="46">
        <f t="shared" si="2"/>
        <v>1638000</v>
      </c>
      <c r="O12" s="47">
        <f t="shared" si="1"/>
        <v>0.65612986724786371</v>
      </c>
      <c r="P12" s="9"/>
    </row>
    <row r="13" spans="1:133">
      <c r="A13" s="12"/>
      <c r="B13" s="44">
        <v>519</v>
      </c>
      <c r="C13" s="20" t="s">
        <v>27</v>
      </c>
      <c r="D13" s="46">
        <v>172855395</v>
      </c>
      <c r="E13" s="46">
        <v>28157665</v>
      </c>
      <c r="F13" s="46">
        <v>0</v>
      </c>
      <c r="G13" s="46">
        <v>97288876</v>
      </c>
      <c r="H13" s="46">
        <v>0</v>
      </c>
      <c r="I13" s="46">
        <v>0</v>
      </c>
      <c r="J13" s="46">
        <v>538187632</v>
      </c>
      <c r="K13" s="46">
        <v>0</v>
      </c>
      <c r="L13" s="46">
        <v>0</v>
      </c>
      <c r="M13" s="46">
        <v>0</v>
      </c>
      <c r="N13" s="46">
        <f t="shared" si="2"/>
        <v>836489568</v>
      </c>
      <c r="O13" s="47">
        <f t="shared" si="1"/>
        <v>335.07068938099076</v>
      </c>
      <c r="P13" s="9"/>
    </row>
    <row r="14" spans="1:133" ht="15.75">
      <c r="A14" s="28" t="s">
        <v>28</v>
      </c>
      <c r="B14" s="29"/>
      <c r="C14" s="30"/>
      <c r="D14" s="31">
        <f>SUM(D15:D23)</f>
        <v>857207919</v>
      </c>
      <c r="E14" s="31">
        <f t="shared" ref="E14:M14" si="3">SUM(E15:E23)</f>
        <v>449277266</v>
      </c>
      <c r="F14" s="31">
        <f t="shared" si="3"/>
        <v>0</v>
      </c>
      <c r="G14" s="31">
        <f t="shared" si="3"/>
        <v>43163047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>SUM(D14:M14)</f>
        <v>1349648232</v>
      </c>
      <c r="O14" s="43">
        <f t="shared" si="1"/>
        <v>540.625467212133</v>
      </c>
      <c r="P14" s="10"/>
    </row>
    <row r="15" spans="1:133">
      <c r="A15" s="12"/>
      <c r="B15" s="44">
        <v>521</v>
      </c>
      <c r="C15" s="20" t="s">
        <v>29</v>
      </c>
      <c r="D15" s="46">
        <v>512865000</v>
      </c>
      <c r="E15" s="46">
        <v>29089257</v>
      </c>
      <c r="F15" s="46">
        <v>0</v>
      </c>
      <c r="G15" s="46">
        <v>8358956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>SUM(D15:M15)</f>
        <v>550313213</v>
      </c>
      <c r="O15" s="47">
        <f t="shared" si="1"/>
        <v>220.43768949355027</v>
      </c>
      <c r="P15" s="9"/>
    </row>
    <row r="16" spans="1:133">
      <c r="A16" s="12"/>
      <c r="B16" s="44">
        <v>522</v>
      </c>
      <c r="C16" s="20" t="s">
        <v>30</v>
      </c>
      <c r="D16" s="46">
        <v>0</v>
      </c>
      <c r="E16" s="46">
        <v>367828551</v>
      </c>
      <c r="F16" s="46">
        <v>0</v>
      </c>
      <c r="G16" s="46">
        <v>20690752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ref="N16:N23" si="4">SUM(D16:M16)</f>
        <v>388519303</v>
      </c>
      <c r="O16" s="47">
        <f t="shared" si="1"/>
        <v>155.62827759500763</v>
      </c>
      <c r="P16" s="9"/>
    </row>
    <row r="17" spans="1:16">
      <c r="A17" s="12"/>
      <c r="B17" s="44">
        <v>523</v>
      </c>
      <c r="C17" s="20" t="s">
        <v>31</v>
      </c>
      <c r="D17" s="46">
        <v>287966419</v>
      </c>
      <c r="E17" s="46">
        <v>2615617</v>
      </c>
      <c r="F17" s="46">
        <v>0</v>
      </c>
      <c r="G17" s="46">
        <v>4064950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294646986</v>
      </c>
      <c r="O17" s="47">
        <f t="shared" si="1"/>
        <v>118.02606093355503</v>
      </c>
      <c r="P17" s="9"/>
    </row>
    <row r="18" spans="1:16">
      <c r="A18" s="12"/>
      <c r="B18" s="44">
        <v>524</v>
      </c>
      <c r="C18" s="20" t="s">
        <v>32</v>
      </c>
      <c r="D18" s="46">
        <v>43399898</v>
      </c>
      <c r="E18" s="46">
        <v>0</v>
      </c>
      <c r="F18" s="46">
        <v>0</v>
      </c>
      <c r="G18" s="46">
        <v>1448912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44848810</v>
      </c>
      <c r="O18" s="47">
        <f t="shared" si="1"/>
        <v>17.96498397528978</v>
      </c>
      <c r="P18" s="9"/>
    </row>
    <row r="19" spans="1:16">
      <c r="A19" s="12"/>
      <c r="B19" s="44">
        <v>525</v>
      </c>
      <c r="C19" s="20" t="s">
        <v>33</v>
      </c>
      <c r="D19" s="46">
        <v>0</v>
      </c>
      <c r="E19" s="46">
        <v>13582808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13582808</v>
      </c>
      <c r="O19" s="47">
        <f t="shared" si="1"/>
        <v>5.4408339498737615</v>
      </c>
      <c r="P19" s="9"/>
    </row>
    <row r="20" spans="1:16">
      <c r="A20" s="12"/>
      <c r="B20" s="44">
        <v>526</v>
      </c>
      <c r="C20" s="20" t="s">
        <v>34</v>
      </c>
      <c r="D20" s="46">
        <v>763219</v>
      </c>
      <c r="E20" s="46">
        <v>10800902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11564121</v>
      </c>
      <c r="O20" s="47">
        <f t="shared" si="1"/>
        <v>4.6322131725080782</v>
      </c>
      <c r="P20" s="9"/>
    </row>
    <row r="21" spans="1:16">
      <c r="A21" s="12"/>
      <c r="B21" s="44">
        <v>527</v>
      </c>
      <c r="C21" s="20" t="s">
        <v>35</v>
      </c>
      <c r="D21" s="46">
        <v>0</v>
      </c>
      <c r="E21" s="46">
        <v>8959152</v>
      </c>
      <c r="F21" s="46">
        <v>0</v>
      </c>
      <c r="G21" s="46">
        <v>234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8959386</v>
      </c>
      <c r="O21" s="47">
        <f t="shared" si="1"/>
        <v>3.5888405047633505</v>
      </c>
      <c r="P21" s="9"/>
    </row>
    <row r="22" spans="1:16">
      <c r="A22" s="12"/>
      <c r="B22" s="44">
        <v>528</v>
      </c>
      <c r="C22" s="20" t="s">
        <v>36</v>
      </c>
      <c r="D22" s="46">
        <v>10108418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10108418</v>
      </c>
      <c r="O22" s="47">
        <f t="shared" si="1"/>
        <v>4.0491055924456143</v>
      </c>
      <c r="P22" s="9"/>
    </row>
    <row r="23" spans="1:16">
      <c r="A23" s="12"/>
      <c r="B23" s="44">
        <v>529</v>
      </c>
      <c r="C23" s="20" t="s">
        <v>37</v>
      </c>
      <c r="D23" s="46">
        <v>2104965</v>
      </c>
      <c r="E23" s="46">
        <v>16400979</v>
      </c>
      <c r="F23" s="46">
        <v>0</v>
      </c>
      <c r="G23" s="46">
        <v>8599243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27105187</v>
      </c>
      <c r="O23" s="47">
        <f t="shared" si="1"/>
        <v>10.857461995139511</v>
      </c>
      <c r="P23" s="9"/>
    </row>
    <row r="24" spans="1:16" ht="15.75">
      <c r="A24" s="28" t="s">
        <v>38</v>
      </c>
      <c r="B24" s="29"/>
      <c r="C24" s="30"/>
      <c r="D24" s="31">
        <f t="shared" ref="D24:M24" si="5">SUM(D25:D28)</f>
        <v>68377068</v>
      </c>
      <c r="E24" s="31">
        <f t="shared" si="5"/>
        <v>11072458</v>
      </c>
      <c r="F24" s="31">
        <f t="shared" si="5"/>
        <v>0</v>
      </c>
      <c r="G24" s="31">
        <f t="shared" si="5"/>
        <v>32058518</v>
      </c>
      <c r="H24" s="31">
        <f t="shared" si="5"/>
        <v>0</v>
      </c>
      <c r="I24" s="31">
        <f t="shared" si="5"/>
        <v>752029000</v>
      </c>
      <c r="J24" s="31">
        <f t="shared" si="5"/>
        <v>0</v>
      </c>
      <c r="K24" s="31">
        <f t="shared" si="5"/>
        <v>0</v>
      </c>
      <c r="L24" s="31">
        <f t="shared" si="5"/>
        <v>0</v>
      </c>
      <c r="M24" s="31">
        <f t="shared" si="5"/>
        <v>0</v>
      </c>
      <c r="N24" s="42">
        <f>SUM(D24:M24)</f>
        <v>863537044</v>
      </c>
      <c r="O24" s="43">
        <f t="shared" si="1"/>
        <v>345.90503421448875</v>
      </c>
      <c r="P24" s="10"/>
    </row>
    <row r="25" spans="1:16">
      <c r="A25" s="12"/>
      <c r="B25" s="44">
        <v>534</v>
      </c>
      <c r="C25" s="20" t="s">
        <v>39</v>
      </c>
      <c r="D25" s="46">
        <v>0</v>
      </c>
      <c r="E25" s="46">
        <v>-1422117</v>
      </c>
      <c r="F25" s="46">
        <v>0</v>
      </c>
      <c r="G25" s="46">
        <v>0</v>
      </c>
      <c r="H25" s="46">
        <v>0</v>
      </c>
      <c r="I25" s="46">
        <v>241928000</v>
      </c>
      <c r="J25" s="46">
        <v>0</v>
      </c>
      <c r="K25" s="46">
        <v>0</v>
      </c>
      <c r="L25" s="46">
        <v>0</v>
      </c>
      <c r="M25" s="46">
        <v>0</v>
      </c>
      <c r="N25" s="46">
        <f>SUM(D25:M25)</f>
        <v>240505883</v>
      </c>
      <c r="O25" s="47">
        <f t="shared" si="1"/>
        <v>96.33888466735057</v>
      </c>
      <c r="P25" s="9"/>
    </row>
    <row r="26" spans="1:16">
      <c r="A26" s="12"/>
      <c r="B26" s="44">
        <v>536</v>
      </c>
      <c r="C26" s="20" t="s">
        <v>40</v>
      </c>
      <c r="D26" s="46">
        <v>0</v>
      </c>
      <c r="E26" s="46">
        <v>506244</v>
      </c>
      <c r="F26" s="46">
        <v>0</v>
      </c>
      <c r="G26" s="46">
        <v>6518676</v>
      </c>
      <c r="H26" s="46">
        <v>0</v>
      </c>
      <c r="I26" s="46">
        <v>510101000</v>
      </c>
      <c r="J26" s="46">
        <v>0</v>
      </c>
      <c r="K26" s="46">
        <v>0</v>
      </c>
      <c r="L26" s="46">
        <v>0</v>
      </c>
      <c r="M26" s="46">
        <v>0</v>
      </c>
      <c r="N26" s="46">
        <f>SUM(D26:M26)</f>
        <v>517125920</v>
      </c>
      <c r="O26" s="47">
        <f t="shared" si="1"/>
        <v>207.14393238097031</v>
      </c>
      <c r="P26" s="9"/>
    </row>
    <row r="27" spans="1:16">
      <c r="A27" s="12"/>
      <c r="B27" s="44">
        <v>537</v>
      </c>
      <c r="C27" s="20" t="s">
        <v>41</v>
      </c>
      <c r="D27" s="46">
        <v>5867982</v>
      </c>
      <c r="E27" s="46">
        <v>11979389</v>
      </c>
      <c r="F27" s="46">
        <v>0</v>
      </c>
      <c r="G27" s="46">
        <v>1897810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>SUM(D27:M27)</f>
        <v>19745181</v>
      </c>
      <c r="O27" s="47">
        <f t="shared" si="1"/>
        <v>7.9092814336477657</v>
      </c>
      <c r="P27" s="9"/>
    </row>
    <row r="28" spans="1:16">
      <c r="A28" s="12"/>
      <c r="B28" s="44">
        <v>539</v>
      </c>
      <c r="C28" s="20" t="s">
        <v>42</v>
      </c>
      <c r="D28" s="46">
        <v>62509086</v>
      </c>
      <c r="E28" s="46">
        <v>8942</v>
      </c>
      <c r="F28" s="46">
        <v>0</v>
      </c>
      <c r="G28" s="46">
        <v>23642032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>SUM(D28:M28)</f>
        <v>86160060</v>
      </c>
      <c r="O28" s="47">
        <f t="shared" si="1"/>
        <v>34.512935732520127</v>
      </c>
      <c r="P28" s="9"/>
    </row>
    <row r="29" spans="1:16" ht="15.75">
      <c r="A29" s="28" t="s">
        <v>43</v>
      </c>
      <c r="B29" s="29"/>
      <c r="C29" s="30"/>
      <c r="D29" s="31">
        <f>SUM(D30:D35)</f>
        <v>34960956</v>
      </c>
      <c r="E29" s="31">
        <f t="shared" ref="E29:M29" si="6">SUM(E30:E35)</f>
        <v>52659699</v>
      </c>
      <c r="F29" s="31">
        <f t="shared" si="6"/>
        <v>0</v>
      </c>
      <c r="G29" s="31">
        <f t="shared" si="6"/>
        <v>206067691</v>
      </c>
      <c r="H29" s="31">
        <f t="shared" si="6"/>
        <v>0</v>
      </c>
      <c r="I29" s="31">
        <f t="shared" si="6"/>
        <v>1168975000</v>
      </c>
      <c r="J29" s="31">
        <f t="shared" si="6"/>
        <v>0</v>
      </c>
      <c r="K29" s="31">
        <f t="shared" si="6"/>
        <v>0</v>
      </c>
      <c r="L29" s="31">
        <f t="shared" si="6"/>
        <v>0</v>
      </c>
      <c r="M29" s="31">
        <f t="shared" si="6"/>
        <v>0</v>
      </c>
      <c r="N29" s="31">
        <f t="shared" ref="N29:N41" si="7">SUM(D29:M29)</f>
        <v>1462663346</v>
      </c>
      <c r="O29" s="43">
        <f t="shared" si="1"/>
        <v>585.89566974316006</v>
      </c>
      <c r="P29" s="10"/>
    </row>
    <row r="30" spans="1:16">
      <c r="A30" s="12"/>
      <c r="B30" s="44">
        <v>541</v>
      </c>
      <c r="C30" s="20" t="s">
        <v>44</v>
      </c>
      <c r="D30" s="46">
        <v>32420783</v>
      </c>
      <c r="E30" s="46">
        <v>9244959</v>
      </c>
      <c r="F30" s="46">
        <v>0</v>
      </c>
      <c r="G30" s="46">
        <v>206067691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247733433</v>
      </c>
      <c r="O30" s="47">
        <f t="shared" si="1"/>
        <v>99.234007635621197</v>
      </c>
      <c r="P30" s="9"/>
    </row>
    <row r="31" spans="1:16">
      <c r="A31" s="12"/>
      <c r="B31" s="44">
        <v>542</v>
      </c>
      <c r="C31" s="20" t="s">
        <v>45</v>
      </c>
      <c r="D31" s="46">
        <v>0</v>
      </c>
      <c r="E31" s="46">
        <v>702149</v>
      </c>
      <c r="F31" s="46">
        <v>0</v>
      </c>
      <c r="G31" s="46">
        <v>0</v>
      </c>
      <c r="H31" s="46">
        <v>0</v>
      </c>
      <c r="I31" s="46">
        <v>542398000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543100149</v>
      </c>
      <c r="O31" s="47">
        <f t="shared" si="1"/>
        <v>217.54836914875762</v>
      </c>
      <c r="P31" s="9"/>
    </row>
    <row r="32" spans="1:16">
      <c r="A32" s="12"/>
      <c r="B32" s="44">
        <v>543</v>
      </c>
      <c r="C32" s="20" t="s">
        <v>46</v>
      </c>
      <c r="D32" s="46">
        <v>0</v>
      </c>
      <c r="E32" s="46">
        <v>1322242</v>
      </c>
      <c r="F32" s="46">
        <v>0</v>
      </c>
      <c r="G32" s="46">
        <v>0</v>
      </c>
      <c r="H32" s="46">
        <v>0</v>
      </c>
      <c r="I32" s="46">
        <v>89330000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90652242</v>
      </c>
      <c r="O32" s="47">
        <f t="shared" si="1"/>
        <v>36.312358674713806</v>
      </c>
      <c r="P32" s="9"/>
    </row>
    <row r="33" spans="1:16">
      <c r="A33" s="12"/>
      <c r="B33" s="44">
        <v>544</v>
      </c>
      <c r="C33" s="20" t="s">
        <v>47</v>
      </c>
      <c r="D33" s="46">
        <v>0</v>
      </c>
      <c r="E33" s="46">
        <v>18909</v>
      </c>
      <c r="F33" s="46">
        <v>0</v>
      </c>
      <c r="G33" s="46">
        <v>0</v>
      </c>
      <c r="H33" s="46">
        <v>0</v>
      </c>
      <c r="I33" s="46">
        <v>528034000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528052909</v>
      </c>
      <c r="O33" s="47">
        <f t="shared" si="1"/>
        <v>211.52093106350318</v>
      </c>
      <c r="P33" s="9"/>
    </row>
    <row r="34" spans="1:16">
      <c r="A34" s="12"/>
      <c r="B34" s="44">
        <v>545</v>
      </c>
      <c r="C34" s="20" t="s">
        <v>48</v>
      </c>
      <c r="D34" s="46">
        <v>2540173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2540173</v>
      </c>
      <c r="O34" s="47">
        <f t="shared" si="1"/>
        <v>1.0175112168965859</v>
      </c>
      <c r="P34" s="9"/>
    </row>
    <row r="35" spans="1:16">
      <c r="A35" s="12"/>
      <c r="B35" s="44">
        <v>549</v>
      </c>
      <c r="C35" s="20" t="s">
        <v>49</v>
      </c>
      <c r="D35" s="46">
        <v>0</v>
      </c>
      <c r="E35" s="46">
        <v>41371440</v>
      </c>
      <c r="F35" s="46">
        <v>0</v>
      </c>
      <c r="G35" s="46">
        <v>0</v>
      </c>
      <c r="H35" s="46">
        <v>0</v>
      </c>
      <c r="I35" s="46">
        <v>9213000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50584440</v>
      </c>
      <c r="O35" s="47">
        <f t="shared" si="1"/>
        <v>20.262492003667596</v>
      </c>
      <c r="P35" s="9"/>
    </row>
    <row r="36" spans="1:16" ht="15.75">
      <c r="A36" s="28" t="s">
        <v>50</v>
      </c>
      <c r="B36" s="29"/>
      <c r="C36" s="30"/>
      <c r="D36" s="31">
        <f>SUM(D37:D39)</f>
        <v>73914337</v>
      </c>
      <c r="E36" s="31">
        <f t="shared" ref="E36:M36" si="8">SUM(E37:E39)</f>
        <v>389085467</v>
      </c>
      <c r="F36" s="31">
        <f t="shared" si="8"/>
        <v>0</v>
      </c>
      <c r="G36" s="31">
        <f t="shared" si="8"/>
        <v>13910289</v>
      </c>
      <c r="H36" s="31">
        <f t="shared" si="8"/>
        <v>0</v>
      </c>
      <c r="I36" s="31">
        <f t="shared" si="8"/>
        <v>8695000</v>
      </c>
      <c r="J36" s="31">
        <f t="shared" si="8"/>
        <v>0</v>
      </c>
      <c r="K36" s="31">
        <f t="shared" si="8"/>
        <v>0</v>
      </c>
      <c r="L36" s="31">
        <f t="shared" si="8"/>
        <v>0</v>
      </c>
      <c r="M36" s="31">
        <f t="shared" si="8"/>
        <v>0</v>
      </c>
      <c r="N36" s="31">
        <f t="shared" si="7"/>
        <v>485605093</v>
      </c>
      <c r="O36" s="43">
        <f t="shared" si="1"/>
        <v>194.51770769534585</v>
      </c>
      <c r="P36" s="10"/>
    </row>
    <row r="37" spans="1:16">
      <c r="A37" s="13"/>
      <c r="B37" s="45">
        <v>551</v>
      </c>
      <c r="C37" s="21" t="s">
        <v>51</v>
      </c>
      <c r="D37" s="46">
        <v>71639371</v>
      </c>
      <c r="E37" s="46">
        <v>493268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72132639</v>
      </c>
      <c r="O37" s="47">
        <f t="shared" ref="O37:O68" si="9">(N37/O$86)</f>
        <v>28.894004182727762</v>
      </c>
      <c r="P37" s="9"/>
    </row>
    <row r="38" spans="1:16">
      <c r="A38" s="13"/>
      <c r="B38" s="45">
        <v>554</v>
      </c>
      <c r="C38" s="21" t="s">
        <v>52</v>
      </c>
      <c r="D38" s="46">
        <v>0</v>
      </c>
      <c r="E38" s="46">
        <v>301450507</v>
      </c>
      <c r="F38" s="46">
        <v>0</v>
      </c>
      <c r="G38" s="46">
        <v>13896912</v>
      </c>
      <c r="H38" s="46">
        <v>0</v>
      </c>
      <c r="I38" s="46">
        <v>8695000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324042419</v>
      </c>
      <c r="O38" s="47">
        <f t="shared" si="9"/>
        <v>129.80092146590147</v>
      </c>
      <c r="P38" s="9"/>
    </row>
    <row r="39" spans="1:16">
      <c r="A39" s="13"/>
      <c r="B39" s="45">
        <v>559</v>
      </c>
      <c r="C39" s="21" t="s">
        <v>53</v>
      </c>
      <c r="D39" s="46">
        <v>2274966</v>
      </c>
      <c r="E39" s="46">
        <v>87141692</v>
      </c>
      <c r="F39" s="46">
        <v>0</v>
      </c>
      <c r="G39" s="46">
        <v>13377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89430035</v>
      </c>
      <c r="O39" s="47">
        <f t="shared" si="9"/>
        <v>35.822782046716604</v>
      </c>
      <c r="P39" s="9"/>
    </row>
    <row r="40" spans="1:16" ht="15.75">
      <c r="A40" s="28" t="s">
        <v>54</v>
      </c>
      <c r="B40" s="29"/>
      <c r="C40" s="30"/>
      <c r="D40" s="31">
        <f>SUM(D41:D44)</f>
        <v>28948282</v>
      </c>
      <c r="E40" s="31">
        <f t="shared" ref="E40:M40" si="10">SUM(E41:E44)</f>
        <v>351880409</v>
      </c>
      <c r="F40" s="31">
        <f t="shared" si="10"/>
        <v>0</v>
      </c>
      <c r="G40" s="31">
        <f t="shared" si="10"/>
        <v>11030928</v>
      </c>
      <c r="H40" s="31">
        <f t="shared" si="10"/>
        <v>0</v>
      </c>
      <c r="I40" s="31">
        <f t="shared" si="10"/>
        <v>1765105000</v>
      </c>
      <c r="J40" s="31">
        <f t="shared" si="10"/>
        <v>0</v>
      </c>
      <c r="K40" s="31">
        <f t="shared" si="10"/>
        <v>0</v>
      </c>
      <c r="L40" s="31">
        <f t="shared" si="10"/>
        <v>0</v>
      </c>
      <c r="M40" s="31">
        <f t="shared" si="10"/>
        <v>15280000</v>
      </c>
      <c r="N40" s="31">
        <f t="shared" si="7"/>
        <v>2172244619</v>
      </c>
      <c r="O40" s="43">
        <f t="shared" si="9"/>
        <v>870.13099724930169</v>
      </c>
      <c r="P40" s="10"/>
    </row>
    <row r="41" spans="1:16">
      <c r="A41" s="12"/>
      <c r="B41" s="44">
        <v>561</v>
      </c>
      <c r="C41" s="20" t="s">
        <v>55</v>
      </c>
      <c r="D41" s="46">
        <v>16212431</v>
      </c>
      <c r="E41" s="46">
        <v>0</v>
      </c>
      <c r="F41" s="46">
        <v>0</v>
      </c>
      <c r="G41" s="46">
        <v>2361275</v>
      </c>
      <c r="H41" s="46">
        <v>0</v>
      </c>
      <c r="I41" s="46">
        <v>1765105000</v>
      </c>
      <c r="J41" s="46">
        <v>0</v>
      </c>
      <c r="K41" s="46">
        <v>0</v>
      </c>
      <c r="L41" s="46">
        <v>0</v>
      </c>
      <c r="M41" s="46">
        <v>15280000</v>
      </c>
      <c r="N41" s="46">
        <f t="shared" si="7"/>
        <v>1798958706</v>
      </c>
      <c r="O41" s="47">
        <f t="shared" si="9"/>
        <v>720.60472341402237</v>
      </c>
      <c r="P41" s="9"/>
    </row>
    <row r="42" spans="1:16">
      <c r="A42" s="12"/>
      <c r="B42" s="44">
        <v>562</v>
      </c>
      <c r="C42" s="20" t="s">
        <v>56</v>
      </c>
      <c r="D42" s="46">
        <v>12106727</v>
      </c>
      <c r="E42" s="46">
        <v>9613319</v>
      </c>
      <c r="F42" s="46">
        <v>0</v>
      </c>
      <c r="G42" s="46">
        <v>33866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ref="N42:N51" si="11">SUM(D42:M42)</f>
        <v>21753912</v>
      </c>
      <c r="O42" s="47">
        <f t="shared" si="9"/>
        <v>8.7139141591463414</v>
      </c>
      <c r="P42" s="9"/>
    </row>
    <row r="43" spans="1:16">
      <c r="A43" s="12"/>
      <c r="B43" s="44">
        <v>565</v>
      </c>
      <c r="C43" s="20" t="s">
        <v>57</v>
      </c>
      <c r="D43" s="46">
        <v>0</v>
      </c>
      <c r="E43" s="46">
        <v>695748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1"/>
        <v>695748</v>
      </c>
      <c r="O43" s="47">
        <f t="shared" si="9"/>
        <v>0.27869416537116404</v>
      </c>
      <c r="P43" s="9"/>
    </row>
    <row r="44" spans="1:16">
      <c r="A44" s="12"/>
      <c r="B44" s="44">
        <v>569</v>
      </c>
      <c r="C44" s="20" t="s">
        <v>58</v>
      </c>
      <c r="D44" s="46">
        <v>629124</v>
      </c>
      <c r="E44" s="46">
        <v>341571342</v>
      </c>
      <c r="F44" s="46">
        <v>0</v>
      </c>
      <c r="G44" s="46">
        <v>8635787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1"/>
        <v>350836253</v>
      </c>
      <c r="O44" s="47">
        <f t="shared" si="9"/>
        <v>140.53366551076186</v>
      </c>
      <c r="P44" s="9"/>
    </row>
    <row r="45" spans="1:16" ht="15.75">
      <c r="A45" s="28" t="s">
        <v>59</v>
      </c>
      <c r="B45" s="29"/>
      <c r="C45" s="30"/>
      <c r="D45" s="31">
        <f t="shared" ref="D45:M45" si="12">SUM(D46:D51)</f>
        <v>88057086</v>
      </c>
      <c r="E45" s="31">
        <f t="shared" si="12"/>
        <v>156068578</v>
      </c>
      <c r="F45" s="31">
        <f t="shared" si="12"/>
        <v>0</v>
      </c>
      <c r="G45" s="31">
        <f t="shared" si="12"/>
        <v>249019644</v>
      </c>
      <c r="H45" s="31">
        <f t="shared" si="12"/>
        <v>11998</v>
      </c>
      <c r="I45" s="31">
        <f t="shared" si="12"/>
        <v>5510000</v>
      </c>
      <c r="J45" s="31">
        <f t="shared" si="12"/>
        <v>0</v>
      </c>
      <c r="K45" s="31">
        <f t="shared" si="12"/>
        <v>0</v>
      </c>
      <c r="L45" s="31">
        <f t="shared" si="12"/>
        <v>0</v>
      </c>
      <c r="M45" s="31">
        <f t="shared" si="12"/>
        <v>0</v>
      </c>
      <c r="N45" s="31">
        <f>SUM(D45:M45)</f>
        <v>498667306</v>
      </c>
      <c r="O45" s="43">
        <f t="shared" si="9"/>
        <v>199.75000811149562</v>
      </c>
      <c r="P45" s="9"/>
    </row>
    <row r="46" spans="1:16">
      <c r="A46" s="12"/>
      <c r="B46" s="44">
        <v>571</v>
      </c>
      <c r="C46" s="20" t="s">
        <v>60</v>
      </c>
      <c r="D46" s="46">
        <v>0</v>
      </c>
      <c r="E46" s="46">
        <v>78049692</v>
      </c>
      <c r="F46" s="46">
        <v>0</v>
      </c>
      <c r="G46" s="46">
        <v>4181342</v>
      </c>
      <c r="H46" s="46">
        <v>11998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1"/>
        <v>82243032</v>
      </c>
      <c r="O46" s="47">
        <f t="shared" si="9"/>
        <v>32.943900896350307</v>
      </c>
      <c r="P46" s="9"/>
    </row>
    <row r="47" spans="1:16">
      <c r="A47" s="12"/>
      <c r="B47" s="44">
        <v>572</v>
      </c>
      <c r="C47" s="20" t="s">
        <v>61</v>
      </c>
      <c r="D47" s="46">
        <v>84188850</v>
      </c>
      <c r="E47" s="46">
        <v>26311778</v>
      </c>
      <c r="F47" s="46">
        <v>0</v>
      </c>
      <c r="G47" s="46">
        <v>51781596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1"/>
        <v>162282224</v>
      </c>
      <c r="O47" s="47">
        <f t="shared" si="9"/>
        <v>65.00501470684253</v>
      </c>
      <c r="P47" s="9"/>
    </row>
    <row r="48" spans="1:16">
      <c r="A48" s="12"/>
      <c r="B48" s="44">
        <v>573</v>
      </c>
      <c r="C48" s="20" t="s">
        <v>62</v>
      </c>
      <c r="D48" s="46">
        <v>0</v>
      </c>
      <c r="E48" s="46">
        <v>16916751</v>
      </c>
      <c r="F48" s="46">
        <v>0</v>
      </c>
      <c r="G48" s="46">
        <v>11902889</v>
      </c>
      <c r="H48" s="46">
        <v>0</v>
      </c>
      <c r="I48" s="46">
        <v>5510000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1"/>
        <v>34329640</v>
      </c>
      <c r="O48" s="47">
        <f t="shared" si="9"/>
        <v>13.751344405291178</v>
      </c>
      <c r="P48" s="9"/>
    </row>
    <row r="49" spans="1:16">
      <c r="A49" s="12"/>
      <c r="B49" s="44">
        <v>574</v>
      </c>
      <c r="C49" s="20" t="s">
        <v>63</v>
      </c>
      <c r="D49" s="46">
        <v>476758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1"/>
        <v>476758</v>
      </c>
      <c r="O49" s="47">
        <f t="shared" si="9"/>
        <v>0.19097384813758059</v>
      </c>
      <c r="P49" s="9"/>
    </row>
    <row r="50" spans="1:16">
      <c r="A50" s="12"/>
      <c r="B50" s="44">
        <v>575</v>
      </c>
      <c r="C50" s="20" t="s">
        <v>64</v>
      </c>
      <c r="D50" s="46">
        <v>0</v>
      </c>
      <c r="E50" s="46">
        <v>6400000</v>
      </c>
      <c r="F50" s="46">
        <v>0</v>
      </c>
      <c r="G50" s="46">
        <v>152604131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1"/>
        <v>159004131</v>
      </c>
      <c r="O50" s="47">
        <f t="shared" si="9"/>
        <v>63.691916584183105</v>
      </c>
      <c r="P50" s="9"/>
    </row>
    <row r="51" spans="1:16">
      <c r="A51" s="12"/>
      <c r="B51" s="44">
        <v>579</v>
      </c>
      <c r="C51" s="20" t="s">
        <v>65</v>
      </c>
      <c r="D51" s="46">
        <v>3391478</v>
      </c>
      <c r="E51" s="46">
        <v>28390357</v>
      </c>
      <c r="F51" s="46">
        <v>0</v>
      </c>
      <c r="G51" s="46">
        <v>28549686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1"/>
        <v>60331521</v>
      </c>
      <c r="O51" s="47">
        <f t="shared" si="9"/>
        <v>24.166857670690902</v>
      </c>
      <c r="P51" s="9"/>
    </row>
    <row r="52" spans="1:16" ht="15.75">
      <c r="A52" s="28" t="s">
        <v>94</v>
      </c>
      <c r="B52" s="29"/>
      <c r="C52" s="30"/>
      <c r="D52" s="31">
        <f t="shared" ref="D52:M52" si="13">SUM(D53:D54)</f>
        <v>484555763</v>
      </c>
      <c r="E52" s="31">
        <f t="shared" si="13"/>
        <v>389719861</v>
      </c>
      <c r="F52" s="31">
        <f t="shared" si="13"/>
        <v>5656000</v>
      </c>
      <c r="G52" s="31">
        <f t="shared" si="13"/>
        <v>116364896</v>
      </c>
      <c r="H52" s="31">
        <f t="shared" si="13"/>
        <v>0</v>
      </c>
      <c r="I52" s="31">
        <f t="shared" si="13"/>
        <v>315951000</v>
      </c>
      <c r="J52" s="31">
        <f t="shared" si="13"/>
        <v>0</v>
      </c>
      <c r="K52" s="31">
        <f t="shared" si="13"/>
        <v>0</v>
      </c>
      <c r="L52" s="31">
        <f t="shared" si="13"/>
        <v>0</v>
      </c>
      <c r="M52" s="31">
        <f t="shared" si="13"/>
        <v>0</v>
      </c>
      <c r="N52" s="31">
        <f>SUM(D52:M52)</f>
        <v>1312247520</v>
      </c>
      <c r="O52" s="43">
        <f t="shared" si="9"/>
        <v>525.64395060679999</v>
      </c>
      <c r="P52" s="9"/>
    </row>
    <row r="53" spans="1:16">
      <c r="A53" s="12"/>
      <c r="B53" s="44">
        <v>581</v>
      </c>
      <c r="C53" s="20" t="s">
        <v>66</v>
      </c>
      <c r="D53" s="46">
        <v>484555763</v>
      </c>
      <c r="E53" s="46">
        <v>389719861</v>
      </c>
      <c r="F53" s="46">
        <v>5656000</v>
      </c>
      <c r="G53" s="46">
        <v>116364896</v>
      </c>
      <c r="H53" s="46">
        <v>0</v>
      </c>
      <c r="I53" s="46">
        <v>892000</v>
      </c>
      <c r="J53" s="46">
        <v>0</v>
      </c>
      <c r="K53" s="46">
        <v>0</v>
      </c>
      <c r="L53" s="46">
        <v>0</v>
      </c>
      <c r="M53" s="46">
        <v>0</v>
      </c>
      <c r="N53" s="46">
        <f>SUM(D53:M53)</f>
        <v>997188520</v>
      </c>
      <c r="O53" s="47">
        <f t="shared" si="9"/>
        <v>399.44149648882399</v>
      </c>
      <c r="P53" s="9"/>
    </row>
    <row r="54" spans="1:16">
      <c r="A54" s="12"/>
      <c r="B54" s="44">
        <v>591</v>
      </c>
      <c r="C54" s="20" t="s">
        <v>67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315059000</v>
      </c>
      <c r="J54" s="46">
        <v>0</v>
      </c>
      <c r="K54" s="46">
        <v>0</v>
      </c>
      <c r="L54" s="46">
        <v>0</v>
      </c>
      <c r="M54" s="46">
        <v>0</v>
      </c>
      <c r="N54" s="46">
        <f t="shared" ref="N54:N62" si="14">SUM(D54:M54)</f>
        <v>315059000</v>
      </c>
      <c r="O54" s="47">
        <f t="shared" si="9"/>
        <v>126.20245411797599</v>
      </c>
      <c r="P54" s="9"/>
    </row>
    <row r="55" spans="1:16" ht="15.75">
      <c r="A55" s="28" t="s">
        <v>68</v>
      </c>
      <c r="B55" s="29"/>
      <c r="C55" s="30"/>
      <c r="D55" s="31">
        <f t="shared" ref="D55:M55" si="15">SUM(D56:D83)</f>
        <v>31152251</v>
      </c>
      <c r="E55" s="31">
        <f t="shared" si="15"/>
        <v>76270309</v>
      </c>
      <c r="F55" s="31">
        <f t="shared" si="15"/>
        <v>0</v>
      </c>
      <c r="G55" s="31">
        <f t="shared" si="15"/>
        <v>2445258</v>
      </c>
      <c r="H55" s="31">
        <f t="shared" si="15"/>
        <v>0</v>
      </c>
      <c r="I55" s="31">
        <f t="shared" si="15"/>
        <v>0</v>
      </c>
      <c r="J55" s="31">
        <f t="shared" si="15"/>
        <v>0</v>
      </c>
      <c r="K55" s="31">
        <f t="shared" si="15"/>
        <v>0</v>
      </c>
      <c r="L55" s="31">
        <f t="shared" si="15"/>
        <v>0</v>
      </c>
      <c r="M55" s="31">
        <f t="shared" si="15"/>
        <v>0</v>
      </c>
      <c r="N55" s="31">
        <f>SUM(D55:M55)</f>
        <v>109867818</v>
      </c>
      <c r="O55" s="43">
        <f t="shared" si="9"/>
        <v>44.009497459800031</v>
      </c>
      <c r="P55" s="9"/>
    </row>
    <row r="56" spans="1:16">
      <c r="A56" s="12"/>
      <c r="B56" s="44">
        <v>601</v>
      </c>
      <c r="C56" s="20" t="s">
        <v>69</v>
      </c>
      <c r="D56" s="46">
        <v>3274890</v>
      </c>
      <c r="E56" s="46">
        <v>406373</v>
      </c>
      <c r="F56" s="46">
        <v>0</v>
      </c>
      <c r="G56" s="46">
        <v>1969826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4"/>
        <v>5651089</v>
      </c>
      <c r="O56" s="47">
        <f t="shared" si="9"/>
        <v>2.2636436357605998</v>
      </c>
      <c r="P56" s="9"/>
    </row>
    <row r="57" spans="1:16">
      <c r="A57" s="12"/>
      <c r="B57" s="44">
        <v>602</v>
      </c>
      <c r="C57" s="20" t="s">
        <v>70</v>
      </c>
      <c r="D57" s="46">
        <v>5702394</v>
      </c>
      <c r="E57" s="46">
        <v>420489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4"/>
        <v>6122883</v>
      </c>
      <c r="O57" s="47">
        <f t="shared" si="9"/>
        <v>2.4526290659122107</v>
      </c>
      <c r="P57" s="9"/>
    </row>
    <row r="58" spans="1:16">
      <c r="A58" s="12"/>
      <c r="B58" s="44">
        <v>603</v>
      </c>
      <c r="C58" s="20" t="s">
        <v>71</v>
      </c>
      <c r="D58" s="46">
        <v>2852408</v>
      </c>
      <c r="E58" s="46">
        <v>0</v>
      </c>
      <c r="F58" s="46">
        <v>0</v>
      </c>
      <c r="G58" s="46">
        <v>336323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4"/>
        <v>3188731</v>
      </c>
      <c r="O58" s="47">
        <f t="shared" si="9"/>
        <v>1.2773025932351327</v>
      </c>
      <c r="P58" s="9"/>
    </row>
    <row r="59" spans="1:16">
      <c r="A59" s="12"/>
      <c r="B59" s="44">
        <v>604</v>
      </c>
      <c r="C59" s="20" t="s">
        <v>72</v>
      </c>
      <c r="D59" s="46">
        <v>163070</v>
      </c>
      <c r="E59" s="46">
        <v>4768891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4"/>
        <v>4931961</v>
      </c>
      <c r="O59" s="47">
        <f t="shared" si="9"/>
        <v>1.9755841979252997</v>
      </c>
      <c r="P59" s="9"/>
    </row>
    <row r="60" spans="1:16">
      <c r="A60" s="12"/>
      <c r="B60" s="44">
        <v>605</v>
      </c>
      <c r="C60" s="20" t="s">
        <v>73</v>
      </c>
      <c r="D60" s="46">
        <v>153988</v>
      </c>
      <c r="E60" s="46">
        <v>0</v>
      </c>
      <c r="F60" s="46">
        <v>0</v>
      </c>
      <c r="G60" s="46">
        <v>139109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4"/>
        <v>293097</v>
      </c>
      <c r="O60" s="47">
        <f t="shared" si="9"/>
        <v>0.11740518663049274</v>
      </c>
      <c r="P60" s="9"/>
    </row>
    <row r="61" spans="1:16">
      <c r="A61" s="12"/>
      <c r="B61" s="44">
        <v>606</v>
      </c>
      <c r="C61" s="20" t="s">
        <v>74</v>
      </c>
      <c r="D61" s="46">
        <v>142546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4"/>
        <v>142546</v>
      </c>
      <c r="O61" s="47">
        <f t="shared" si="9"/>
        <v>5.709932115794504E-2</v>
      </c>
      <c r="P61" s="9"/>
    </row>
    <row r="62" spans="1:16">
      <c r="A62" s="12"/>
      <c r="B62" s="44">
        <v>608</v>
      </c>
      <c r="C62" s="20" t="s">
        <v>75</v>
      </c>
      <c r="D62" s="46">
        <v>-986</v>
      </c>
      <c r="E62" s="46">
        <v>1170586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4"/>
        <v>1169600</v>
      </c>
      <c r="O62" s="47">
        <f t="shared" si="9"/>
        <v>0.46850396381752218</v>
      </c>
      <c r="P62" s="9"/>
    </row>
    <row r="63" spans="1:16">
      <c r="A63" s="12"/>
      <c r="B63" s="44">
        <v>611</v>
      </c>
      <c r="C63" s="20" t="s">
        <v>76</v>
      </c>
      <c r="D63" s="46">
        <v>362621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ref="N63:N79" si="16">SUM(D63:M63)</f>
        <v>362621</v>
      </c>
      <c r="O63" s="47">
        <f t="shared" si="9"/>
        <v>0.14525425432923539</v>
      </c>
      <c r="P63" s="9"/>
    </row>
    <row r="64" spans="1:16">
      <c r="A64" s="12"/>
      <c r="B64" s="44">
        <v>614</v>
      </c>
      <c r="C64" s="20" t="s">
        <v>77</v>
      </c>
      <c r="D64" s="46">
        <v>790297</v>
      </c>
      <c r="E64" s="46">
        <v>10262018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6"/>
        <v>11052315</v>
      </c>
      <c r="O64" s="47">
        <f t="shared" si="9"/>
        <v>4.4272002281633531</v>
      </c>
      <c r="P64" s="9"/>
    </row>
    <row r="65" spans="1:16">
      <c r="A65" s="12"/>
      <c r="B65" s="44">
        <v>622</v>
      </c>
      <c r="C65" s="20" t="s">
        <v>78</v>
      </c>
      <c r="D65" s="46">
        <v>360335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6"/>
        <v>360335</v>
      </c>
      <c r="O65" s="47">
        <f t="shared" si="9"/>
        <v>0.14433855660241696</v>
      </c>
      <c r="P65" s="9"/>
    </row>
    <row r="66" spans="1:16">
      <c r="A66" s="12"/>
      <c r="B66" s="44">
        <v>631</v>
      </c>
      <c r="C66" s="20" t="s">
        <v>79</v>
      </c>
      <c r="D66" s="46">
        <v>144539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6"/>
        <v>144539</v>
      </c>
      <c r="O66" s="47">
        <f t="shared" si="9"/>
        <v>5.7897652553198391E-2</v>
      </c>
      <c r="P66" s="9"/>
    </row>
    <row r="67" spans="1:16">
      <c r="A67" s="12"/>
      <c r="B67" s="44">
        <v>634</v>
      </c>
      <c r="C67" s="20" t="s">
        <v>80</v>
      </c>
      <c r="D67" s="46">
        <v>138948</v>
      </c>
      <c r="E67" s="46">
        <v>10108430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6"/>
        <v>10247378</v>
      </c>
      <c r="O67" s="47">
        <f t="shared" si="9"/>
        <v>4.1047684778868616</v>
      </c>
      <c r="P67" s="9"/>
    </row>
    <row r="68" spans="1:16">
      <c r="A68" s="12"/>
      <c r="B68" s="44">
        <v>654</v>
      </c>
      <c r="C68" s="20" t="s">
        <v>81</v>
      </c>
      <c r="D68" s="46">
        <v>-2240827</v>
      </c>
      <c r="E68" s="46">
        <v>11792953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6"/>
        <v>9552126</v>
      </c>
      <c r="O68" s="47">
        <f t="shared" si="9"/>
        <v>3.8262729940872204</v>
      </c>
      <c r="P68" s="9"/>
    </row>
    <row r="69" spans="1:16">
      <c r="A69" s="12"/>
      <c r="B69" s="44">
        <v>663</v>
      </c>
      <c r="C69" s="20" t="s">
        <v>82</v>
      </c>
      <c r="D69" s="46">
        <v>0</v>
      </c>
      <c r="E69" s="46">
        <v>962133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6"/>
        <v>962133</v>
      </c>
      <c r="O69" s="47">
        <f t="shared" ref="O69:O84" si="17">(N69/O$86)</f>
        <v>0.38539938801269158</v>
      </c>
      <c r="P69" s="9"/>
    </row>
    <row r="70" spans="1:16">
      <c r="A70" s="12"/>
      <c r="B70" s="44">
        <v>664</v>
      </c>
      <c r="C70" s="20" t="s">
        <v>83</v>
      </c>
      <c r="D70" s="46">
        <v>207794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6"/>
        <v>207794</v>
      </c>
      <c r="O70" s="47">
        <f t="shared" si="17"/>
        <v>8.323556143766947E-2</v>
      </c>
      <c r="P70" s="9"/>
    </row>
    <row r="71" spans="1:16">
      <c r="A71" s="12"/>
      <c r="B71" s="44">
        <v>666</v>
      </c>
      <c r="C71" s="20" t="s">
        <v>84</v>
      </c>
      <c r="D71" s="46">
        <v>385142</v>
      </c>
      <c r="E71" s="46">
        <v>0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6"/>
        <v>385142</v>
      </c>
      <c r="O71" s="47">
        <f t="shared" si="17"/>
        <v>0.15427543915236674</v>
      </c>
      <c r="P71" s="9"/>
    </row>
    <row r="72" spans="1:16">
      <c r="A72" s="12"/>
      <c r="B72" s="44">
        <v>669</v>
      </c>
      <c r="C72" s="20" t="s">
        <v>85</v>
      </c>
      <c r="D72" s="46">
        <v>97570</v>
      </c>
      <c r="E72" s="46">
        <v>0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6"/>
        <v>97570</v>
      </c>
      <c r="O72" s="47">
        <f t="shared" si="17"/>
        <v>3.9083388978860843E-2</v>
      </c>
      <c r="P72" s="9"/>
    </row>
    <row r="73" spans="1:16">
      <c r="A73" s="12"/>
      <c r="B73" s="44">
        <v>674</v>
      </c>
      <c r="C73" s="20" t="s">
        <v>86</v>
      </c>
      <c r="D73" s="46">
        <v>8214</v>
      </c>
      <c r="E73" s="46">
        <v>3869700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f t="shared" si="16"/>
        <v>3877914</v>
      </c>
      <c r="O73" s="47">
        <f t="shared" si="17"/>
        <v>1.5533670317574066</v>
      </c>
      <c r="P73" s="9"/>
    </row>
    <row r="74" spans="1:16">
      <c r="A74" s="12"/>
      <c r="B74" s="44">
        <v>684</v>
      </c>
      <c r="C74" s="20" t="s">
        <v>87</v>
      </c>
      <c r="D74" s="46">
        <v>12694</v>
      </c>
      <c r="E74" s="46">
        <v>0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f t="shared" si="16"/>
        <v>12694</v>
      </c>
      <c r="O74" s="47">
        <f t="shared" si="17"/>
        <v>5.084806187328682E-3</v>
      </c>
      <c r="P74" s="9"/>
    </row>
    <row r="75" spans="1:16">
      <c r="A75" s="12"/>
      <c r="B75" s="44">
        <v>694</v>
      </c>
      <c r="C75" s="20" t="s">
        <v>88</v>
      </c>
      <c r="D75" s="46">
        <v>4917</v>
      </c>
      <c r="E75" s="46">
        <v>2372073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0</v>
      </c>
      <c r="L75" s="46">
        <v>0</v>
      </c>
      <c r="M75" s="46">
        <v>0</v>
      </c>
      <c r="N75" s="46">
        <f t="shared" si="16"/>
        <v>2376990</v>
      </c>
      <c r="O75" s="47">
        <f t="shared" si="17"/>
        <v>0.95214538043314989</v>
      </c>
      <c r="P75" s="9"/>
    </row>
    <row r="76" spans="1:16">
      <c r="A76" s="12"/>
      <c r="B76" s="44">
        <v>704</v>
      </c>
      <c r="C76" s="20" t="s">
        <v>89</v>
      </c>
      <c r="D76" s="46">
        <v>0</v>
      </c>
      <c r="E76" s="46">
        <v>1328062</v>
      </c>
      <c r="F76" s="46">
        <v>0</v>
      </c>
      <c r="G76" s="46">
        <v>0</v>
      </c>
      <c r="H76" s="46">
        <v>0</v>
      </c>
      <c r="I76" s="46">
        <v>0</v>
      </c>
      <c r="J76" s="46">
        <v>0</v>
      </c>
      <c r="K76" s="46">
        <v>0</v>
      </c>
      <c r="L76" s="46">
        <v>0</v>
      </c>
      <c r="M76" s="46">
        <v>0</v>
      </c>
      <c r="N76" s="46">
        <f t="shared" si="16"/>
        <v>1328062</v>
      </c>
      <c r="O76" s="47">
        <f t="shared" si="17"/>
        <v>0.5319787202423274</v>
      </c>
      <c r="P76" s="9"/>
    </row>
    <row r="77" spans="1:16">
      <c r="A77" s="12"/>
      <c r="B77" s="44">
        <v>711</v>
      </c>
      <c r="C77" s="20" t="s">
        <v>90</v>
      </c>
      <c r="D77" s="46">
        <v>7453108</v>
      </c>
      <c r="E77" s="46">
        <v>0</v>
      </c>
      <c r="F77" s="46">
        <v>0</v>
      </c>
      <c r="G77" s="46">
        <v>0</v>
      </c>
      <c r="H77" s="46">
        <v>0</v>
      </c>
      <c r="I77" s="46">
        <v>0</v>
      </c>
      <c r="J77" s="46">
        <v>0</v>
      </c>
      <c r="K77" s="46">
        <v>0</v>
      </c>
      <c r="L77" s="46">
        <v>0</v>
      </c>
      <c r="M77" s="46">
        <v>0</v>
      </c>
      <c r="N77" s="46">
        <f t="shared" si="16"/>
        <v>7453108</v>
      </c>
      <c r="O77" s="47">
        <f t="shared" si="17"/>
        <v>2.9854742140561603</v>
      </c>
      <c r="P77" s="9"/>
    </row>
    <row r="78" spans="1:16">
      <c r="A78" s="12"/>
      <c r="B78" s="44">
        <v>712</v>
      </c>
      <c r="C78" s="20" t="s">
        <v>91</v>
      </c>
      <c r="D78" s="46">
        <v>2129323</v>
      </c>
      <c r="E78" s="46">
        <v>0</v>
      </c>
      <c r="F78" s="46">
        <v>0</v>
      </c>
      <c r="G78" s="46">
        <v>0</v>
      </c>
      <c r="H78" s="46">
        <v>0</v>
      </c>
      <c r="I78" s="46">
        <v>0</v>
      </c>
      <c r="J78" s="46">
        <v>0</v>
      </c>
      <c r="K78" s="46">
        <v>0</v>
      </c>
      <c r="L78" s="46">
        <v>0</v>
      </c>
      <c r="M78" s="46">
        <v>0</v>
      </c>
      <c r="N78" s="46">
        <f t="shared" si="16"/>
        <v>2129323</v>
      </c>
      <c r="O78" s="47">
        <f t="shared" si="17"/>
        <v>0.85293798371051455</v>
      </c>
      <c r="P78" s="9"/>
    </row>
    <row r="79" spans="1:16">
      <c r="A79" s="12"/>
      <c r="B79" s="44">
        <v>713</v>
      </c>
      <c r="C79" s="20" t="s">
        <v>92</v>
      </c>
      <c r="D79" s="46">
        <v>8560445</v>
      </c>
      <c r="E79" s="46">
        <v>0</v>
      </c>
      <c r="F79" s="46">
        <v>0</v>
      </c>
      <c r="G79" s="46">
        <v>0</v>
      </c>
      <c r="H79" s="46">
        <v>0</v>
      </c>
      <c r="I79" s="46">
        <v>0</v>
      </c>
      <c r="J79" s="46">
        <v>0</v>
      </c>
      <c r="K79" s="46">
        <v>0</v>
      </c>
      <c r="L79" s="46">
        <v>0</v>
      </c>
      <c r="M79" s="46">
        <v>0</v>
      </c>
      <c r="N79" s="46">
        <f t="shared" si="16"/>
        <v>8560445</v>
      </c>
      <c r="O79" s="47">
        <f t="shared" si="17"/>
        <v>3.4290376321322578</v>
      </c>
      <c r="P79" s="9"/>
    </row>
    <row r="80" spans="1:16">
      <c r="A80" s="12"/>
      <c r="B80" s="44">
        <v>724</v>
      </c>
      <c r="C80" s="20" t="s">
        <v>93</v>
      </c>
      <c r="D80" s="46">
        <v>0</v>
      </c>
      <c r="E80" s="46">
        <v>2690022</v>
      </c>
      <c r="F80" s="46">
        <v>0</v>
      </c>
      <c r="G80" s="46">
        <v>0</v>
      </c>
      <c r="H80" s="46">
        <v>0</v>
      </c>
      <c r="I80" s="46">
        <v>0</v>
      </c>
      <c r="J80" s="46">
        <v>0</v>
      </c>
      <c r="K80" s="46">
        <v>0</v>
      </c>
      <c r="L80" s="46">
        <v>0</v>
      </c>
      <c r="M80" s="46">
        <v>0</v>
      </c>
      <c r="N80" s="46">
        <f>SUM(D80:M80)</f>
        <v>2690022</v>
      </c>
      <c r="O80" s="47">
        <f t="shared" si="17"/>
        <v>1.0775358838545988</v>
      </c>
      <c r="P80" s="9"/>
    </row>
    <row r="81" spans="1:119">
      <c r="A81" s="12"/>
      <c r="B81" s="44">
        <v>744</v>
      </c>
      <c r="C81" s="20" t="s">
        <v>95</v>
      </c>
      <c r="D81" s="46">
        <v>14744</v>
      </c>
      <c r="E81" s="46">
        <v>7739826</v>
      </c>
      <c r="F81" s="46">
        <v>0</v>
      </c>
      <c r="G81" s="46">
        <v>0</v>
      </c>
      <c r="H81" s="46">
        <v>0</v>
      </c>
      <c r="I81" s="46">
        <v>0</v>
      </c>
      <c r="J81" s="46">
        <v>0</v>
      </c>
      <c r="K81" s="46">
        <v>0</v>
      </c>
      <c r="L81" s="46">
        <v>0</v>
      </c>
      <c r="M81" s="46">
        <v>0</v>
      </c>
      <c r="N81" s="46">
        <f>SUM(D81:M81)</f>
        <v>7754570</v>
      </c>
      <c r="O81" s="47">
        <f t="shared" si="17"/>
        <v>3.106230149367684</v>
      </c>
      <c r="P81" s="9"/>
    </row>
    <row r="82" spans="1:119">
      <c r="A82" s="12"/>
      <c r="B82" s="44">
        <v>752</v>
      </c>
      <c r="C82" s="20" t="s">
        <v>96</v>
      </c>
      <c r="D82" s="46">
        <v>402893</v>
      </c>
      <c r="E82" s="46">
        <v>0</v>
      </c>
      <c r="F82" s="46">
        <v>0</v>
      </c>
      <c r="G82" s="46">
        <v>0</v>
      </c>
      <c r="H82" s="46">
        <v>0</v>
      </c>
      <c r="I82" s="46">
        <v>0</v>
      </c>
      <c r="J82" s="46">
        <v>0</v>
      </c>
      <c r="K82" s="46">
        <v>0</v>
      </c>
      <c r="L82" s="46">
        <v>0</v>
      </c>
      <c r="M82" s="46">
        <v>0</v>
      </c>
      <c r="N82" s="46">
        <f>SUM(D82:M82)</f>
        <v>402893</v>
      </c>
      <c r="O82" s="47">
        <f t="shared" si="17"/>
        <v>0.16138591612032571</v>
      </c>
      <c r="P82" s="9"/>
    </row>
    <row r="83" spans="1:119" ht="15.75" thickBot="1">
      <c r="A83" s="12"/>
      <c r="B83" s="44">
        <v>764</v>
      </c>
      <c r="C83" s="20" t="s">
        <v>97</v>
      </c>
      <c r="D83" s="46">
        <v>31184</v>
      </c>
      <c r="E83" s="46">
        <v>18378753</v>
      </c>
      <c r="F83" s="46">
        <v>0</v>
      </c>
      <c r="G83" s="46">
        <v>0</v>
      </c>
      <c r="H83" s="46">
        <v>0</v>
      </c>
      <c r="I83" s="46">
        <v>0</v>
      </c>
      <c r="J83" s="46">
        <v>0</v>
      </c>
      <c r="K83" s="46">
        <v>0</v>
      </c>
      <c r="L83" s="46">
        <v>0</v>
      </c>
      <c r="M83" s="46">
        <v>0</v>
      </c>
      <c r="N83" s="46">
        <f>SUM(D83:M83)</f>
        <v>18409937</v>
      </c>
      <c r="O83" s="47">
        <f t="shared" si="17"/>
        <v>7.374425836295198</v>
      </c>
      <c r="P83" s="9"/>
    </row>
    <row r="84" spans="1:119" ht="16.5" thickBot="1">
      <c r="A84" s="14" t="s">
        <v>10</v>
      </c>
      <c r="B84" s="23"/>
      <c r="C84" s="22"/>
      <c r="D84" s="15">
        <f t="shared" ref="D84:M84" si="18">SUM(D5,D14,D24,D29,D36,D40,D45,D52,D55)</f>
        <v>1979427045</v>
      </c>
      <c r="E84" s="15">
        <f t="shared" si="18"/>
        <v>1911389042</v>
      </c>
      <c r="F84" s="15">
        <f t="shared" si="18"/>
        <v>208289814</v>
      </c>
      <c r="G84" s="15">
        <f t="shared" si="18"/>
        <v>778820514</v>
      </c>
      <c r="H84" s="15">
        <f t="shared" si="18"/>
        <v>11998</v>
      </c>
      <c r="I84" s="15">
        <f t="shared" si="18"/>
        <v>4016265000</v>
      </c>
      <c r="J84" s="15">
        <f t="shared" si="18"/>
        <v>538187632</v>
      </c>
      <c r="K84" s="15">
        <f t="shared" si="18"/>
        <v>1638000</v>
      </c>
      <c r="L84" s="15">
        <f t="shared" si="18"/>
        <v>0</v>
      </c>
      <c r="M84" s="15">
        <f t="shared" si="18"/>
        <v>18528000</v>
      </c>
      <c r="N84" s="15">
        <f>SUM(D84:M84)</f>
        <v>9452557045</v>
      </c>
      <c r="O84" s="37">
        <f t="shared" si="17"/>
        <v>3786.3888883325449</v>
      </c>
      <c r="P84" s="6"/>
      <c r="Q84" s="2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5"/>
      <c r="BC84" s="5"/>
      <c r="BD84" s="5"/>
      <c r="BE84" s="5"/>
      <c r="BF84" s="5"/>
      <c r="BG84" s="5"/>
      <c r="BH84" s="5"/>
      <c r="BI84" s="5"/>
      <c r="BJ84" s="5"/>
      <c r="BK84" s="5"/>
      <c r="BL84" s="5"/>
      <c r="BM84" s="5"/>
      <c r="BN84" s="5"/>
      <c r="BO84" s="5"/>
      <c r="BP84" s="5"/>
      <c r="BQ84" s="5"/>
      <c r="BR84" s="5"/>
      <c r="BS84" s="5"/>
      <c r="BT84" s="5"/>
      <c r="BU84" s="5"/>
      <c r="BV84" s="5"/>
      <c r="BW84" s="5"/>
      <c r="BX84" s="5"/>
      <c r="BY84" s="5"/>
      <c r="BZ84" s="5"/>
      <c r="CA84" s="5"/>
      <c r="CB84" s="5"/>
      <c r="CC84" s="5"/>
      <c r="CD84" s="5"/>
      <c r="CE84" s="5"/>
      <c r="CF84" s="5"/>
      <c r="CG84" s="5"/>
      <c r="CH84" s="5"/>
      <c r="CI84" s="5"/>
      <c r="CJ84" s="5"/>
      <c r="CK84" s="5"/>
      <c r="CL84" s="5"/>
      <c r="CM84" s="5"/>
      <c r="CN84" s="5"/>
      <c r="CO84" s="5"/>
      <c r="CP84" s="5"/>
      <c r="CQ84" s="5"/>
      <c r="CR84" s="5"/>
      <c r="CS84" s="5"/>
      <c r="CT84" s="5"/>
      <c r="CU84" s="5"/>
      <c r="CV84" s="5"/>
      <c r="CW84" s="5"/>
      <c r="CX84" s="5"/>
      <c r="CY84" s="5"/>
      <c r="CZ84" s="5"/>
      <c r="DA84" s="5"/>
      <c r="DB84" s="5"/>
      <c r="DC84" s="5"/>
      <c r="DD84" s="5"/>
      <c r="DE84" s="5"/>
      <c r="DF84" s="5"/>
      <c r="DG84" s="5"/>
      <c r="DH84" s="5"/>
      <c r="DI84" s="5"/>
      <c r="DJ84" s="5"/>
      <c r="DK84" s="5"/>
      <c r="DL84" s="5"/>
      <c r="DM84" s="5"/>
      <c r="DN84" s="5"/>
      <c r="DO84" s="5"/>
    </row>
    <row r="85" spans="1:119">
      <c r="A85" s="16"/>
      <c r="B85" s="18"/>
      <c r="C85" s="18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9"/>
    </row>
    <row r="86" spans="1:119">
      <c r="A86" s="38"/>
      <c r="B86" s="39"/>
      <c r="C86" s="39"/>
      <c r="D86" s="40"/>
      <c r="E86" s="40"/>
      <c r="F86" s="40"/>
      <c r="G86" s="40"/>
      <c r="H86" s="40"/>
      <c r="I86" s="40"/>
      <c r="J86" s="40"/>
      <c r="K86" s="40"/>
      <c r="L86" s="48" t="s">
        <v>100</v>
      </c>
      <c r="M86" s="48"/>
      <c r="N86" s="48"/>
      <c r="O86" s="41">
        <v>2496457</v>
      </c>
    </row>
    <row r="87" spans="1:119">
      <c r="A87" s="49"/>
      <c r="B87" s="50"/>
      <c r="C87" s="50"/>
      <c r="D87" s="50"/>
      <c r="E87" s="50"/>
      <c r="F87" s="50"/>
      <c r="G87" s="50"/>
      <c r="H87" s="50"/>
      <c r="I87" s="50"/>
      <c r="J87" s="50"/>
      <c r="K87" s="50"/>
      <c r="L87" s="50"/>
      <c r="M87" s="50"/>
      <c r="N87" s="50"/>
      <c r="O87" s="51"/>
    </row>
    <row r="88" spans="1:119" ht="15.75" thickBot="1">
      <c r="A88" s="52" t="s">
        <v>101</v>
      </c>
      <c r="B88" s="53"/>
      <c r="C88" s="53"/>
      <c r="D88" s="53"/>
      <c r="E88" s="53"/>
      <c r="F88" s="53"/>
      <c r="G88" s="53"/>
      <c r="H88" s="53"/>
      <c r="I88" s="53"/>
      <c r="J88" s="53"/>
      <c r="K88" s="53"/>
      <c r="L88" s="53"/>
      <c r="M88" s="53"/>
      <c r="N88" s="53"/>
      <c r="O88" s="54"/>
    </row>
  </sheetData>
  <mergeCells count="10">
    <mergeCell ref="L86:N86"/>
    <mergeCell ref="A87:O87"/>
    <mergeCell ref="A88:O8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88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98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11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>SUM(D6:D13)</f>
        <v>341642668</v>
      </c>
      <c r="E5" s="26">
        <f t="shared" ref="E5:M5" si="0">SUM(E6:E13)</f>
        <v>22779069</v>
      </c>
      <c r="F5" s="26">
        <f t="shared" si="0"/>
        <v>316319667</v>
      </c>
      <c r="G5" s="26">
        <f t="shared" si="0"/>
        <v>69698325</v>
      </c>
      <c r="H5" s="26">
        <f t="shared" si="0"/>
        <v>0</v>
      </c>
      <c r="I5" s="26">
        <f t="shared" si="0"/>
        <v>0</v>
      </c>
      <c r="J5" s="26">
        <f t="shared" si="0"/>
        <v>502192000</v>
      </c>
      <c r="K5" s="26">
        <f t="shared" si="0"/>
        <v>1109000</v>
      </c>
      <c r="L5" s="26">
        <f t="shared" si="0"/>
        <v>0</v>
      </c>
      <c r="M5" s="26">
        <f t="shared" si="0"/>
        <v>2241000</v>
      </c>
      <c r="N5" s="27">
        <f>SUM(D5:M5)</f>
        <v>1255981729</v>
      </c>
      <c r="O5" s="32">
        <f t="shared" ref="O5:O36" si="1">(N5/O$86)</f>
        <v>508.01252940529309</v>
      </c>
      <c r="P5" s="6"/>
    </row>
    <row r="6" spans="1:133">
      <c r="A6" s="12"/>
      <c r="B6" s="44">
        <v>511</v>
      </c>
      <c r="C6" s="20" t="s">
        <v>20</v>
      </c>
      <c r="D6" s="46">
        <v>19380443</v>
      </c>
      <c r="E6" s="46">
        <v>0</v>
      </c>
      <c r="F6" s="46">
        <v>0</v>
      </c>
      <c r="G6" s="46">
        <v>18638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19399081</v>
      </c>
      <c r="O6" s="47">
        <f t="shared" si="1"/>
        <v>7.8464327779629368</v>
      </c>
      <c r="P6" s="9"/>
    </row>
    <row r="7" spans="1:133">
      <c r="A7" s="12"/>
      <c r="B7" s="44">
        <v>512</v>
      </c>
      <c r="C7" s="20" t="s">
        <v>21</v>
      </c>
      <c r="D7" s="46">
        <v>9028393</v>
      </c>
      <c r="E7" s="46">
        <v>1431252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10459645</v>
      </c>
      <c r="O7" s="47">
        <f t="shared" si="1"/>
        <v>4.2306592448300071</v>
      </c>
      <c r="P7" s="9"/>
    </row>
    <row r="8" spans="1:133">
      <c r="A8" s="12"/>
      <c r="B8" s="44">
        <v>513</v>
      </c>
      <c r="C8" s="20" t="s">
        <v>22</v>
      </c>
      <c r="D8" s="46">
        <v>107336735</v>
      </c>
      <c r="E8" s="46">
        <v>5308510</v>
      </c>
      <c r="F8" s="46">
        <v>0</v>
      </c>
      <c r="G8" s="46">
        <v>23117320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2241000</v>
      </c>
      <c r="N8" s="46">
        <f t="shared" si="2"/>
        <v>138003565</v>
      </c>
      <c r="O8" s="47">
        <f t="shared" si="1"/>
        <v>55.818917189517315</v>
      </c>
      <c r="P8" s="9"/>
    </row>
    <row r="9" spans="1:133">
      <c r="A9" s="12"/>
      <c r="B9" s="44">
        <v>514</v>
      </c>
      <c r="C9" s="20" t="s">
        <v>23</v>
      </c>
      <c r="D9" s="46">
        <v>20196997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20196997</v>
      </c>
      <c r="O9" s="47">
        <f t="shared" si="1"/>
        <v>8.1691694197894797</v>
      </c>
      <c r="P9" s="9"/>
    </row>
    <row r="10" spans="1:133">
      <c r="A10" s="12"/>
      <c r="B10" s="44">
        <v>515</v>
      </c>
      <c r="C10" s="20" t="s">
        <v>24</v>
      </c>
      <c r="D10" s="46">
        <v>6525939</v>
      </c>
      <c r="E10" s="46">
        <v>11861</v>
      </c>
      <c r="F10" s="46">
        <v>0</v>
      </c>
      <c r="G10" s="46">
        <v>905723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7443523</v>
      </c>
      <c r="O10" s="47">
        <f t="shared" si="1"/>
        <v>3.0107149328734191</v>
      </c>
      <c r="P10" s="9"/>
    </row>
    <row r="11" spans="1:133">
      <c r="A11" s="12"/>
      <c r="B11" s="44">
        <v>517</v>
      </c>
      <c r="C11" s="20" t="s">
        <v>25</v>
      </c>
      <c r="D11" s="46">
        <v>0</v>
      </c>
      <c r="E11" s="46">
        <v>0</v>
      </c>
      <c r="F11" s="46">
        <v>316319667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316319667</v>
      </c>
      <c r="O11" s="47">
        <f t="shared" si="1"/>
        <v>127.94322594266818</v>
      </c>
      <c r="P11" s="9"/>
    </row>
    <row r="12" spans="1:133">
      <c r="A12" s="12"/>
      <c r="B12" s="44">
        <v>518</v>
      </c>
      <c r="C12" s="20" t="s">
        <v>26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1109000</v>
      </c>
      <c r="L12" s="46">
        <v>0</v>
      </c>
      <c r="M12" s="46">
        <v>0</v>
      </c>
      <c r="N12" s="46">
        <f t="shared" si="2"/>
        <v>1109000</v>
      </c>
      <c r="O12" s="47">
        <f t="shared" si="1"/>
        <v>0.44856217419582389</v>
      </c>
      <c r="P12" s="9"/>
    </row>
    <row r="13" spans="1:133">
      <c r="A13" s="12"/>
      <c r="B13" s="44">
        <v>519</v>
      </c>
      <c r="C13" s="20" t="s">
        <v>27</v>
      </c>
      <c r="D13" s="46">
        <v>179174161</v>
      </c>
      <c r="E13" s="46">
        <v>16027446</v>
      </c>
      <c r="F13" s="46">
        <v>0</v>
      </c>
      <c r="G13" s="46">
        <v>45656644</v>
      </c>
      <c r="H13" s="46">
        <v>0</v>
      </c>
      <c r="I13" s="46">
        <v>0</v>
      </c>
      <c r="J13" s="46">
        <v>502192000</v>
      </c>
      <c r="K13" s="46">
        <v>0</v>
      </c>
      <c r="L13" s="46">
        <v>0</v>
      </c>
      <c r="M13" s="46">
        <v>0</v>
      </c>
      <c r="N13" s="46">
        <f t="shared" si="2"/>
        <v>743050251</v>
      </c>
      <c r="O13" s="47">
        <f t="shared" si="1"/>
        <v>300.54484772345597</v>
      </c>
      <c r="P13" s="9"/>
    </row>
    <row r="14" spans="1:133" ht="15.75">
      <c r="A14" s="28" t="s">
        <v>28</v>
      </c>
      <c r="B14" s="29"/>
      <c r="C14" s="30"/>
      <c r="D14" s="31">
        <f>SUM(D15:D23)</f>
        <v>919133425</v>
      </c>
      <c r="E14" s="31">
        <f t="shared" ref="E14:M14" si="3">SUM(E15:E23)</f>
        <v>433805666</v>
      </c>
      <c r="F14" s="31">
        <f t="shared" si="3"/>
        <v>0</v>
      </c>
      <c r="G14" s="31">
        <f t="shared" si="3"/>
        <v>28001538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>SUM(D14:M14)</f>
        <v>1380940629</v>
      </c>
      <c r="O14" s="43">
        <f t="shared" si="1"/>
        <v>558.555212785923</v>
      </c>
      <c r="P14" s="10"/>
    </row>
    <row r="15" spans="1:133">
      <c r="A15" s="12"/>
      <c r="B15" s="44">
        <v>521</v>
      </c>
      <c r="C15" s="20" t="s">
        <v>29</v>
      </c>
      <c r="D15" s="46">
        <v>542504370</v>
      </c>
      <c r="E15" s="46">
        <v>22037626</v>
      </c>
      <c r="F15" s="46">
        <v>0</v>
      </c>
      <c r="G15" s="46">
        <v>6807599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>SUM(D15:M15)</f>
        <v>571349595</v>
      </c>
      <c r="O15" s="47">
        <f t="shared" si="1"/>
        <v>231.09631790721679</v>
      </c>
      <c r="P15" s="9"/>
    </row>
    <row r="16" spans="1:133">
      <c r="A16" s="12"/>
      <c r="B16" s="44">
        <v>522</v>
      </c>
      <c r="C16" s="20" t="s">
        <v>30</v>
      </c>
      <c r="D16" s="46">
        <v>0</v>
      </c>
      <c r="E16" s="46">
        <v>366209064</v>
      </c>
      <c r="F16" s="46">
        <v>0</v>
      </c>
      <c r="G16" s="46">
        <v>16050248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ref="N16:N23" si="4">SUM(D16:M16)</f>
        <v>382259312</v>
      </c>
      <c r="O16" s="47">
        <f t="shared" si="1"/>
        <v>154.61412813103678</v>
      </c>
      <c r="P16" s="9"/>
    </row>
    <row r="17" spans="1:16">
      <c r="A17" s="12"/>
      <c r="B17" s="44">
        <v>523</v>
      </c>
      <c r="C17" s="20" t="s">
        <v>31</v>
      </c>
      <c r="D17" s="46">
        <v>306420563</v>
      </c>
      <c r="E17" s="46">
        <v>592189</v>
      </c>
      <c r="F17" s="46">
        <v>0</v>
      </c>
      <c r="G17" s="46">
        <v>3917036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310929788</v>
      </c>
      <c r="O17" s="47">
        <f t="shared" si="1"/>
        <v>125.76315755412678</v>
      </c>
      <c r="P17" s="9"/>
    </row>
    <row r="18" spans="1:16">
      <c r="A18" s="12"/>
      <c r="B18" s="44">
        <v>524</v>
      </c>
      <c r="C18" s="20" t="s">
        <v>32</v>
      </c>
      <c r="D18" s="46">
        <v>42531564</v>
      </c>
      <c r="E18" s="46">
        <v>0</v>
      </c>
      <c r="F18" s="46">
        <v>0</v>
      </c>
      <c r="G18" s="46">
        <v>1150000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43681564</v>
      </c>
      <c r="O18" s="47">
        <f t="shared" si="1"/>
        <v>17.668076934277753</v>
      </c>
      <c r="P18" s="9"/>
    </row>
    <row r="19" spans="1:16">
      <c r="A19" s="12"/>
      <c r="B19" s="44">
        <v>525</v>
      </c>
      <c r="C19" s="20" t="s">
        <v>33</v>
      </c>
      <c r="D19" s="46">
        <v>0</v>
      </c>
      <c r="E19" s="46">
        <v>6939853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6939853</v>
      </c>
      <c r="O19" s="47">
        <f t="shared" si="1"/>
        <v>2.8069932824881976</v>
      </c>
      <c r="P19" s="9"/>
    </row>
    <row r="20" spans="1:16">
      <c r="A20" s="12"/>
      <c r="B20" s="44">
        <v>526</v>
      </c>
      <c r="C20" s="20" t="s">
        <v>34</v>
      </c>
      <c r="D20" s="46">
        <v>526070</v>
      </c>
      <c r="E20" s="46">
        <v>12497081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13023151</v>
      </c>
      <c r="O20" s="47">
        <f t="shared" si="1"/>
        <v>5.2675319453927125</v>
      </c>
      <c r="P20" s="9"/>
    </row>
    <row r="21" spans="1:16">
      <c r="A21" s="12"/>
      <c r="B21" s="44">
        <v>527</v>
      </c>
      <c r="C21" s="20" t="s">
        <v>35</v>
      </c>
      <c r="D21" s="46">
        <v>0</v>
      </c>
      <c r="E21" s="46">
        <v>10374650</v>
      </c>
      <c r="F21" s="46">
        <v>0</v>
      </c>
      <c r="G21" s="46">
        <v>95000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10469650</v>
      </c>
      <c r="O21" s="47">
        <f t="shared" si="1"/>
        <v>4.2347060117847679</v>
      </c>
      <c r="P21" s="9"/>
    </row>
    <row r="22" spans="1:16">
      <c r="A22" s="12"/>
      <c r="B22" s="44">
        <v>528</v>
      </c>
      <c r="C22" s="20" t="s">
        <v>36</v>
      </c>
      <c r="D22" s="46">
        <v>24519645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24519645</v>
      </c>
      <c r="O22" s="47">
        <f t="shared" si="1"/>
        <v>9.9175701277815715</v>
      </c>
      <c r="P22" s="9"/>
    </row>
    <row r="23" spans="1:16">
      <c r="A23" s="12"/>
      <c r="B23" s="44">
        <v>529</v>
      </c>
      <c r="C23" s="20" t="s">
        <v>37</v>
      </c>
      <c r="D23" s="46">
        <v>2631213</v>
      </c>
      <c r="E23" s="46">
        <v>15155203</v>
      </c>
      <c r="F23" s="46">
        <v>0</v>
      </c>
      <c r="G23" s="46">
        <v>-18345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17768071</v>
      </c>
      <c r="O23" s="47">
        <f t="shared" si="1"/>
        <v>7.1867308918176436</v>
      </c>
      <c r="P23" s="9"/>
    </row>
    <row r="24" spans="1:16" ht="15.75">
      <c r="A24" s="28" t="s">
        <v>38</v>
      </c>
      <c r="B24" s="29"/>
      <c r="C24" s="30"/>
      <c r="D24" s="31">
        <f t="shared" ref="D24:M24" si="5">SUM(D25:D28)</f>
        <v>79343643</v>
      </c>
      <c r="E24" s="31">
        <f t="shared" si="5"/>
        <v>7019768</v>
      </c>
      <c r="F24" s="31">
        <f t="shared" si="5"/>
        <v>0</v>
      </c>
      <c r="G24" s="31">
        <f t="shared" si="5"/>
        <v>42632683</v>
      </c>
      <c r="H24" s="31">
        <f t="shared" si="5"/>
        <v>0</v>
      </c>
      <c r="I24" s="31">
        <f t="shared" si="5"/>
        <v>738372000</v>
      </c>
      <c r="J24" s="31">
        <f t="shared" si="5"/>
        <v>0</v>
      </c>
      <c r="K24" s="31">
        <f t="shared" si="5"/>
        <v>0</v>
      </c>
      <c r="L24" s="31">
        <f t="shared" si="5"/>
        <v>0</v>
      </c>
      <c r="M24" s="31">
        <f t="shared" si="5"/>
        <v>0</v>
      </c>
      <c r="N24" s="42">
        <f>SUM(D24:M24)</f>
        <v>867368094</v>
      </c>
      <c r="O24" s="43">
        <f t="shared" si="1"/>
        <v>350.82823992130545</v>
      </c>
      <c r="P24" s="10"/>
    </row>
    <row r="25" spans="1:16">
      <c r="A25" s="12"/>
      <c r="B25" s="44">
        <v>534</v>
      </c>
      <c r="C25" s="20" t="s">
        <v>39</v>
      </c>
      <c r="D25" s="46">
        <v>0</v>
      </c>
      <c r="E25" s="46">
        <v>49535</v>
      </c>
      <c r="F25" s="46">
        <v>0</v>
      </c>
      <c r="G25" s="46">
        <v>748637</v>
      </c>
      <c r="H25" s="46">
        <v>0</v>
      </c>
      <c r="I25" s="46">
        <v>257015000</v>
      </c>
      <c r="J25" s="46">
        <v>0</v>
      </c>
      <c r="K25" s="46">
        <v>0</v>
      </c>
      <c r="L25" s="46">
        <v>0</v>
      </c>
      <c r="M25" s="46">
        <v>0</v>
      </c>
      <c r="N25" s="46">
        <f>SUM(D25:M25)</f>
        <v>257813172</v>
      </c>
      <c r="O25" s="47">
        <f t="shared" si="1"/>
        <v>104.27884307361759</v>
      </c>
      <c r="P25" s="9"/>
    </row>
    <row r="26" spans="1:16">
      <c r="A26" s="12"/>
      <c r="B26" s="44">
        <v>536</v>
      </c>
      <c r="C26" s="20" t="s">
        <v>40</v>
      </c>
      <c r="D26" s="46">
        <v>0</v>
      </c>
      <c r="E26" s="46">
        <v>-116448</v>
      </c>
      <c r="F26" s="46">
        <v>0</v>
      </c>
      <c r="G26" s="46">
        <v>4119897</v>
      </c>
      <c r="H26" s="46">
        <v>0</v>
      </c>
      <c r="I26" s="46">
        <v>481357000</v>
      </c>
      <c r="J26" s="46">
        <v>0</v>
      </c>
      <c r="K26" s="46">
        <v>0</v>
      </c>
      <c r="L26" s="46">
        <v>0</v>
      </c>
      <c r="M26" s="46">
        <v>0</v>
      </c>
      <c r="N26" s="46">
        <f>SUM(D26:M26)</f>
        <v>485360449</v>
      </c>
      <c r="O26" s="47">
        <f t="shared" si="1"/>
        <v>196.31590466375229</v>
      </c>
      <c r="P26" s="9"/>
    </row>
    <row r="27" spans="1:16">
      <c r="A27" s="12"/>
      <c r="B27" s="44">
        <v>537</v>
      </c>
      <c r="C27" s="20" t="s">
        <v>41</v>
      </c>
      <c r="D27" s="46">
        <v>11417306</v>
      </c>
      <c r="E27" s="46">
        <v>7400720</v>
      </c>
      <c r="F27" s="46">
        <v>0</v>
      </c>
      <c r="G27" s="46">
        <v>13871562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>SUM(D27:M27)</f>
        <v>32689588</v>
      </c>
      <c r="O27" s="47">
        <f t="shared" si="1"/>
        <v>13.222103396614711</v>
      </c>
      <c r="P27" s="9"/>
    </row>
    <row r="28" spans="1:16">
      <c r="A28" s="12"/>
      <c r="B28" s="44">
        <v>539</v>
      </c>
      <c r="C28" s="20" t="s">
        <v>42</v>
      </c>
      <c r="D28" s="46">
        <v>67926337</v>
      </c>
      <c r="E28" s="46">
        <v>-314039</v>
      </c>
      <c r="F28" s="46">
        <v>0</v>
      </c>
      <c r="G28" s="46">
        <v>23892587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>SUM(D28:M28)</f>
        <v>91504885</v>
      </c>
      <c r="O28" s="47">
        <f t="shared" si="1"/>
        <v>37.011388787320861</v>
      </c>
      <c r="P28" s="9"/>
    </row>
    <row r="29" spans="1:16" ht="15.75">
      <c r="A29" s="28" t="s">
        <v>43</v>
      </c>
      <c r="B29" s="29"/>
      <c r="C29" s="30"/>
      <c r="D29" s="31">
        <f>SUM(D30:D35)</f>
        <v>38634242</v>
      </c>
      <c r="E29" s="31">
        <f t="shared" ref="E29:M29" si="6">SUM(E30:E35)</f>
        <v>51141115</v>
      </c>
      <c r="F29" s="31">
        <f t="shared" si="6"/>
        <v>0</v>
      </c>
      <c r="G29" s="31">
        <f t="shared" si="6"/>
        <v>135117348</v>
      </c>
      <c r="H29" s="31">
        <f t="shared" si="6"/>
        <v>0</v>
      </c>
      <c r="I29" s="31">
        <f t="shared" si="6"/>
        <v>1178424000</v>
      </c>
      <c r="J29" s="31">
        <f t="shared" si="6"/>
        <v>0</v>
      </c>
      <c r="K29" s="31">
        <f t="shared" si="6"/>
        <v>0</v>
      </c>
      <c r="L29" s="31">
        <f t="shared" si="6"/>
        <v>0</v>
      </c>
      <c r="M29" s="31">
        <f t="shared" si="6"/>
        <v>0</v>
      </c>
      <c r="N29" s="31">
        <f t="shared" ref="N29:N41" si="7">SUM(D29:M29)</f>
        <v>1403316705</v>
      </c>
      <c r="O29" s="43">
        <f t="shared" si="1"/>
        <v>567.60576400371474</v>
      </c>
      <c r="P29" s="10"/>
    </row>
    <row r="30" spans="1:16">
      <c r="A30" s="12"/>
      <c r="B30" s="44">
        <v>541</v>
      </c>
      <c r="C30" s="20" t="s">
        <v>44</v>
      </c>
      <c r="D30" s="46">
        <v>37665713</v>
      </c>
      <c r="E30" s="46">
        <v>8272039</v>
      </c>
      <c r="F30" s="46">
        <v>0</v>
      </c>
      <c r="G30" s="46">
        <v>135117348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181055100</v>
      </c>
      <c r="O30" s="47">
        <f t="shared" si="1"/>
        <v>73.232163485340223</v>
      </c>
      <c r="P30" s="9"/>
    </row>
    <row r="31" spans="1:16">
      <c r="A31" s="12"/>
      <c r="B31" s="44">
        <v>542</v>
      </c>
      <c r="C31" s="20" t="s">
        <v>45</v>
      </c>
      <c r="D31" s="46">
        <v>0</v>
      </c>
      <c r="E31" s="46">
        <v>90707</v>
      </c>
      <c r="F31" s="46">
        <v>0</v>
      </c>
      <c r="G31" s="46">
        <v>0</v>
      </c>
      <c r="H31" s="46">
        <v>0</v>
      </c>
      <c r="I31" s="46">
        <v>523906000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523996707</v>
      </c>
      <c r="O31" s="47">
        <f t="shared" si="1"/>
        <v>211.94328418699016</v>
      </c>
      <c r="P31" s="9"/>
    </row>
    <row r="32" spans="1:16">
      <c r="A32" s="12"/>
      <c r="B32" s="44">
        <v>543</v>
      </c>
      <c r="C32" s="20" t="s">
        <v>46</v>
      </c>
      <c r="D32" s="46">
        <v>0</v>
      </c>
      <c r="E32" s="46">
        <v>1922489</v>
      </c>
      <c r="F32" s="46">
        <v>0</v>
      </c>
      <c r="G32" s="46">
        <v>0</v>
      </c>
      <c r="H32" s="46">
        <v>0</v>
      </c>
      <c r="I32" s="46">
        <v>89789000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91711489</v>
      </c>
      <c r="O32" s="47">
        <f t="shared" si="1"/>
        <v>37.094954828292501</v>
      </c>
      <c r="P32" s="9"/>
    </row>
    <row r="33" spans="1:16">
      <c r="A33" s="12"/>
      <c r="B33" s="44">
        <v>544</v>
      </c>
      <c r="C33" s="20" t="s">
        <v>47</v>
      </c>
      <c r="D33" s="46">
        <v>0</v>
      </c>
      <c r="E33" s="46">
        <v>478927</v>
      </c>
      <c r="F33" s="46">
        <v>0</v>
      </c>
      <c r="G33" s="46">
        <v>0</v>
      </c>
      <c r="H33" s="46">
        <v>0</v>
      </c>
      <c r="I33" s="46">
        <v>555519000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555997927</v>
      </c>
      <c r="O33" s="47">
        <f t="shared" si="1"/>
        <v>224.88696030973037</v>
      </c>
      <c r="P33" s="9"/>
    </row>
    <row r="34" spans="1:16">
      <c r="A34" s="12"/>
      <c r="B34" s="44">
        <v>545</v>
      </c>
      <c r="C34" s="20" t="s">
        <v>48</v>
      </c>
      <c r="D34" s="46">
        <v>968529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968529</v>
      </c>
      <c r="O34" s="47">
        <f t="shared" si="1"/>
        <v>0.39174524257142213</v>
      </c>
      <c r="P34" s="9"/>
    </row>
    <row r="35" spans="1:16">
      <c r="A35" s="12"/>
      <c r="B35" s="44">
        <v>549</v>
      </c>
      <c r="C35" s="20" t="s">
        <v>49</v>
      </c>
      <c r="D35" s="46">
        <v>0</v>
      </c>
      <c r="E35" s="46">
        <v>40376953</v>
      </c>
      <c r="F35" s="46">
        <v>0</v>
      </c>
      <c r="G35" s="46">
        <v>0</v>
      </c>
      <c r="H35" s="46">
        <v>0</v>
      </c>
      <c r="I35" s="46">
        <v>9210000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49586953</v>
      </c>
      <c r="O35" s="47">
        <f t="shared" si="1"/>
        <v>20.05665595079002</v>
      </c>
      <c r="P35" s="9"/>
    </row>
    <row r="36" spans="1:16" ht="15.75">
      <c r="A36" s="28" t="s">
        <v>50</v>
      </c>
      <c r="B36" s="29"/>
      <c r="C36" s="30"/>
      <c r="D36" s="31">
        <f>SUM(D37:D39)</f>
        <v>86469316</v>
      </c>
      <c r="E36" s="31">
        <f t="shared" ref="E36:M36" si="8">SUM(E37:E39)</f>
        <v>407377290</v>
      </c>
      <c r="F36" s="31">
        <f t="shared" si="8"/>
        <v>0</v>
      </c>
      <c r="G36" s="31">
        <f t="shared" si="8"/>
        <v>149520</v>
      </c>
      <c r="H36" s="31">
        <f t="shared" si="8"/>
        <v>0</v>
      </c>
      <c r="I36" s="31">
        <f t="shared" si="8"/>
        <v>9654000</v>
      </c>
      <c r="J36" s="31">
        <f t="shared" si="8"/>
        <v>0</v>
      </c>
      <c r="K36" s="31">
        <f t="shared" si="8"/>
        <v>0</v>
      </c>
      <c r="L36" s="31">
        <f t="shared" si="8"/>
        <v>0</v>
      </c>
      <c r="M36" s="31">
        <f t="shared" si="8"/>
        <v>0</v>
      </c>
      <c r="N36" s="31">
        <f t="shared" si="7"/>
        <v>503650126</v>
      </c>
      <c r="O36" s="43">
        <f t="shared" si="1"/>
        <v>203.71361185983827</v>
      </c>
      <c r="P36" s="10"/>
    </row>
    <row r="37" spans="1:16">
      <c r="A37" s="13"/>
      <c r="B37" s="45">
        <v>551</v>
      </c>
      <c r="C37" s="21" t="s">
        <v>51</v>
      </c>
      <c r="D37" s="46">
        <v>83885237</v>
      </c>
      <c r="E37" s="46">
        <v>351000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84236237</v>
      </c>
      <c r="O37" s="47">
        <f t="shared" ref="O37:O68" si="9">(N37/O$86)</f>
        <v>34.071406325333371</v>
      </c>
      <c r="P37" s="9"/>
    </row>
    <row r="38" spans="1:16">
      <c r="A38" s="13"/>
      <c r="B38" s="45">
        <v>554</v>
      </c>
      <c r="C38" s="21" t="s">
        <v>52</v>
      </c>
      <c r="D38" s="46">
        <v>0</v>
      </c>
      <c r="E38" s="46">
        <v>303454241</v>
      </c>
      <c r="F38" s="46">
        <v>0</v>
      </c>
      <c r="G38" s="46">
        <v>93615</v>
      </c>
      <c r="H38" s="46">
        <v>0</v>
      </c>
      <c r="I38" s="46">
        <v>9654000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313201856</v>
      </c>
      <c r="O38" s="47">
        <f t="shared" si="9"/>
        <v>126.68215102752691</v>
      </c>
      <c r="P38" s="9"/>
    </row>
    <row r="39" spans="1:16">
      <c r="A39" s="13"/>
      <c r="B39" s="45">
        <v>559</v>
      </c>
      <c r="C39" s="21" t="s">
        <v>53</v>
      </c>
      <c r="D39" s="46">
        <v>2584079</v>
      </c>
      <c r="E39" s="46">
        <v>103572049</v>
      </c>
      <c r="F39" s="46">
        <v>0</v>
      </c>
      <c r="G39" s="46">
        <v>55905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106212033</v>
      </c>
      <c r="O39" s="47">
        <f t="shared" si="9"/>
        <v>42.960054506977997</v>
      </c>
      <c r="P39" s="9"/>
    </row>
    <row r="40" spans="1:16" ht="15.75">
      <c r="A40" s="28" t="s">
        <v>54</v>
      </c>
      <c r="B40" s="29"/>
      <c r="C40" s="30"/>
      <c r="D40" s="31">
        <f>SUM(D41:D44)</f>
        <v>36719843</v>
      </c>
      <c r="E40" s="31">
        <f t="shared" ref="E40:M40" si="10">SUM(E41:E44)</f>
        <v>346542293</v>
      </c>
      <c r="F40" s="31">
        <f t="shared" si="10"/>
        <v>0</v>
      </c>
      <c r="G40" s="31">
        <f t="shared" si="10"/>
        <v>26431163</v>
      </c>
      <c r="H40" s="31">
        <f t="shared" si="10"/>
        <v>0</v>
      </c>
      <c r="I40" s="31">
        <f t="shared" si="10"/>
        <v>1870730000</v>
      </c>
      <c r="J40" s="31">
        <f t="shared" si="10"/>
        <v>0</v>
      </c>
      <c r="K40" s="31">
        <f t="shared" si="10"/>
        <v>0</v>
      </c>
      <c r="L40" s="31">
        <f t="shared" si="10"/>
        <v>0</v>
      </c>
      <c r="M40" s="31">
        <f t="shared" si="10"/>
        <v>9093000</v>
      </c>
      <c r="N40" s="31">
        <f t="shared" si="7"/>
        <v>2289516299</v>
      </c>
      <c r="O40" s="43">
        <f t="shared" si="9"/>
        <v>926.05086468549689</v>
      </c>
      <c r="P40" s="10"/>
    </row>
    <row r="41" spans="1:16">
      <c r="A41" s="12"/>
      <c r="B41" s="44">
        <v>561</v>
      </c>
      <c r="C41" s="20" t="s">
        <v>55</v>
      </c>
      <c r="D41" s="46">
        <v>20526052</v>
      </c>
      <c r="E41" s="46">
        <v>0</v>
      </c>
      <c r="F41" s="46">
        <v>0</v>
      </c>
      <c r="G41" s="46">
        <v>15266729</v>
      </c>
      <c r="H41" s="46">
        <v>0</v>
      </c>
      <c r="I41" s="46">
        <v>1870730000</v>
      </c>
      <c r="J41" s="46">
        <v>0</v>
      </c>
      <c r="K41" s="46">
        <v>0</v>
      </c>
      <c r="L41" s="46">
        <v>0</v>
      </c>
      <c r="M41" s="46">
        <v>9093000</v>
      </c>
      <c r="N41" s="46">
        <f t="shared" si="7"/>
        <v>1915615781</v>
      </c>
      <c r="O41" s="47">
        <f t="shared" si="9"/>
        <v>774.81765522920762</v>
      </c>
      <c r="P41" s="9"/>
    </row>
    <row r="42" spans="1:16">
      <c r="A42" s="12"/>
      <c r="B42" s="44">
        <v>562</v>
      </c>
      <c r="C42" s="20" t="s">
        <v>56</v>
      </c>
      <c r="D42" s="46">
        <v>12616362</v>
      </c>
      <c r="E42" s="46">
        <v>11651115</v>
      </c>
      <c r="F42" s="46">
        <v>0</v>
      </c>
      <c r="G42" s="46">
        <v>351751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ref="N42:N51" si="11">SUM(D42:M42)</f>
        <v>24619228</v>
      </c>
      <c r="O42" s="47">
        <f t="shared" si="9"/>
        <v>9.9578489077571728</v>
      </c>
      <c r="P42" s="9"/>
    </row>
    <row r="43" spans="1:16">
      <c r="A43" s="12"/>
      <c r="B43" s="44">
        <v>565</v>
      </c>
      <c r="C43" s="20" t="s">
        <v>57</v>
      </c>
      <c r="D43" s="46">
        <v>0</v>
      </c>
      <c r="E43" s="46">
        <v>758491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1"/>
        <v>758491</v>
      </c>
      <c r="O43" s="47">
        <f t="shared" si="9"/>
        <v>0.3067902363101575</v>
      </c>
      <c r="P43" s="9"/>
    </row>
    <row r="44" spans="1:16">
      <c r="A44" s="12"/>
      <c r="B44" s="44">
        <v>569</v>
      </c>
      <c r="C44" s="20" t="s">
        <v>58</v>
      </c>
      <c r="D44" s="46">
        <v>3577429</v>
      </c>
      <c r="E44" s="46">
        <v>334132687</v>
      </c>
      <c r="F44" s="46">
        <v>0</v>
      </c>
      <c r="G44" s="46">
        <v>10812683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1"/>
        <v>348522799</v>
      </c>
      <c r="O44" s="47">
        <f t="shared" si="9"/>
        <v>140.96857031222191</v>
      </c>
      <c r="P44" s="9"/>
    </row>
    <row r="45" spans="1:16" ht="15.75">
      <c r="A45" s="28" t="s">
        <v>59</v>
      </c>
      <c r="B45" s="29"/>
      <c r="C45" s="30"/>
      <c r="D45" s="31">
        <f t="shared" ref="D45:M45" si="12">SUM(D46:D51)</f>
        <v>99434019</v>
      </c>
      <c r="E45" s="31">
        <f t="shared" si="12"/>
        <v>164480196</v>
      </c>
      <c r="F45" s="31">
        <f t="shared" si="12"/>
        <v>0</v>
      </c>
      <c r="G45" s="31">
        <f t="shared" si="12"/>
        <v>121712408</v>
      </c>
      <c r="H45" s="31">
        <f t="shared" si="12"/>
        <v>26649</v>
      </c>
      <c r="I45" s="31">
        <f t="shared" si="12"/>
        <v>5090000</v>
      </c>
      <c r="J45" s="31">
        <f t="shared" si="12"/>
        <v>0</v>
      </c>
      <c r="K45" s="31">
        <f t="shared" si="12"/>
        <v>0</v>
      </c>
      <c r="L45" s="31">
        <f t="shared" si="12"/>
        <v>0</v>
      </c>
      <c r="M45" s="31">
        <f t="shared" si="12"/>
        <v>0</v>
      </c>
      <c r="N45" s="31">
        <f>SUM(D45:M45)</f>
        <v>390743272</v>
      </c>
      <c r="O45" s="43">
        <f t="shared" si="9"/>
        <v>158.04567325582525</v>
      </c>
      <c r="P45" s="9"/>
    </row>
    <row r="46" spans="1:16">
      <c r="A46" s="12"/>
      <c r="B46" s="44">
        <v>571</v>
      </c>
      <c r="C46" s="20" t="s">
        <v>60</v>
      </c>
      <c r="D46" s="46">
        <v>0</v>
      </c>
      <c r="E46" s="46">
        <v>76601165</v>
      </c>
      <c r="F46" s="46">
        <v>0</v>
      </c>
      <c r="G46" s="46">
        <v>12584955</v>
      </c>
      <c r="H46" s="46">
        <v>26649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1"/>
        <v>89212769</v>
      </c>
      <c r="O46" s="47">
        <f t="shared" si="9"/>
        <v>36.084286409981786</v>
      </c>
      <c r="P46" s="9"/>
    </row>
    <row r="47" spans="1:16">
      <c r="A47" s="12"/>
      <c r="B47" s="44">
        <v>572</v>
      </c>
      <c r="C47" s="20" t="s">
        <v>61</v>
      </c>
      <c r="D47" s="46">
        <v>93666890</v>
      </c>
      <c r="E47" s="46">
        <v>29359946</v>
      </c>
      <c r="F47" s="46">
        <v>0</v>
      </c>
      <c r="G47" s="46">
        <v>70890975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1"/>
        <v>193917811</v>
      </c>
      <c r="O47" s="47">
        <f t="shared" si="9"/>
        <v>78.434801548651805</v>
      </c>
      <c r="P47" s="9"/>
    </row>
    <row r="48" spans="1:16">
      <c r="A48" s="12"/>
      <c r="B48" s="44">
        <v>573</v>
      </c>
      <c r="C48" s="20" t="s">
        <v>62</v>
      </c>
      <c r="D48" s="46">
        <v>0</v>
      </c>
      <c r="E48" s="46">
        <v>18058181</v>
      </c>
      <c r="F48" s="46">
        <v>0</v>
      </c>
      <c r="G48" s="46">
        <v>7488378</v>
      </c>
      <c r="H48" s="46">
        <v>0</v>
      </c>
      <c r="I48" s="46">
        <v>5090000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1"/>
        <v>30636559</v>
      </c>
      <c r="O48" s="47">
        <f t="shared" si="9"/>
        <v>12.391705604074513</v>
      </c>
      <c r="P48" s="9"/>
    </row>
    <row r="49" spans="1:16">
      <c r="A49" s="12"/>
      <c r="B49" s="44">
        <v>574</v>
      </c>
      <c r="C49" s="20" t="s">
        <v>63</v>
      </c>
      <c r="D49" s="46">
        <v>1603650</v>
      </c>
      <c r="E49" s="46">
        <v>0</v>
      </c>
      <c r="F49" s="46">
        <v>0</v>
      </c>
      <c r="G49" s="46">
        <v>110110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1"/>
        <v>1713760</v>
      </c>
      <c r="O49" s="47">
        <f t="shared" si="9"/>
        <v>0.6931721475652256</v>
      </c>
      <c r="P49" s="9"/>
    </row>
    <row r="50" spans="1:16">
      <c r="A50" s="12"/>
      <c r="B50" s="44">
        <v>575</v>
      </c>
      <c r="C50" s="20" t="s">
        <v>64</v>
      </c>
      <c r="D50" s="46">
        <v>0</v>
      </c>
      <c r="E50" s="46">
        <v>6682367</v>
      </c>
      <c r="F50" s="46">
        <v>0</v>
      </c>
      <c r="G50" s="46">
        <v>16639953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1"/>
        <v>23322320</v>
      </c>
      <c r="O50" s="47">
        <f t="shared" si="9"/>
        <v>9.4332827470610887</v>
      </c>
      <c r="P50" s="9"/>
    </row>
    <row r="51" spans="1:16">
      <c r="A51" s="12"/>
      <c r="B51" s="44">
        <v>579</v>
      </c>
      <c r="C51" s="20" t="s">
        <v>65</v>
      </c>
      <c r="D51" s="46">
        <v>4163479</v>
      </c>
      <c r="E51" s="46">
        <v>33778537</v>
      </c>
      <c r="F51" s="46">
        <v>0</v>
      </c>
      <c r="G51" s="46">
        <v>13998037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1"/>
        <v>51940053</v>
      </c>
      <c r="O51" s="47">
        <f t="shared" si="9"/>
        <v>21.008424798490825</v>
      </c>
      <c r="P51" s="9"/>
    </row>
    <row r="52" spans="1:16" ht="15.75">
      <c r="A52" s="28" t="s">
        <v>94</v>
      </c>
      <c r="B52" s="29"/>
      <c r="C52" s="30"/>
      <c r="D52" s="31">
        <f t="shared" ref="D52:M52" si="13">SUM(D53:D54)</f>
        <v>541798994</v>
      </c>
      <c r="E52" s="31">
        <f t="shared" si="13"/>
        <v>353040053</v>
      </c>
      <c r="F52" s="31">
        <f t="shared" si="13"/>
        <v>4651461</v>
      </c>
      <c r="G52" s="31">
        <f t="shared" si="13"/>
        <v>73921359</v>
      </c>
      <c r="H52" s="31">
        <f t="shared" si="13"/>
        <v>0</v>
      </c>
      <c r="I52" s="31">
        <f t="shared" si="13"/>
        <v>280865000</v>
      </c>
      <c r="J52" s="31">
        <f t="shared" si="13"/>
        <v>0</v>
      </c>
      <c r="K52" s="31">
        <f t="shared" si="13"/>
        <v>0</v>
      </c>
      <c r="L52" s="31">
        <f t="shared" si="13"/>
        <v>0</v>
      </c>
      <c r="M52" s="31">
        <f t="shared" si="13"/>
        <v>0</v>
      </c>
      <c r="N52" s="31">
        <f t="shared" ref="N52:N62" si="14">SUM(D52:M52)</f>
        <v>1254276867</v>
      </c>
      <c r="O52" s="43">
        <f t="shared" si="9"/>
        <v>507.32295627145737</v>
      </c>
      <c r="P52" s="9"/>
    </row>
    <row r="53" spans="1:16">
      <c r="A53" s="12"/>
      <c r="B53" s="44">
        <v>581</v>
      </c>
      <c r="C53" s="20" t="s">
        <v>66</v>
      </c>
      <c r="D53" s="46">
        <v>541798994</v>
      </c>
      <c r="E53" s="46">
        <v>353040053</v>
      </c>
      <c r="F53" s="46">
        <v>4651461</v>
      </c>
      <c r="G53" s="46">
        <v>73921359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4"/>
        <v>973411867</v>
      </c>
      <c r="O53" s="47">
        <f t="shared" si="9"/>
        <v>393.72023755593881</v>
      </c>
      <c r="P53" s="9"/>
    </row>
    <row r="54" spans="1:16">
      <c r="A54" s="12"/>
      <c r="B54" s="44">
        <v>591</v>
      </c>
      <c r="C54" s="20" t="s">
        <v>67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280865000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4"/>
        <v>280865000</v>
      </c>
      <c r="O54" s="47">
        <f t="shared" si="9"/>
        <v>113.60271871551855</v>
      </c>
      <c r="P54" s="9"/>
    </row>
    <row r="55" spans="1:16" ht="15.75">
      <c r="A55" s="28" t="s">
        <v>68</v>
      </c>
      <c r="B55" s="29"/>
      <c r="C55" s="30"/>
      <c r="D55" s="31">
        <f t="shared" ref="D55:M55" si="15">SUM(D56:D83)</f>
        <v>36810148</v>
      </c>
      <c r="E55" s="31">
        <f t="shared" si="15"/>
        <v>86231937</v>
      </c>
      <c r="F55" s="31">
        <f t="shared" si="15"/>
        <v>0</v>
      </c>
      <c r="G55" s="31">
        <f t="shared" si="15"/>
        <v>4921804</v>
      </c>
      <c r="H55" s="31">
        <f t="shared" si="15"/>
        <v>0</v>
      </c>
      <c r="I55" s="31">
        <f t="shared" si="15"/>
        <v>0</v>
      </c>
      <c r="J55" s="31">
        <f t="shared" si="15"/>
        <v>0</v>
      </c>
      <c r="K55" s="31">
        <f t="shared" si="15"/>
        <v>0</v>
      </c>
      <c r="L55" s="31">
        <f t="shared" si="15"/>
        <v>0</v>
      </c>
      <c r="M55" s="31">
        <f t="shared" si="15"/>
        <v>0</v>
      </c>
      <c r="N55" s="31">
        <f t="shared" si="14"/>
        <v>127963889</v>
      </c>
      <c r="O55" s="43">
        <f t="shared" si="9"/>
        <v>51.758124678442805</v>
      </c>
      <c r="P55" s="9"/>
    </row>
    <row r="56" spans="1:16">
      <c r="A56" s="12"/>
      <c r="B56" s="44">
        <v>601</v>
      </c>
      <c r="C56" s="20" t="s">
        <v>69</v>
      </c>
      <c r="D56" s="46">
        <v>3513608</v>
      </c>
      <c r="E56" s="46">
        <v>456319</v>
      </c>
      <c r="F56" s="46">
        <v>0</v>
      </c>
      <c r="G56" s="46">
        <v>4822940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4"/>
        <v>8792867</v>
      </c>
      <c r="O56" s="47">
        <f t="shared" si="9"/>
        <v>3.5564901162621383</v>
      </c>
      <c r="P56" s="9"/>
    </row>
    <row r="57" spans="1:16">
      <c r="A57" s="12"/>
      <c r="B57" s="44">
        <v>602</v>
      </c>
      <c r="C57" s="20" t="s">
        <v>70</v>
      </c>
      <c r="D57" s="46">
        <v>5784503</v>
      </c>
      <c r="E57" s="46">
        <v>414740</v>
      </c>
      <c r="F57" s="46">
        <v>0</v>
      </c>
      <c r="G57" s="46">
        <v>3425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4"/>
        <v>6202668</v>
      </c>
      <c r="O57" s="47">
        <f t="shared" si="9"/>
        <v>2.5088207789854486</v>
      </c>
      <c r="P57" s="9"/>
    </row>
    <row r="58" spans="1:16">
      <c r="A58" s="12"/>
      <c r="B58" s="44">
        <v>603</v>
      </c>
      <c r="C58" s="20" t="s">
        <v>71</v>
      </c>
      <c r="D58" s="46">
        <v>2721799</v>
      </c>
      <c r="E58" s="46">
        <v>0</v>
      </c>
      <c r="F58" s="46">
        <v>0</v>
      </c>
      <c r="G58" s="46">
        <v>23038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4"/>
        <v>2744837</v>
      </c>
      <c r="O58" s="47">
        <f t="shared" si="9"/>
        <v>1.1102164585510754</v>
      </c>
      <c r="P58" s="9"/>
    </row>
    <row r="59" spans="1:16">
      <c r="A59" s="12"/>
      <c r="B59" s="44">
        <v>604</v>
      </c>
      <c r="C59" s="20" t="s">
        <v>72</v>
      </c>
      <c r="D59" s="46">
        <v>-379666</v>
      </c>
      <c r="E59" s="46">
        <v>5667751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4"/>
        <v>5288085</v>
      </c>
      <c r="O59" s="47">
        <f t="shared" si="9"/>
        <v>2.1388953155386146</v>
      </c>
      <c r="P59" s="9"/>
    </row>
    <row r="60" spans="1:16">
      <c r="A60" s="12"/>
      <c r="B60" s="44">
        <v>605</v>
      </c>
      <c r="C60" s="20" t="s">
        <v>73</v>
      </c>
      <c r="D60" s="46">
        <v>235161</v>
      </c>
      <c r="E60" s="46">
        <v>0</v>
      </c>
      <c r="F60" s="46">
        <v>0</v>
      </c>
      <c r="G60" s="46">
        <v>72401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4"/>
        <v>307562</v>
      </c>
      <c r="O60" s="47">
        <f t="shared" si="9"/>
        <v>0.12440097332733632</v>
      </c>
      <c r="P60" s="9"/>
    </row>
    <row r="61" spans="1:16">
      <c r="A61" s="12"/>
      <c r="B61" s="44">
        <v>606</v>
      </c>
      <c r="C61" s="20" t="s">
        <v>74</v>
      </c>
      <c r="D61" s="46">
        <v>81882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4"/>
        <v>81882</v>
      </c>
      <c r="O61" s="47">
        <f t="shared" si="9"/>
        <v>3.3119177590173535E-2</v>
      </c>
      <c r="P61" s="9"/>
    </row>
    <row r="62" spans="1:16">
      <c r="A62" s="12"/>
      <c r="B62" s="44">
        <v>608</v>
      </c>
      <c r="C62" s="20" t="s">
        <v>75</v>
      </c>
      <c r="D62" s="46">
        <v>43331</v>
      </c>
      <c r="E62" s="46">
        <v>1146542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4"/>
        <v>1189873</v>
      </c>
      <c r="O62" s="47">
        <f t="shared" si="9"/>
        <v>0.48127323705762626</v>
      </c>
      <c r="P62" s="9"/>
    </row>
    <row r="63" spans="1:16">
      <c r="A63" s="12"/>
      <c r="B63" s="44">
        <v>611</v>
      </c>
      <c r="C63" s="20" t="s">
        <v>76</v>
      </c>
      <c r="D63" s="46">
        <v>430301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ref="N63:N75" si="16">SUM(D63:M63)</f>
        <v>430301</v>
      </c>
      <c r="O63" s="47">
        <f t="shared" si="9"/>
        <v>0.17404576385810389</v>
      </c>
      <c r="P63" s="9"/>
    </row>
    <row r="64" spans="1:16">
      <c r="A64" s="12"/>
      <c r="B64" s="44">
        <v>614</v>
      </c>
      <c r="C64" s="20" t="s">
        <v>77</v>
      </c>
      <c r="D64" s="46">
        <v>583157</v>
      </c>
      <c r="E64" s="46">
        <v>12306401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6"/>
        <v>12889558</v>
      </c>
      <c r="O64" s="47">
        <f t="shared" si="9"/>
        <v>5.2134969890921328</v>
      </c>
      <c r="P64" s="9"/>
    </row>
    <row r="65" spans="1:16">
      <c r="A65" s="12"/>
      <c r="B65" s="44">
        <v>622</v>
      </c>
      <c r="C65" s="20" t="s">
        <v>78</v>
      </c>
      <c r="D65" s="46">
        <v>362812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6"/>
        <v>362812</v>
      </c>
      <c r="O65" s="47">
        <f t="shared" si="9"/>
        <v>0.14674818714547813</v>
      </c>
      <c r="P65" s="9"/>
    </row>
    <row r="66" spans="1:16">
      <c r="A66" s="12"/>
      <c r="B66" s="44">
        <v>631</v>
      </c>
      <c r="C66" s="20" t="s">
        <v>79</v>
      </c>
      <c r="D66" s="46">
        <v>109466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6"/>
        <v>109466</v>
      </c>
      <c r="O66" s="47">
        <f t="shared" si="9"/>
        <v>4.4276201046456319E-2</v>
      </c>
      <c r="P66" s="9"/>
    </row>
    <row r="67" spans="1:16">
      <c r="A67" s="12"/>
      <c r="B67" s="44">
        <v>634</v>
      </c>
      <c r="C67" s="20" t="s">
        <v>80</v>
      </c>
      <c r="D67" s="46">
        <v>117561</v>
      </c>
      <c r="E67" s="46">
        <v>11215331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6"/>
        <v>11332892</v>
      </c>
      <c r="O67" s="47">
        <f t="shared" si="9"/>
        <v>4.5838653520707471</v>
      </c>
      <c r="P67" s="9"/>
    </row>
    <row r="68" spans="1:16">
      <c r="A68" s="12"/>
      <c r="B68" s="44">
        <v>654</v>
      </c>
      <c r="C68" s="20" t="s">
        <v>81</v>
      </c>
      <c r="D68" s="46">
        <v>-1601722</v>
      </c>
      <c r="E68" s="46">
        <v>13321278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6"/>
        <v>11719556</v>
      </c>
      <c r="O68" s="47">
        <f t="shared" si="9"/>
        <v>4.740261063994331</v>
      </c>
      <c r="P68" s="9"/>
    </row>
    <row r="69" spans="1:16">
      <c r="A69" s="12"/>
      <c r="B69" s="44">
        <v>663</v>
      </c>
      <c r="C69" s="20" t="s">
        <v>82</v>
      </c>
      <c r="D69" s="46">
        <v>0</v>
      </c>
      <c r="E69" s="46">
        <v>921358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6"/>
        <v>921358</v>
      </c>
      <c r="O69" s="47">
        <f t="shared" ref="O69:O84" si="17">(N69/O$86)</f>
        <v>0.37266577790145705</v>
      </c>
      <c r="P69" s="9"/>
    </row>
    <row r="70" spans="1:16">
      <c r="A70" s="12"/>
      <c r="B70" s="44">
        <v>664</v>
      </c>
      <c r="C70" s="20" t="s">
        <v>83</v>
      </c>
      <c r="D70" s="46">
        <v>221441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6"/>
        <v>221441</v>
      </c>
      <c r="O70" s="47">
        <f t="shared" si="17"/>
        <v>8.9567228508654131E-2</v>
      </c>
      <c r="P70" s="9"/>
    </row>
    <row r="71" spans="1:16">
      <c r="A71" s="12"/>
      <c r="B71" s="44">
        <v>666</v>
      </c>
      <c r="C71" s="20" t="s">
        <v>84</v>
      </c>
      <c r="D71" s="46">
        <v>398042</v>
      </c>
      <c r="E71" s="46">
        <v>0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6"/>
        <v>398042</v>
      </c>
      <c r="O71" s="47">
        <f t="shared" si="17"/>
        <v>0.16099782230951679</v>
      </c>
      <c r="P71" s="9"/>
    </row>
    <row r="72" spans="1:16">
      <c r="A72" s="12"/>
      <c r="B72" s="44">
        <v>669</v>
      </c>
      <c r="C72" s="20" t="s">
        <v>85</v>
      </c>
      <c r="D72" s="46">
        <v>99371</v>
      </c>
      <c r="E72" s="46">
        <v>0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6"/>
        <v>99371</v>
      </c>
      <c r="O72" s="47">
        <f t="shared" si="17"/>
        <v>4.0193031390453757E-2</v>
      </c>
      <c r="P72" s="9"/>
    </row>
    <row r="73" spans="1:16">
      <c r="A73" s="12"/>
      <c r="B73" s="44">
        <v>674</v>
      </c>
      <c r="C73" s="20" t="s">
        <v>86</v>
      </c>
      <c r="D73" s="46">
        <v>25725</v>
      </c>
      <c r="E73" s="46">
        <v>4601422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f t="shared" si="16"/>
        <v>4627147</v>
      </c>
      <c r="O73" s="47">
        <f t="shared" si="17"/>
        <v>1.8715627760538178</v>
      </c>
      <c r="P73" s="9"/>
    </row>
    <row r="74" spans="1:16">
      <c r="A74" s="12"/>
      <c r="B74" s="44">
        <v>684</v>
      </c>
      <c r="C74" s="20" t="s">
        <v>87</v>
      </c>
      <c r="D74" s="46">
        <v>19478</v>
      </c>
      <c r="E74" s="46">
        <v>0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f t="shared" si="16"/>
        <v>19478</v>
      </c>
      <c r="O74" s="47">
        <f t="shared" si="17"/>
        <v>7.8783534977333244E-3</v>
      </c>
      <c r="P74" s="9"/>
    </row>
    <row r="75" spans="1:16">
      <c r="A75" s="12"/>
      <c r="B75" s="44">
        <v>694</v>
      </c>
      <c r="C75" s="20" t="s">
        <v>88</v>
      </c>
      <c r="D75" s="46">
        <v>34283</v>
      </c>
      <c r="E75" s="46">
        <v>2627532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0</v>
      </c>
      <c r="L75" s="46">
        <v>0</v>
      </c>
      <c r="M75" s="46">
        <v>0</v>
      </c>
      <c r="N75" s="46">
        <f t="shared" si="16"/>
        <v>2661815</v>
      </c>
      <c r="O75" s="47">
        <f t="shared" si="17"/>
        <v>1.0766361800785005</v>
      </c>
      <c r="P75" s="9"/>
    </row>
    <row r="76" spans="1:16">
      <c r="A76" s="12"/>
      <c r="B76" s="44">
        <v>704</v>
      </c>
      <c r="C76" s="20" t="s">
        <v>89</v>
      </c>
      <c r="D76" s="46">
        <v>0</v>
      </c>
      <c r="E76" s="46">
        <v>1344748</v>
      </c>
      <c r="F76" s="46">
        <v>0</v>
      </c>
      <c r="G76" s="46">
        <v>0</v>
      </c>
      <c r="H76" s="46">
        <v>0</v>
      </c>
      <c r="I76" s="46">
        <v>0</v>
      </c>
      <c r="J76" s="46">
        <v>0</v>
      </c>
      <c r="K76" s="46">
        <v>0</v>
      </c>
      <c r="L76" s="46">
        <v>0</v>
      </c>
      <c r="M76" s="46">
        <v>0</v>
      </c>
      <c r="N76" s="46">
        <f t="shared" ref="N76:N81" si="18">SUM(D76:M76)</f>
        <v>1344748</v>
      </c>
      <c r="O76" s="47">
        <f t="shared" si="17"/>
        <v>0.54391621877861662</v>
      </c>
      <c r="P76" s="9"/>
    </row>
    <row r="77" spans="1:16">
      <c r="A77" s="12"/>
      <c r="B77" s="44">
        <v>711</v>
      </c>
      <c r="C77" s="20" t="s">
        <v>90</v>
      </c>
      <c r="D77" s="46">
        <v>7693284</v>
      </c>
      <c r="E77" s="46">
        <v>0</v>
      </c>
      <c r="F77" s="46">
        <v>0</v>
      </c>
      <c r="G77" s="46">
        <v>0</v>
      </c>
      <c r="H77" s="46">
        <v>0</v>
      </c>
      <c r="I77" s="46">
        <v>0</v>
      </c>
      <c r="J77" s="46">
        <v>0</v>
      </c>
      <c r="K77" s="46">
        <v>0</v>
      </c>
      <c r="L77" s="46">
        <v>0</v>
      </c>
      <c r="M77" s="46">
        <v>0</v>
      </c>
      <c r="N77" s="46">
        <f t="shared" si="18"/>
        <v>7693284</v>
      </c>
      <c r="O77" s="47">
        <f t="shared" si="17"/>
        <v>3.1117368780396255</v>
      </c>
      <c r="P77" s="9"/>
    </row>
    <row r="78" spans="1:16">
      <c r="A78" s="12"/>
      <c r="B78" s="44">
        <v>712</v>
      </c>
      <c r="C78" s="20" t="s">
        <v>91</v>
      </c>
      <c r="D78" s="46">
        <v>6932970</v>
      </c>
      <c r="E78" s="46">
        <v>0</v>
      </c>
      <c r="F78" s="46">
        <v>0</v>
      </c>
      <c r="G78" s="46">
        <v>0</v>
      </c>
      <c r="H78" s="46">
        <v>0</v>
      </c>
      <c r="I78" s="46">
        <v>0</v>
      </c>
      <c r="J78" s="46">
        <v>0</v>
      </c>
      <c r="K78" s="46">
        <v>0</v>
      </c>
      <c r="L78" s="46">
        <v>0</v>
      </c>
      <c r="M78" s="46">
        <v>0</v>
      </c>
      <c r="N78" s="46">
        <f t="shared" si="18"/>
        <v>6932970</v>
      </c>
      <c r="O78" s="47">
        <f t="shared" si="17"/>
        <v>2.8042092847920839</v>
      </c>
      <c r="P78" s="9"/>
    </row>
    <row r="79" spans="1:16">
      <c r="A79" s="12"/>
      <c r="B79" s="44">
        <v>713</v>
      </c>
      <c r="C79" s="20" t="s">
        <v>92</v>
      </c>
      <c r="D79" s="46">
        <v>8731478</v>
      </c>
      <c r="E79" s="46">
        <v>0</v>
      </c>
      <c r="F79" s="46">
        <v>0</v>
      </c>
      <c r="G79" s="46">
        <v>0</v>
      </c>
      <c r="H79" s="46">
        <v>0</v>
      </c>
      <c r="I79" s="46">
        <v>0</v>
      </c>
      <c r="J79" s="46">
        <v>0</v>
      </c>
      <c r="K79" s="46">
        <v>0</v>
      </c>
      <c r="L79" s="46">
        <v>0</v>
      </c>
      <c r="M79" s="46">
        <v>0</v>
      </c>
      <c r="N79" s="46">
        <f t="shared" si="18"/>
        <v>8731478</v>
      </c>
      <c r="O79" s="47">
        <f t="shared" si="17"/>
        <v>3.5316598337448188</v>
      </c>
      <c r="P79" s="9"/>
    </row>
    <row r="80" spans="1:16">
      <c r="A80" s="12"/>
      <c r="B80" s="44">
        <v>724</v>
      </c>
      <c r="C80" s="20" t="s">
        <v>93</v>
      </c>
      <c r="D80" s="46">
        <v>0</v>
      </c>
      <c r="E80" s="46">
        <v>2535990</v>
      </c>
      <c r="F80" s="46">
        <v>0</v>
      </c>
      <c r="G80" s="46">
        <v>0</v>
      </c>
      <c r="H80" s="46">
        <v>0</v>
      </c>
      <c r="I80" s="46">
        <v>0</v>
      </c>
      <c r="J80" s="46">
        <v>0</v>
      </c>
      <c r="K80" s="46">
        <v>0</v>
      </c>
      <c r="L80" s="46">
        <v>0</v>
      </c>
      <c r="M80" s="46">
        <v>0</v>
      </c>
      <c r="N80" s="46">
        <f t="shared" si="18"/>
        <v>2535990</v>
      </c>
      <c r="O80" s="47">
        <f t="shared" si="17"/>
        <v>1.025743181369583</v>
      </c>
      <c r="P80" s="9"/>
    </row>
    <row r="81" spans="1:119">
      <c r="A81" s="12"/>
      <c r="B81" s="44">
        <v>744</v>
      </c>
      <c r="C81" s="20" t="s">
        <v>95</v>
      </c>
      <c r="D81" s="46">
        <v>13096</v>
      </c>
      <c r="E81" s="46">
        <v>8966462</v>
      </c>
      <c r="F81" s="46">
        <v>0</v>
      </c>
      <c r="G81" s="46">
        <v>0</v>
      </c>
      <c r="H81" s="46">
        <v>0</v>
      </c>
      <c r="I81" s="46">
        <v>0</v>
      </c>
      <c r="J81" s="46">
        <v>0</v>
      </c>
      <c r="K81" s="46">
        <v>0</v>
      </c>
      <c r="L81" s="46">
        <v>0</v>
      </c>
      <c r="M81" s="46">
        <v>0</v>
      </c>
      <c r="N81" s="46">
        <f t="shared" si="18"/>
        <v>8979558</v>
      </c>
      <c r="O81" s="47">
        <f t="shared" si="17"/>
        <v>3.6320018573467121</v>
      </c>
      <c r="P81" s="9"/>
    </row>
    <row r="82" spans="1:119">
      <c r="A82" s="12"/>
      <c r="B82" s="44">
        <v>752</v>
      </c>
      <c r="C82" s="20" t="s">
        <v>96</v>
      </c>
      <c r="D82" s="46">
        <v>504259</v>
      </c>
      <c r="E82" s="46">
        <v>0</v>
      </c>
      <c r="F82" s="46">
        <v>0</v>
      </c>
      <c r="G82" s="46">
        <v>0</v>
      </c>
      <c r="H82" s="46">
        <v>0</v>
      </c>
      <c r="I82" s="46">
        <v>0</v>
      </c>
      <c r="J82" s="46">
        <v>0</v>
      </c>
      <c r="K82" s="46">
        <v>0</v>
      </c>
      <c r="L82" s="46">
        <v>0</v>
      </c>
      <c r="M82" s="46">
        <v>0</v>
      </c>
      <c r="N82" s="46">
        <f>SUM(D82:M82)</f>
        <v>504259</v>
      </c>
      <c r="O82" s="47">
        <f t="shared" si="17"/>
        <v>0.2039598858411289</v>
      </c>
      <c r="P82" s="9"/>
    </row>
    <row r="83" spans="1:119" ht="15.75" thickBot="1">
      <c r="A83" s="12"/>
      <c r="B83" s="44">
        <v>764</v>
      </c>
      <c r="C83" s="20" t="s">
        <v>97</v>
      </c>
      <c r="D83" s="46">
        <v>134528</v>
      </c>
      <c r="E83" s="46">
        <v>20706063</v>
      </c>
      <c r="F83" s="46">
        <v>0</v>
      </c>
      <c r="G83" s="46">
        <v>0</v>
      </c>
      <c r="H83" s="46">
        <v>0</v>
      </c>
      <c r="I83" s="46">
        <v>0</v>
      </c>
      <c r="J83" s="46">
        <v>0</v>
      </c>
      <c r="K83" s="46">
        <v>0</v>
      </c>
      <c r="L83" s="46">
        <v>0</v>
      </c>
      <c r="M83" s="46">
        <v>0</v>
      </c>
      <c r="N83" s="46">
        <f>SUM(D83:M83)</f>
        <v>20840591</v>
      </c>
      <c r="O83" s="47">
        <f t="shared" si="17"/>
        <v>8.4294867542704406</v>
      </c>
      <c r="P83" s="9"/>
    </row>
    <row r="84" spans="1:119" ht="16.5" thickBot="1">
      <c r="A84" s="14" t="s">
        <v>10</v>
      </c>
      <c r="B84" s="23"/>
      <c r="C84" s="22"/>
      <c r="D84" s="15">
        <f t="shared" ref="D84:M84" si="19">SUM(D5,D14,D24,D29,D36,D40,D45,D52,D55)</f>
        <v>2179986298</v>
      </c>
      <c r="E84" s="15">
        <f t="shared" si="19"/>
        <v>1872417387</v>
      </c>
      <c r="F84" s="15">
        <f t="shared" si="19"/>
        <v>320971128</v>
      </c>
      <c r="G84" s="15">
        <f t="shared" si="19"/>
        <v>502586148</v>
      </c>
      <c r="H84" s="15">
        <f t="shared" si="19"/>
        <v>26649</v>
      </c>
      <c r="I84" s="15">
        <f t="shared" si="19"/>
        <v>4083135000</v>
      </c>
      <c r="J84" s="15">
        <f t="shared" si="19"/>
        <v>502192000</v>
      </c>
      <c r="K84" s="15">
        <f t="shared" si="19"/>
        <v>1109000</v>
      </c>
      <c r="L84" s="15">
        <f t="shared" si="19"/>
        <v>0</v>
      </c>
      <c r="M84" s="15">
        <f t="shared" si="19"/>
        <v>11334000</v>
      </c>
      <c r="N84" s="15">
        <f>SUM(D84:M84)</f>
        <v>9473757610</v>
      </c>
      <c r="O84" s="37">
        <f t="shared" si="17"/>
        <v>3831.892976867297</v>
      </c>
      <c r="P84" s="6"/>
      <c r="Q84" s="2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5"/>
      <c r="BC84" s="5"/>
      <c r="BD84" s="5"/>
      <c r="BE84" s="5"/>
      <c r="BF84" s="5"/>
      <c r="BG84" s="5"/>
      <c r="BH84" s="5"/>
      <c r="BI84" s="5"/>
      <c r="BJ84" s="5"/>
      <c r="BK84" s="5"/>
      <c r="BL84" s="5"/>
      <c r="BM84" s="5"/>
      <c r="BN84" s="5"/>
      <c r="BO84" s="5"/>
      <c r="BP84" s="5"/>
      <c r="BQ84" s="5"/>
      <c r="BR84" s="5"/>
      <c r="BS84" s="5"/>
      <c r="BT84" s="5"/>
      <c r="BU84" s="5"/>
      <c r="BV84" s="5"/>
      <c r="BW84" s="5"/>
      <c r="BX84" s="5"/>
      <c r="BY84" s="5"/>
      <c r="BZ84" s="5"/>
      <c r="CA84" s="5"/>
      <c r="CB84" s="5"/>
      <c r="CC84" s="5"/>
      <c r="CD84" s="5"/>
      <c r="CE84" s="5"/>
      <c r="CF84" s="5"/>
      <c r="CG84" s="5"/>
      <c r="CH84" s="5"/>
      <c r="CI84" s="5"/>
      <c r="CJ84" s="5"/>
      <c r="CK84" s="5"/>
      <c r="CL84" s="5"/>
      <c r="CM84" s="5"/>
      <c r="CN84" s="5"/>
      <c r="CO84" s="5"/>
      <c r="CP84" s="5"/>
      <c r="CQ84" s="5"/>
      <c r="CR84" s="5"/>
      <c r="CS84" s="5"/>
      <c r="CT84" s="5"/>
      <c r="CU84" s="5"/>
      <c r="CV84" s="5"/>
      <c r="CW84" s="5"/>
      <c r="CX84" s="5"/>
      <c r="CY84" s="5"/>
      <c r="CZ84" s="5"/>
      <c r="DA84" s="5"/>
      <c r="DB84" s="5"/>
      <c r="DC84" s="5"/>
      <c r="DD84" s="5"/>
      <c r="DE84" s="5"/>
      <c r="DF84" s="5"/>
      <c r="DG84" s="5"/>
      <c r="DH84" s="5"/>
      <c r="DI84" s="5"/>
      <c r="DJ84" s="5"/>
      <c r="DK84" s="5"/>
      <c r="DL84" s="5"/>
      <c r="DM84" s="5"/>
      <c r="DN84" s="5"/>
      <c r="DO84" s="5"/>
    </row>
    <row r="85" spans="1:119">
      <c r="A85" s="16"/>
      <c r="B85" s="18"/>
      <c r="C85" s="18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9"/>
    </row>
    <row r="86" spans="1:119">
      <c r="A86" s="38"/>
      <c r="B86" s="39"/>
      <c r="C86" s="39"/>
      <c r="D86" s="40"/>
      <c r="E86" s="40"/>
      <c r="F86" s="40"/>
      <c r="G86" s="40"/>
      <c r="H86" s="40"/>
      <c r="I86" s="40"/>
      <c r="J86" s="40"/>
      <c r="K86" s="40"/>
      <c r="L86" s="48" t="s">
        <v>18</v>
      </c>
      <c r="M86" s="48"/>
      <c r="N86" s="48"/>
      <c r="O86" s="41">
        <v>2472344</v>
      </c>
    </row>
    <row r="87" spans="1:119">
      <c r="A87" s="49"/>
      <c r="B87" s="50"/>
      <c r="C87" s="50"/>
      <c r="D87" s="50"/>
      <c r="E87" s="50"/>
      <c r="F87" s="50"/>
      <c r="G87" s="50"/>
      <c r="H87" s="50"/>
      <c r="I87" s="50"/>
      <c r="J87" s="50"/>
      <c r="K87" s="50"/>
      <c r="L87" s="50"/>
      <c r="M87" s="50"/>
      <c r="N87" s="50"/>
      <c r="O87" s="51"/>
    </row>
    <row r="88" spans="1:119" ht="15.75" thickBot="1">
      <c r="A88" s="52" t="s">
        <v>101</v>
      </c>
      <c r="B88" s="53"/>
      <c r="C88" s="53"/>
      <c r="D88" s="53"/>
      <c r="E88" s="53"/>
      <c r="F88" s="53"/>
      <c r="G88" s="53"/>
      <c r="H88" s="53"/>
      <c r="I88" s="53"/>
      <c r="J88" s="53"/>
      <c r="K88" s="53"/>
      <c r="L88" s="53"/>
      <c r="M88" s="53"/>
      <c r="N88" s="53"/>
      <c r="O88" s="54"/>
    </row>
  </sheetData>
  <mergeCells count="10">
    <mergeCell ref="A88:O88"/>
    <mergeCell ref="A87:O87"/>
    <mergeCell ref="L86:N86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9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98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104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>SUM(D6:D13)</f>
        <v>401066731</v>
      </c>
      <c r="E5" s="26">
        <f t="shared" ref="E5:M5" si="0">SUM(E6:E13)</f>
        <v>21506007</v>
      </c>
      <c r="F5" s="26">
        <f t="shared" si="0"/>
        <v>206281347</v>
      </c>
      <c r="G5" s="26">
        <f t="shared" si="0"/>
        <v>47629584</v>
      </c>
      <c r="H5" s="26">
        <f t="shared" si="0"/>
        <v>0</v>
      </c>
      <c r="I5" s="26">
        <f t="shared" si="0"/>
        <v>0</v>
      </c>
      <c r="J5" s="26">
        <f t="shared" si="0"/>
        <v>432021000</v>
      </c>
      <c r="K5" s="26">
        <f t="shared" si="0"/>
        <v>819000</v>
      </c>
      <c r="L5" s="26">
        <f t="shared" si="0"/>
        <v>0</v>
      </c>
      <c r="M5" s="26">
        <f t="shared" si="0"/>
        <v>2440000</v>
      </c>
      <c r="N5" s="27">
        <f>SUM(D5:M5)</f>
        <v>1111763669</v>
      </c>
      <c r="O5" s="32">
        <f t="shared" ref="O5:O36" si="1">(N5/O$88)</f>
        <v>448.78238631019633</v>
      </c>
      <c r="P5" s="6"/>
    </row>
    <row r="6" spans="1:133">
      <c r="A6" s="12"/>
      <c r="B6" s="44">
        <v>511</v>
      </c>
      <c r="C6" s="20" t="s">
        <v>20</v>
      </c>
      <c r="D6" s="46">
        <v>18023300</v>
      </c>
      <c r="E6" s="46">
        <v>0</v>
      </c>
      <c r="F6" s="46">
        <v>0</v>
      </c>
      <c r="G6" s="46">
        <v>12064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18035364</v>
      </c>
      <c r="O6" s="47">
        <f t="shared" si="1"/>
        <v>7.2802825992445772</v>
      </c>
      <c r="P6" s="9"/>
    </row>
    <row r="7" spans="1:133">
      <c r="A7" s="12"/>
      <c r="B7" s="44">
        <v>512</v>
      </c>
      <c r="C7" s="20" t="s">
        <v>21</v>
      </c>
      <c r="D7" s="46">
        <v>8991348</v>
      </c>
      <c r="E7" s="46">
        <v>1576508</v>
      </c>
      <c r="F7" s="46">
        <v>0</v>
      </c>
      <c r="G7" s="46">
        <v>45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10567901</v>
      </c>
      <c r="O7" s="47">
        <f t="shared" si="1"/>
        <v>4.2659136661083954</v>
      </c>
      <c r="P7" s="9"/>
    </row>
    <row r="8" spans="1:133">
      <c r="A8" s="12"/>
      <c r="B8" s="44">
        <v>513</v>
      </c>
      <c r="C8" s="20" t="s">
        <v>22</v>
      </c>
      <c r="D8" s="46">
        <v>103508593</v>
      </c>
      <c r="E8" s="46">
        <v>6215287</v>
      </c>
      <c r="F8" s="46">
        <v>0</v>
      </c>
      <c r="G8" s="46">
        <v>3931565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2440000</v>
      </c>
      <c r="N8" s="46">
        <f t="shared" si="2"/>
        <v>116095445</v>
      </c>
      <c r="O8" s="47">
        <f t="shared" si="1"/>
        <v>46.863908490289184</v>
      </c>
      <c r="P8" s="9"/>
    </row>
    <row r="9" spans="1:133">
      <c r="A9" s="12"/>
      <c r="B9" s="44">
        <v>514</v>
      </c>
      <c r="C9" s="20" t="s">
        <v>23</v>
      </c>
      <c r="D9" s="46">
        <v>19844721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19844721</v>
      </c>
      <c r="O9" s="47">
        <f t="shared" si="1"/>
        <v>8.0106604437350661</v>
      </c>
      <c r="P9" s="9"/>
    </row>
    <row r="10" spans="1:133">
      <c r="A10" s="12"/>
      <c r="B10" s="44">
        <v>515</v>
      </c>
      <c r="C10" s="20" t="s">
        <v>24</v>
      </c>
      <c r="D10" s="46">
        <v>4367887</v>
      </c>
      <c r="E10" s="46">
        <v>16392</v>
      </c>
      <c r="F10" s="46">
        <v>0</v>
      </c>
      <c r="G10" s="46">
        <v>1977747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6362026</v>
      </c>
      <c r="O10" s="47">
        <f t="shared" si="1"/>
        <v>2.5681404147840645</v>
      </c>
      <c r="P10" s="9"/>
    </row>
    <row r="11" spans="1:133">
      <c r="A11" s="12"/>
      <c r="B11" s="44">
        <v>517</v>
      </c>
      <c r="C11" s="20" t="s">
        <v>25</v>
      </c>
      <c r="D11" s="46">
        <v>0</v>
      </c>
      <c r="E11" s="46">
        <v>0</v>
      </c>
      <c r="F11" s="46">
        <v>206281347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206281347</v>
      </c>
      <c r="O11" s="47">
        <f t="shared" si="1"/>
        <v>83.268987590870509</v>
      </c>
      <c r="P11" s="9"/>
    </row>
    <row r="12" spans="1:133">
      <c r="A12" s="12"/>
      <c r="B12" s="44">
        <v>518</v>
      </c>
      <c r="C12" s="20" t="s">
        <v>26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819000</v>
      </c>
      <c r="L12" s="46">
        <v>0</v>
      </c>
      <c r="M12" s="46">
        <v>0</v>
      </c>
      <c r="N12" s="46">
        <f t="shared" si="2"/>
        <v>819000</v>
      </c>
      <c r="O12" s="47">
        <f t="shared" si="1"/>
        <v>0.33060333291755623</v>
      </c>
      <c r="P12" s="9"/>
    </row>
    <row r="13" spans="1:133">
      <c r="A13" s="12"/>
      <c r="B13" s="44">
        <v>519</v>
      </c>
      <c r="C13" s="20" t="s">
        <v>27</v>
      </c>
      <c r="D13" s="46">
        <v>246330882</v>
      </c>
      <c r="E13" s="46">
        <v>13697820</v>
      </c>
      <c r="F13" s="46">
        <v>0</v>
      </c>
      <c r="G13" s="46">
        <v>41708163</v>
      </c>
      <c r="H13" s="46">
        <v>0</v>
      </c>
      <c r="I13" s="46">
        <v>0</v>
      </c>
      <c r="J13" s="46">
        <v>432021000</v>
      </c>
      <c r="K13" s="46">
        <v>0</v>
      </c>
      <c r="L13" s="46">
        <v>0</v>
      </c>
      <c r="M13" s="46">
        <v>0</v>
      </c>
      <c r="N13" s="46">
        <f t="shared" si="2"/>
        <v>733757865</v>
      </c>
      <c r="O13" s="47">
        <f t="shared" si="1"/>
        <v>296.19388977224702</v>
      </c>
      <c r="P13" s="9"/>
    </row>
    <row r="14" spans="1:133" ht="15.75">
      <c r="A14" s="28" t="s">
        <v>28</v>
      </c>
      <c r="B14" s="29"/>
      <c r="C14" s="30"/>
      <c r="D14" s="31">
        <f>SUM(D15:D23)</f>
        <v>940240178</v>
      </c>
      <c r="E14" s="31">
        <f t="shared" ref="E14:M14" si="3">SUM(E15:E23)</f>
        <v>447747077</v>
      </c>
      <c r="F14" s="31">
        <f t="shared" si="3"/>
        <v>0</v>
      </c>
      <c r="G14" s="31">
        <f t="shared" si="3"/>
        <v>17816490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>SUM(D14:M14)</f>
        <v>1405803745</v>
      </c>
      <c r="O14" s="43">
        <f t="shared" si="1"/>
        <v>567.47668318068668</v>
      </c>
      <c r="P14" s="10"/>
    </row>
    <row r="15" spans="1:133">
      <c r="A15" s="12"/>
      <c r="B15" s="44">
        <v>521</v>
      </c>
      <c r="C15" s="20" t="s">
        <v>29</v>
      </c>
      <c r="D15" s="46">
        <v>555599189</v>
      </c>
      <c r="E15" s="46">
        <v>24198108</v>
      </c>
      <c r="F15" s="46">
        <v>0</v>
      </c>
      <c r="G15" s="46">
        <v>1287087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>SUM(D15:M15)</f>
        <v>581084384</v>
      </c>
      <c r="O15" s="47">
        <f t="shared" si="1"/>
        <v>234.56463254791831</v>
      </c>
      <c r="P15" s="9"/>
    </row>
    <row r="16" spans="1:133">
      <c r="A16" s="12"/>
      <c r="B16" s="44">
        <v>522</v>
      </c>
      <c r="C16" s="20" t="s">
        <v>30</v>
      </c>
      <c r="D16" s="46">
        <v>0</v>
      </c>
      <c r="E16" s="46">
        <v>377955940</v>
      </c>
      <c r="F16" s="46">
        <v>0</v>
      </c>
      <c r="G16" s="46">
        <v>5024130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ref="N16:N23" si="4">SUM(D16:M16)</f>
        <v>382980070</v>
      </c>
      <c r="O16" s="47">
        <f t="shared" si="1"/>
        <v>154.59644393528572</v>
      </c>
      <c r="P16" s="9"/>
    </row>
    <row r="17" spans="1:16">
      <c r="A17" s="12"/>
      <c r="B17" s="44">
        <v>523</v>
      </c>
      <c r="C17" s="20" t="s">
        <v>31</v>
      </c>
      <c r="D17" s="46">
        <v>300583769</v>
      </c>
      <c r="E17" s="46">
        <v>1629115</v>
      </c>
      <c r="F17" s="46">
        <v>0</v>
      </c>
      <c r="G17" s="46">
        <v>9794749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312007633</v>
      </c>
      <c r="O17" s="47">
        <f t="shared" si="1"/>
        <v>125.94720801650514</v>
      </c>
      <c r="P17" s="9"/>
    </row>
    <row r="18" spans="1:16">
      <c r="A18" s="12"/>
      <c r="B18" s="44">
        <v>524</v>
      </c>
      <c r="C18" s="20" t="s">
        <v>32</v>
      </c>
      <c r="D18" s="46">
        <v>51975575</v>
      </c>
      <c r="E18" s="46">
        <v>0</v>
      </c>
      <c r="F18" s="46">
        <v>0</v>
      </c>
      <c r="G18" s="46">
        <v>1150000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53125575</v>
      </c>
      <c r="O18" s="47">
        <f t="shared" si="1"/>
        <v>21.445045370160688</v>
      </c>
      <c r="P18" s="9"/>
    </row>
    <row r="19" spans="1:16">
      <c r="A19" s="12"/>
      <c r="B19" s="44">
        <v>525</v>
      </c>
      <c r="C19" s="20" t="s">
        <v>33</v>
      </c>
      <c r="D19" s="46">
        <v>0</v>
      </c>
      <c r="E19" s="46">
        <v>8685378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8685378</v>
      </c>
      <c r="O19" s="47">
        <f t="shared" si="1"/>
        <v>3.5060011165431244</v>
      </c>
      <c r="P19" s="9"/>
    </row>
    <row r="20" spans="1:16">
      <c r="A20" s="12"/>
      <c r="B20" s="44">
        <v>526</v>
      </c>
      <c r="C20" s="20" t="s">
        <v>34</v>
      </c>
      <c r="D20" s="46">
        <v>1580460</v>
      </c>
      <c r="E20" s="46">
        <v>11926329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13506789</v>
      </c>
      <c r="O20" s="47">
        <f t="shared" si="1"/>
        <v>5.4522459834117054</v>
      </c>
      <c r="P20" s="9"/>
    </row>
    <row r="21" spans="1:16">
      <c r="A21" s="12"/>
      <c r="B21" s="44">
        <v>527</v>
      </c>
      <c r="C21" s="20" t="s">
        <v>35</v>
      </c>
      <c r="D21" s="46">
        <v>0</v>
      </c>
      <c r="E21" s="46">
        <v>8544428</v>
      </c>
      <c r="F21" s="46">
        <v>0</v>
      </c>
      <c r="G21" s="46">
        <v>103721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8648149</v>
      </c>
      <c r="O21" s="47">
        <f t="shared" si="1"/>
        <v>3.4909729950764725</v>
      </c>
      <c r="P21" s="9"/>
    </row>
    <row r="22" spans="1:16">
      <c r="A22" s="12"/>
      <c r="B22" s="44">
        <v>528</v>
      </c>
      <c r="C22" s="20" t="s">
        <v>36</v>
      </c>
      <c r="D22" s="46">
        <v>27935686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27935686</v>
      </c>
      <c r="O22" s="47">
        <f t="shared" si="1"/>
        <v>11.276716604320287</v>
      </c>
      <c r="P22" s="9"/>
    </row>
    <row r="23" spans="1:16">
      <c r="A23" s="12"/>
      <c r="B23" s="44">
        <v>529</v>
      </c>
      <c r="C23" s="20" t="s">
        <v>37</v>
      </c>
      <c r="D23" s="46">
        <v>2565499</v>
      </c>
      <c r="E23" s="46">
        <v>14807779</v>
      </c>
      <c r="F23" s="46">
        <v>0</v>
      </c>
      <c r="G23" s="46">
        <v>456803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17830081</v>
      </c>
      <c r="O23" s="47">
        <f t="shared" si="1"/>
        <v>7.1974166114651945</v>
      </c>
      <c r="P23" s="9"/>
    </row>
    <row r="24" spans="1:16" ht="15.75">
      <c r="A24" s="28" t="s">
        <v>38</v>
      </c>
      <c r="B24" s="29"/>
      <c r="C24" s="30"/>
      <c r="D24" s="31">
        <f t="shared" ref="D24:M24" si="5">SUM(D25:D28)</f>
        <v>52685566</v>
      </c>
      <c r="E24" s="31">
        <f t="shared" si="5"/>
        <v>16313694</v>
      </c>
      <c r="F24" s="31">
        <f t="shared" si="5"/>
        <v>0</v>
      </c>
      <c r="G24" s="31">
        <f t="shared" si="5"/>
        <v>73274214</v>
      </c>
      <c r="H24" s="31">
        <f t="shared" si="5"/>
        <v>0</v>
      </c>
      <c r="I24" s="31">
        <f t="shared" si="5"/>
        <v>756122000</v>
      </c>
      <c r="J24" s="31">
        <f t="shared" si="5"/>
        <v>0</v>
      </c>
      <c r="K24" s="31">
        <f t="shared" si="5"/>
        <v>0</v>
      </c>
      <c r="L24" s="31">
        <f t="shared" si="5"/>
        <v>0</v>
      </c>
      <c r="M24" s="31">
        <f t="shared" si="5"/>
        <v>0</v>
      </c>
      <c r="N24" s="42">
        <f>SUM(D24:M24)</f>
        <v>898395474</v>
      </c>
      <c r="O24" s="43">
        <f t="shared" si="1"/>
        <v>362.65267152924025</v>
      </c>
      <c r="P24" s="10"/>
    </row>
    <row r="25" spans="1:16">
      <c r="A25" s="12"/>
      <c r="B25" s="44">
        <v>534</v>
      </c>
      <c r="C25" s="20" t="s">
        <v>39</v>
      </c>
      <c r="D25" s="46">
        <v>0</v>
      </c>
      <c r="E25" s="46">
        <v>-137875</v>
      </c>
      <c r="F25" s="46">
        <v>0</v>
      </c>
      <c r="G25" s="46">
        <v>1215685</v>
      </c>
      <c r="H25" s="46">
        <v>0</v>
      </c>
      <c r="I25" s="46">
        <v>279277000</v>
      </c>
      <c r="J25" s="46">
        <v>0</v>
      </c>
      <c r="K25" s="46">
        <v>0</v>
      </c>
      <c r="L25" s="46">
        <v>0</v>
      </c>
      <c r="M25" s="46">
        <v>0</v>
      </c>
      <c r="N25" s="46">
        <f>SUM(D25:M25)</f>
        <v>280354810</v>
      </c>
      <c r="O25" s="47">
        <f t="shared" si="1"/>
        <v>113.1700055988623</v>
      </c>
      <c r="P25" s="9"/>
    </row>
    <row r="26" spans="1:16">
      <c r="A26" s="12"/>
      <c r="B26" s="44">
        <v>536</v>
      </c>
      <c r="C26" s="20" t="s">
        <v>40</v>
      </c>
      <c r="D26" s="46">
        <v>0</v>
      </c>
      <c r="E26" s="46">
        <v>317359</v>
      </c>
      <c r="F26" s="46">
        <v>0</v>
      </c>
      <c r="G26" s="46">
        <v>12788033</v>
      </c>
      <c r="H26" s="46">
        <v>0</v>
      </c>
      <c r="I26" s="46">
        <v>476845000</v>
      </c>
      <c r="J26" s="46">
        <v>0</v>
      </c>
      <c r="K26" s="46">
        <v>0</v>
      </c>
      <c r="L26" s="46">
        <v>0</v>
      </c>
      <c r="M26" s="46">
        <v>0</v>
      </c>
      <c r="N26" s="46">
        <f>SUM(D26:M26)</f>
        <v>489950392</v>
      </c>
      <c r="O26" s="47">
        <f t="shared" si="1"/>
        <v>197.77684073194527</v>
      </c>
      <c r="P26" s="9"/>
    </row>
    <row r="27" spans="1:16">
      <c r="A27" s="12"/>
      <c r="B27" s="44">
        <v>537</v>
      </c>
      <c r="C27" s="20" t="s">
        <v>41</v>
      </c>
      <c r="D27" s="46">
        <v>2196526</v>
      </c>
      <c r="E27" s="46">
        <v>12826148</v>
      </c>
      <c r="F27" s="46">
        <v>0</v>
      </c>
      <c r="G27" s="46">
        <v>10907921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>SUM(D27:M27)</f>
        <v>25930595</v>
      </c>
      <c r="O27" s="47">
        <f t="shared" si="1"/>
        <v>10.467327388932015</v>
      </c>
      <c r="P27" s="9"/>
    </row>
    <row r="28" spans="1:16">
      <c r="A28" s="12"/>
      <c r="B28" s="44">
        <v>539</v>
      </c>
      <c r="C28" s="20" t="s">
        <v>42</v>
      </c>
      <c r="D28" s="46">
        <v>50489040</v>
      </c>
      <c r="E28" s="46">
        <v>3308062</v>
      </c>
      <c r="F28" s="46">
        <v>0</v>
      </c>
      <c r="G28" s="46">
        <v>48362575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>SUM(D28:M28)</f>
        <v>102159677</v>
      </c>
      <c r="O28" s="47">
        <f t="shared" si="1"/>
        <v>41.238497809500629</v>
      </c>
      <c r="P28" s="9"/>
    </row>
    <row r="29" spans="1:16" ht="15.75">
      <c r="A29" s="28" t="s">
        <v>43</v>
      </c>
      <c r="B29" s="29"/>
      <c r="C29" s="30"/>
      <c r="D29" s="31">
        <f>SUM(D30:D35)</f>
        <v>43490559</v>
      </c>
      <c r="E29" s="31">
        <f t="shared" ref="E29:M29" si="6">SUM(E30:E35)</f>
        <v>56413967</v>
      </c>
      <c r="F29" s="31">
        <f t="shared" si="6"/>
        <v>0</v>
      </c>
      <c r="G29" s="31">
        <f t="shared" si="6"/>
        <v>147866280</v>
      </c>
      <c r="H29" s="31">
        <f t="shared" si="6"/>
        <v>0</v>
      </c>
      <c r="I29" s="31">
        <f t="shared" si="6"/>
        <v>1194071000</v>
      </c>
      <c r="J29" s="31">
        <f t="shared" si="6"/>
        <v>0</v>
      </c>
      <c r="K29" s="31">
        <f t="shared" si="6"/>
        <v>0</v>
      </c>
      <c r="L29" s="31">
        <f t="shared" si="6"/>
        <v>0</v>
      </c>
      <c r="M29" s="31">
        <f t="shared" si="6"/>
        <v>0</v>
      </c>
      <c r="N29" s="31">
        <f t="shared" ref="N29:N41" si="7">SUM(D29:M29)</f>
        <v>1441841806</v>
      </c>
      <c r="O29" s="43">
        <f t="shared" si="1"/>
        <v>582.02406178689694</v>
      </c>
      <c r="P29" s="10"/>
    </row>
    <row r="30" spans="1:16">
      <c r="A30" s="12"/>
      <c r="B30" s="44">
        <v>541</v>
      </c>
      <c r="C30" s="20" t="s">
        <v>44</v>
      </c>
      <c r="D30" s="46">
        <v>41467232</v>
      </c>
      <c r="E30" s="46">
        <v>8979989</v>
      </c>
      <c r="F30" s="46">
        <v>0</v>
      </c>
      <c r="G30" s="46">
        <v>147866280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198313501</v>
      </c>
      <c r="O30" s="47">
        <f t="shared" si="1"/>
        <v>80.052630516665602</v>
      </c>
      <c r="P30" s="9"/>
    </row>
    <row r="31" spans="1:16">
      <c r="A31" s="12"/>
      <c r="B31" s="44">
        <v>542</v>
      </c>
      <c r="C31" s="20" t="s">
        <v>45</v>
      </c>
      <c r="D31" s="46">
        <v>0</v>
      </c>
      <c r="E31" s="46">
        <v>-9018</v>
      </c>
      <c r="F31" s="46">
        <v>0</v>
      </c>
      <c r="G31" s="46">
        <v>0</v>
      </c>
      <c r="H31" s="46">
        <v>0</v>
      </c>
      <c r="I31" s="46">
        <v>521041000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521031982</v>
      </c>
      <c r="O31" s="47">
        <f t="shared" si="1"/>
        <v>210.32345519638605</v>
      </c>
      <c r="P31" s="9"/>
    </row>
    <row r="32" spans="1:16">
      <c r="A32" s="12"/>
      <c r="B32" s="44">
        <v>543</v>
      </c>
      <c r="C32" s="20" t="s">
        <v>46</v>
      </c>
      <c r="D32" s="46">
        <v>0</v>
      </c>
      <c r="E32" s="46">
        <v>3749906</v>
      </c>
      <c r="F32" s="46">
        <v>0</v>
      </c>
      <c r="G32" s="46">
        <v>0</v>
      </c>
      <c r="H32" s="46">
        <v>0</v>
      </c>
      <c r="I32" s="46">
        <v>81442000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85191906</v>
      </c>
      <c r="O32" s="47">
        <f t="shared" si="1"/>
        <v>34.389167351891523</v>
      </c>
      <c r="P32" s="9"/>
    </row>
    <row r="33" spans="1:16">
      <c r="A33" s="12"/>
      <c r="B33" s="44">
        <v>544</v>
      </c>
      <c r="C33" s="20" t="s">
        <v>47</v>
      </c>
      <c r="D33" s="46">
        <v>0</v>
      </c>
      <c r="E33" s="46">
        <v>338259</v>
      </c>
      <c r="F33" s="46">
        <v>0</v>
      </c>
      <c r="G33" s="46">
        <v>0</v>
      </c>
      <c r="H33" s="46">
        <v>0</v>
      </c>
      <c r="I33" s="46">
        <v>582189000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582527259</v>
      </c>
      <c r="O33" s="47">
        <f t="shared" si="1"/>
        <v>235.14707367610319</v>
      </c>
      <c r="P33" s="9"/>
    </row>
    <row r="34" spans="1:16">
      <c r="A34" s="12"/>
      <c r="B34" s="44">
        <v>545</v>
      </c>
      <c r="C34" s="20" t="s">
        <v>48</v>
      </c>
      <c r="D34" s="46">
        <v>2023327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2023327</v>
      </c>
      <c r="O34" s="47">
        <f t="shared" si="1"/>
        <v>0.8167504881344082</v>
      </c>
      <c r="P34" s="9"/>
    </row>
    <row r="35" spans="1:16">
      <c r="A35" s="12"/>
      <c r="B35" s="44">
        <v>549</v>
      </c>
      <c r="C35" s="20" t="s">
        <v>49</v>
      </c>
      <c r="D35" s="46">
        <v>0</v>
      </c>
      <c r="E35" s="46">
        <v>43354831</v>
      </c>
      <c r="F35" s="46">
        <v>0</v>
      </c>
      <c r="G35" s="46">
        <v>0</v>
      </c>
      <c r="H35" s="46">
        <v>0</v>
      </c>
      <c r="I35" s="46">
        <v>9399000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52753831</v>
      </c>
      <c r="O35" s="47">
        <f t="shared" si="1"/>
        <v>21.294984557716116</v>
      </c>
      <c r="P35" s="9"/>
    </row>
    <row r="36" spans="1:16" ht="15.75">
      <c r="A36" s="28" t="s">
        <v>50</v>
      </c>
      <c r="B36" s="29"/>
      <c r="C36" s="30"/>
      <c r="D36" s="31">
        <f t="shared" ref="D36:M36" si="8">SUM(D37:D39)</f>
        <v>21655532</v>
      </c>
      <c r="E36" s="31">
        <f t="shared" si="8"/>
        <v>371860264</v>
      </c>
      <c r="F36" s="31">
        <f t="shared" si="8"/>
        <v>0</v>
      </c>
      <c r="G36" s="31">
        <f t="shared" si="8"/>
        <v>174845</v>
      </c>
      <c r="H36" s="31">
        <f t="shared" si="8"/>
        <v>0</v>
      </c>
      <c r="I36" s="31">
        <f t="shared" si="8"/>
        <v>7394000</v>
      </c>
      <c r="J36" s="31">
        <f t="shared" si="8"/>
        <v>0</v>
      </c>
      <c r="K36" s="31">
        <f t="shared" si="8"/>
        <v>0</v>
      </c>
      <c r="L36" s="31">
        <f t="shared" si="8"/>
        <v>0</v>
      </c>
      <c r="M36" s="31">
        <f t="shared" si="8"/>
        <v>0</v>
      </c>
      <c r="N36" s="31">
        <f t="shared" si="7"/>
        <v>401084641</v>
      </c>
      <c r="O36" s="43">
        <f t="shared" si="1"/>
        <v>161.90466312166242</v>
      </c>
      <c r="P36" s="10"/>
    </row>
    <row r="37" spans="1:16">
      <c r="A37" s="13"/>
      <c r="B37" s="45">
        <v>551</v>
      </c>
      <c r="C37" s="21" t="s">
        <v>51</v>
      </c>
      <c r="D37" s="46">
        <v>496464</v>
      </c>
      <c r="E37" s="46">
        <v>489936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986400</v>
      </c>
      <c r="O37" s="47">
        <f t="shared" ref="O37:O68" si="9">(N37/O$88)</f>
        <v>0.39817720096444137</v>
      </c>
      <c r="P37" s="9"/>
    </row>
    <row r="38" spans="1:16">
      <c r="A38" s="13"/>
      <c r="B38" s="45">
        <v>554</v>
      </c>
      <c r="C38" s="21" t="s">
        <v>52</v>
      </c>
      <c r="D38" s="46">
        <v>0</v>
      </c>
      <c r="E38" s="46">
        <v>286866302</v>
      </c>
      <c r="F38" s="46">
        <v>0</v>
      </c>
      <c r="G38" s="46">
        <v>40853</v>
      </c>
      <c r="H38" s="46">
        <v>0</v>
      </c>
      <c r="I38" s="46">
        <v>7394000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294301155</v>
      </c>
      <c r="O38" s="47">
        <f t="shared" si="9"/>
        <v>118.79968586628367</v>
      </c>
      <c r="P38" s="9"/>
    </row>
    <row r="39" spans="1:16">
      <c r="A39" s="13"/>
      <c r="B39" s="45">
        <v>559</v>
      </c>
      <c r="C39" s="21" t="s">
        <v>53</v>
      </c>
      <c r="D39" s="46">
        <v>21159068</v>
      </c>
      <c r="E39" s="46">
        <v>84504026</v>
      </c>
      <c r="F39" s="46">
        <v>0</v>
      </c>
      <c r="G39" s="46">
        <v>133992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105797086</v>
      </c>
      <c r="O39" s="47">
        <f t="shared" si="9"/>
        <v>42.706800054414323</v>
      </c>
      <c r="P39" s="9"/>
    </row>
    <row r="40" spans="1:16" ht="15.75">
      <c r="A40" s="28" t="s">
        <v>54</v>
      </c>
      <c r="B40" s="29"/>
      <c r="C40" s="30"/>
      <c r="D40" s="31">
        <f t="shared" ref="D40:M40" si="10">SUM(D41:D45)</f>
        <v>43756007</v>
      </c>
      <c r="E40" s="31">
        <f t="shared" si="10"/>
        <v>339240440</v>
      </c>
      <c r="F40" s="31">
        <f t="shared" si="10"/>
        <v>0</v>
      </c>
      <c r="G40" s="31">
        <f t="shared" si="10"/>
        <v>34108932</v>
      </c>
      <c r="H40" s="31">
        <f t="shared" si="10"/>
        <v>0</v>
      </c>
      <c r="I40" s="31">
        <f t="shared" si="10"/>
        <v>1861888000</v>
      </c>
      <c r="J40" s="31">
        <f t="shared" si="10"/>
        <v>0</v>
      </c>
      <c r="K40" s="31">
        <f t="shared" si="10"/>
        <v>0</v>
      </c>
      <c r="L40" s="31">
        <f t="shared" si="10"/>
        <v>0</v>
      </c>
      <c r="M40" s="31">
        <f t="shared" si="10"/>
        <v>11577000</v>
      </c>
      <c r="N40" s="31">
        <f t="shared" si="7"/>
        <v>2290570379</v>
      </c>
      <c r="O40" s="43">
        <f t="shared" si="9"/>
        <v>924.62784075656896</v>
      </c>
      <c r="P40" s="10"/>
    </row>
    <row r="41" spans="1:16">
      <c r="A41" s="12"/>
      <c r="B41" s="44">
        <v>561</v>
      </c>
      <c r="C41" s="20" t="s">
        <v>55</v>
      </c>
      <c r="D41" s="46">
        <v>19319026</v>
      </c>
      <c r="E41" s="46">
        <v>0</v>
      </c>
      <c r="F41" s="46">
        <v>0</v>
      </c>
      <c r="G41" s="46">
        <v>23402420</v>
      </c>
      <c r="H41" s="46">
        <v>0</v>
      </c>
      <c r="I41" s="46">
        <v>1861888000</v>
      </c>
      <c r="J41" s="46">
        <v>0</v>
      </c>
      <c r="K41" s="46">
        <v>0</v>
      </c>
      <c r="L41" s="46">
        <v>0</v>
      </c>
      <c r="M41" s="46">
        <v>11577000</v>
      </c>
      <c r="N41" s="46">
        <f t="shared" si="7"/>
        <v>1916186446</v>
      </c>
      <c r="O41" s="47">
        <f t="shared" si="9"/>
        <v>773.50137428455059</v>
      </c>
      <c r="P41" s="9"/>
    </row>
    <row r="42" spans="1:16">
      <c r="A42" s="12"/>
      <c r="B42" s="44">
        <v>562</v>
      </c>
      <c r="C42" s="20" t="s">
        <v>56</v>
      </c>
      <c r="D42" s="46">
        <v>12334724</v>
      </c>
      <c r="E42" s="46">
        <v>12679914</v>
      </c>
      <c r="F42" s="46">
        <v>0</v>
      </c>
      <c r="G42" s="46">
        <v>53625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ref="N42:N52" si="11">SUM(D42:M42)</f>
        <v>25068263</v>
      </c>
      <c r="O42" s="47">
        <f t="shared" si="9"/>
        <v>10.119232354400314</v>
      </c>
      <c r="P42" s="9"/>
    </row>
    <row r="43" spans="1:16">
      <c r="A43" s="12"/>
      <c r="B43" s="44">
        <v>564</v>
      </c>
      <c r="C43" s="20" t="s">
        <v>105</v>
      </c>
      <c r="D43" s="46">
        <v>7428652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1"/>
        <v>7428652</v>
      </c>
      <c r="O43" s="47">
        <f t="shared" si="9"/>
        <v>2.9987022103597925</v>
      </c>
      <c r="P43" s="9"/>
    </row>
    <row r="44" spans="1:16">
      <c r="A44" s="12"/>
      <c r="B44" s="44">
        <v>565</v>
      </c>
      <c r="C44" s="20" t="s">
        <v>57</v>
      </c>
      <c r="D44" s="46">
        <v>0</v>
      </c>
      <c r="E44" s="46">
        <v>595693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1"/>
        <v>595693</v>
      </c>
      <c r="O44" s="47">
        <f t="shared" si="9"/>
        <v>0.24046164981154802</v>
      </c>
      <c r="P44" s="9"/>
    </row>
    <row r="45" spans="1:16">
      <c r="A45" s="12"/>
      <c r="B45" s="44">
        <v>569</v>
      </c>
      <c r="C45" s="20" t="s">
        <v>58</v>
      </c>
      <c r="D45" s="46">
        <v>4673605</v>
      </c>
      <c r="E45" s="46">
        <v>325964833</v>
      </c>
      <c r="F45" s="46">
        <v>0</v>
      </c>
      <c r="G45" s="46">
        <v>10652887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1"/>
        <v>341291325</v>
      </c>
      <c r="O45" s="47">
        <f t="shared" si="9"/>
        <v>137.76807025744674</v>
      </c>
      <c r="P45" s="9"/>
    </row>
    <row r="46" spans="1:16" ht="15.75">
      <c r="A46" s="28" t="s">
        <v>59</v>
      </c>
      <c r="B46" s="29"/>
      <c r="C46" s="30"/>
      <c r="D46" s="31">
        <f t="shared" ref="D46:M46" si="12">SUM(D47:D52)</f>
        <v>105858871</v>
      </c>
      <c r="E46" s="31">
        <f t="shared" si="12"/>
        <v>153716176</v>
      </c>
      <c r="F46" s="31">
        <f t="shared" si="12"/>
        <v>0</v>
      </c>
      <c r="G46" s="31">
        <f t="shared" si="12"/>
        <v>127879072</v>
      </c>
      <c r="H46" s="31">
        <f t="shared" si="12"/>
        <v>79308</v>
      </c>
      <c r="I46" s="31">
        <f t="shared" si="12"/>
        <v>5119000</v>
      </c>
      <c r="J46" s="31">
        <f t="shared" si="12"/>
        <v>0</v>
      </c>
      <c r="K46" s="31">
        <f t="shared" si="12"/>
        <v>0</v>
      </c>
      <c r="L46" s="31">
        <f t="shared" si="12"/>
        <v>0</v>
      </c>
      <c r="M46" s="31">
        <f t="shared" si="12"/>
        <v>0</v>
      </c>
      <c r="N46" s="31">
        <f>SUM(D46:M46)</f>
        <v>392652427</v>
      </c>
      <c r="O46" s="43">
        <f t="shared" si="9"/>
        <v>158.50085597602865</v>
      </c>
      <c r="P46" s="9"/>
    </row>
    <row r="47" spans="1:16">
      <c r="A47" s="12"/>
      <c r="B47" s="44">
        <v>571</v>
      </c>
      <c r="C47" s="20" t="s">
        <v>60</v>
      </c>
      <c r="D47" s="46">
        <v>0</v>
      </c>
      <c r="E47" s="46">
        <v>72833040</v>
      </c>
      <c r="F47" s="46">
        <v>0</v>
      </c>
      <c r="G47" s="46">
        <v>10365033</v>
      </c>
      <c r="H47" s="46">
        <v>13346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1"/>
        <v>83211419</v>
      </c>
      <c r="O47" s="47">
        <f t="shared" si="9"/>
        <v>33.589709961171266</v>
      </c>
      <c r="P47" s="9"/>
    </row>
    <row r="48" spans="1:16">
      <c r="A48" s="12"/>
      <c r="B48" s="44">
        <v>572</v>
      </c>
      <c r="C48" s="20" t="s">
        <v>61</v>
      </c>
      <c r="D48" s="46">
        <v>101829920</v>
      </c>
      <c r="E48" s="46">
        <v>29392448</v>
      </c>
      <c r="F48" s="46">
        <v>0</v>
      </c>
      <c r="G48" s="46">
        <v>97699295</v>
      </c>
      <c r="H48" s="46">
        <v>65962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1"/>
        <v>228987625</v>
      </c>
      <c r="O48" s="47">
        <f t="shared" si="9"/>
        <v>92.434764373474394</v>
      </c>
      <c r="P48" s="9"/>
    </row>
    <row r="49" spans="1:16">
      <c r="A49" s="12"/>
      <c r="B49" s="44">
        <v>573</v>
      </c>
      <c r="C49" s="20" t="s">
        <v>62</v>
      </c>
      <c r="D49" s="46">
        <v>0</v>
      </c>
      <c r="E49" s="46">
        <v>17176477</v>
      </c>
      <c r="F49" s="46">
        <v>0</v>
      </c>
      <c r="G49" s="46">
        <v>528142</v>
      </c>
      <c r="H49" s="46">
        <v>0</v>
      </c>
      <c r="I49" s="46">
        <v>5119000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1"/>
        <v>22823619</v>
      </c>
      <c r="O49" s="47">
        <f t="shared" si="9"/>
        <v>9.2131434806354857</v>
      </c>
      <c r="P49" s="9"/>
    </row>
    <row r="50" spans="1:16">
      <c r="A50" s="12"/>
      <c r="B50" s="44">
        <v>574</v>
      </c>
      <c r="C50" s="20" t="s">
        <v>63</v>
      </c>
      <c r="D50" s="46">
        <v>70194</v>
      </c>
      <c r="E50" s="46">
        <v>0</v>
      </c>
      <c r="F50" s="46">
        <v>0</v>
      </c>
      <c r="G50" s="46">
        <v>102645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1"/>
        <v>172839</v>
      </c>
      <c r="O50" s="47">
        <f t="shared" si="9"/>
        <v>6.9769413257799145E-2</v>
      </c>
      <c r="P50" s="9"/>
    </row>
    <row r="51" spans="1:16">
      <c r="A51" s="12"/>
      <c r="B51" s="44">
        <v>575</v>
      </c>
      <c r="C51" s="20" t="s">
        <v>64</v>
      </c>
      <c r="D51" s="46">
        <v>0</v>
      </c>
      <c r="E51" s="46">
        <v>6478200</v>
      </c>
      <c r="F51" s="46">
        <v>0</v>
      </c>
      <c r="G51" s="46">
        <v>10752864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1"/>
        <v>17231064</v>
      </c>
      <c r="O51" s="47">
        <f t="shared" si="9"/>
        <v>6.9556131723024643</v>
      </c>
      <c r="P51" s="9"/>
    </row>
    <row r="52" spans="1:16">
      <c r="A52" s="12"/>
      <c r="B52" s="44">
        <v>579</v>
      </c>
      <c r="C52" s="20" t="s">
        <v>65</v>
      </c>
      <c r="D52" s="46">
        <v>3958757</v>
      </c>
      <c r="E52" s="46">
        <v>27836011</v>
      </c>
      <c r="F52" s="46">
        <v>0</v>
      </c>
      <c r="G52" s="46">
        <v>8431093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1"/>
        <v>40225861</v>
      </c>
      <c r="O52" s="47">
        <f t="shared" si="9"/>
        <v>16.237855575187229</v>
      </c>
      <c r="P52" s="9"/>
    </row>
    <row r="53" spans="1:16" ht="15.75">
      <c r="A53" s="28" t="s">
        <v>94</v>
      </c>
      <c r="B53" s="29"/>
      <c r="C53" s="30"/>
      <c r="D53" s="31">
        <f t="shared" ref="D53:M53" si="13">SUM(D54:D55)</f>
        <v>526355248</v>
      </c>
      <c r="E53" s="31">
        <f t="shared" si="13"/>
        <v>374639176</v>
      </c>
      <c r="F53" s="31">
        <f t="shared" si="13"/>
        <v>4785319</v>
      </c>
      <c r="G53" s="31">
        <f t="shared" si="13"/>
        <v>105306084</v>
      </c>
      <c r="H53" s="31">
        <f t="shared" si="13"/>
        <v>0</v>
      </c>
      <c r="I53" s="31">
        <f t="shared" si="13"/>
        <v>281976000</v>
      </c>
      <c r="J53" s="31">
        <f t="shared" si="13"/>
        <v>0</v>
      </c>
      <c r="K53" s="31">
        <f t="shared" si="13"/>
        <v>0</v>
      </c>
      <c r="L53" s="31">
        <f t="shared" si="13"/>
        <v>0</v>
      </c>
      <c r="M53" s="31">
        <f t="shared" si="13"/>
        <v>0</v>
      </c>
      <c r="N53" s="31">
        <f>SUM(D53:M53)</f>
        <v>1293061827</v>
      </c>
      <c r="O53" s="43">
        <f t="shared" si="9"/>
        <v>521.96648311924855</v>
      </c>
      <c r="P53" s="9"/>
    </row>
    <row r="54" spans="1:16">
      <c r="A54" s="12"/>
      <c r="B54" s="44">
        <v>581</v>
      </c>
      <c r="C54" s="20" t="s">
        <v>66</v>
      </c>
      <c r="D54" s="46">
        <v>526355248</v>
      </c>
      <c r="E54" s="46">
        <v>374639176</v>
      </c>
      <c r="F54" s="46">
        <v>4785319</v>
      </c>
      <c r="G54" s="46">
        <v>105306084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>SUM(D54:M54)</f>
        <v>1011085827</v>
      </c>
      <c r="O54" s="47">
        <f t="shared" si="9"/>
        <v>408.14205649805092</v>
      </c>
      <c r="P54" s="9"/>
    </row>
    <row r="55" spans="1:16">
      <c r="A55" s="12"/>
      <c r="B55" s="44">
        <v>591</v>
      </c>
      <c r="C55" s="20" t="s">
        <v>67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281976000</v>
      </c>
      <c r="J55" s="46">
        <v>0</v>
      </c>
      <c r="K55" s="46">
        <v>0</v>
      </c>
      <c r="L55" s="46">
        <v>0</v>
      </c>
      <c r="M55" s="46">
        <v>0</v>
      </c>
      <c r="N55" s="46">
        <f t="shared" ref="N55:N74" si="14">SUM(D55:M55)</f>
        <v>281976000</v>
      </c>
      <c r="O55" s="47">
        <f t="shared" si="9"/>
        <v>113.8244266211976</v>
      </c>
      <c r="P55" s="9"/>
    </row>
    <row r="56" spans="1:16" ht="15.75">
      <c r="A56" s="28" t="s">
        <v>68</v>
      </c>
      <c r="B56" s="29"/>
      <c r="C56" s="30"/>
      <c r="D56" s="31">
        <f t="shared" ref="D56:M56" si="15">SUM(D57:D85)</f>
        <v>36414684</v>
      </c>
      <c r="E56" s="31">
        <f t="shared" si="15"/>
        <v>77946301</v>
      </c>
      <c r="F56" s="31">
        <f t="shared" si="15"/>
        <v>0</v>
      </c>
      <c r="G56" s="31">
        <f t="shared" si="15"/>
        <v>5641106</v>
      </c>
      <c r="H56" s="31">
        <f t="shared" si="15"/>
        <v>0</v>
      </c>
      <c r="I56" s="31">
        <f t="shared" si="15"/>
        <v>0</v>
      </c>
      <c r="J56" s="31">
        <f t="shared" si="15"/>
        <v>0</v>
      </c>
      <c r="K56" s="31">
        <f t="shared" si="15"/>
        <v>0</v>
      </c>
      <c r="L56" s="31">
        <f t="shared" si="15"/>
        <v>0</v>
      </c>
      <c r="M56" s="31">
        <f t="shared" si="15"/>
        <v>0</v>
      </c>
      <c r="N56" s="31">
        <f>SUM(D56:M56)</f>
        <v>120002091</v>
      </c>
      <c r="O56" s="43">
        <f t="shared" si="9"/>
        <v>48.440892846979096</v>
      </c>
      <c r="P56" s="9"/>
    </row>
    <row r="57" spans="1:16">
      <c r="A57" s="12"/>
      <c r="B57" s="44">
        <v>601</v>
      </c>
      <c r="C57" s="20" t="s">
        <v>69</v>
      </c>
      <c r="D57" s="46">
        <v>3423122</v>
      </c>
      <c r="E57" s="46">
        <v>579297</v>
      </c>
      <c r="F57" s="46">
        <v>0</v>
      </c>
      <c r="G57" s="46">
        <v>5334541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4"/>
        <v>9336960</v>
      </c>
      <c r="O57" s="47">
        <f t="shared" si="9"/>
        <v>3.7690233154064785</v>
      </c>
      <c r="P57" s="9"/>
    </row>
    <row r="58" spans="1:16">
      <c r="A58" s="12"/>
      <c r="B58" s="44">
        <v>602</v>
      </c>
      <c r="C58" s="20" t="s">
        <v>70</v>
      </c>
      <c r="D58" s="46">
        <v>5539509</v>
      </c>
      <c r="E58" s="46">
        <v>371824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4"/>
        <v>5911333</v>
      </c>
      <c r="O58" s="47">
        <f t="shared" si="9"/>
        <v>2.3862104905806305</v>
      </c>
      <c r="P58" s="9"/>
    </row>
    <row r="59" spans="1:16">
      <c r="A59" s="12"/>
      <c r="B59" s="44">
        <v>603</v>
      </c>
      <c r="C59" s="20" t="s">
        <v>71</v>
      </c>
      <c r="D59" s="46">
        <v>2677688</v>
      </c>
      <c r="E59" s="46">
        <v>0</v>
      </c>
      <c r="F59" s="46">
        <v>0</v>
      </c>
      <c r="G59" s="46">
        <v>28728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4"/>
        <v>2706416</v>
      </c>
      <c r="O59" s="47">
        <f t="shared" si="9"/>
        <v>1.0924910254717959</v>
      </c>
      <c r="P59" s="9"/>
    </row>
    <row r="60" spans="1:16">
      <c r="A60" s="12"/>
      <c r="B60" s="44">
        <v>604</v>
      </c>
      <c r="C60" s="20" t="s">
        <v>72</v>
      </c>
      <c r="D60" s="46">
        <v>368631</v>
      </c>
      <c r="E60" s="46">
        <v>4809227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4"/>
        <v>5177858</v>
      </c>
      <c r="O60" s="47">
        <f t="shared" si="9"/>
        <v>2.0901307840950327</v>
      </c>
      <c r="P60" s="9"/>
    </row>
    <row r="61" spans="1:16">
      <c r="A61" s="12"/>
      <c r="B61" s="44">
        <v>605</v>
      </c>
      <c r="C61" s="20" t="s">
        <v>73</v>
      </c>
      <c r="D61" s="46">
        <v>891273</v>
      </c>
      <c r="E61" s="46">
        <v>0</v>
      </c>
      <c r="F61" s="46">
        <v>0</v>
      </c>
      <c r="G61" s="46">
        <v>156516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4"/>
        <v>1047789</v>
      </c>
      <c r="O61" s="47">
        <f t="shared" si="9"/>
        <v>0.42295791891862433</v>
      </c>
      <c r="P61" s="9"/>
    </row>
    <row r="62" spans="1:16">
      <c r="A62" s="12"/>
      <c r="B62" s="44">
        <v>606</v>
      </c>
      <c r="C62" s="20" t="s">
        <v>74</v>
      </c>
      <c r="D62" s="46">
        <v>233996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4"/>
        <v>233996</v>
      </c>
      <c r="O62" s="47">
        <f t="shared" si="9"/>
        <v>9.4456480451009142E-2</v>
      </c>
      <c r="P62" s="9"/>
    </row>
    <row r="63" spans="1:16">
      <c r="A63" s="12"/>
      <c r="B63" s="44">
        <v>608</v>
      </c>
      <c r="C63" s="20" t="s">
        <v>75</v>
      </c>
      <c r="D63" s="46">
        <v>20455</v>
      </c>
      <c r="E63" s="46">
        <v>595423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4"/>
        <v>615878</v>
      </c>
      <c r="O63" s="47">
        <f t="shared" si="9"/>
        <v>0.2486096696832707</v>
      </c>
      <c r="P63" s="9"/>
    </row>
    <row r="64" spans="1:16">
      <c r="A64" s="12"/>
      <c r="B64" s="44">
        <v>611</v>
      </c>
      <c r="C64" s="20" t="s">
        <v>76</v>
      </c>
      <c r="D64" s="46">
        <v>379728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4"/>
        <v>379728</v>
      </c>
      <c r="O64" s="47">
        <f t="shared" si="9"/>
        <v>0.15328369035667619</v>
      </c>
      <c r="P64" s="9"/>
    </row>
    <row r="65" spans="1:16">
      <c r="A65" s="12"/>
      <c r="B65" s="44">
        <v>612</v>
      </c>
      <c r="C65" s="20" t="s">
        <v>106</v>
      </c>
      <c r="D65" s="46">
        <v>0</v>
      </c>
      <c r="E65" s="46">
        <v>0</v>
      </c>
      <c r="F65" s="46">
        <v>0</v>
      </c>
      <c r="G65" s="46">
        <v>121321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4"/>
        <v>121321</v>
      </c>
      <c r="O65" s="47">
        <f t="shared" si="9"/>
        <v>4.8973292982772698E-2</v>
      </c>
      <c r="P65" s="9"/>
    </row>
    <row r="66" spans="1:16">
      <c r="A66" s="12"/>
      <c r="B66" s="44">
        <v>614</v>
      </c>
      <c r="C66" s="20" t="s">
        <v>77</v>
      </c>
      <c r="D66" s="46">
        <v>465146</v>
      </c>
      <c r="E66" s="46">
        <v>11271982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4"/>
        <v>11737128</v>
      </c>
      <c r="O66" s="47">
        <f t="shared" si="9"/>
        <v>4.7378921070573519</v>
      </c>
      <c r="P66" s="9"/>
    </row>
    <row r="67" spans="1:16">
      <c r="A67" s="12"/>
      <c r="B67" s="44">
        <v>622</v>
      </c>
      <c r="C67" s="20" t="s">
        <v>78</v>
      </c>
      <c r="D67" s="46">
        <v>339923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4"/>
        <v>339923</v>
      </c>
      <c r="O67" s="47">
        <f t="shared" si="9"/>
        <v>0.1372157225095659</v>
      </c>
      <c r="P67" s="9"/>
    </row>
    <row r="68" spans="1:16">
      <c r="A68" s="12"/>
      <c r="B68" s="44">
        <v>631</v>
      </c>
      <c r="C68" s="20" t="s">
        <v>79</v>
      </c>
      <c r="D68" s="46">
        <v>105323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4"/>
        <v>105323</v>
      </c>
      <c r="O68" s="47">
        <f t="shared" si="9"/>
        <v>4.2515427146368467E-2</v>
      </c>
      <c r="P68" s="9"/>
    </row>
    <row r="69" spans="1:16">
      <c r="A69" s="12"/>
      <c r="B69" s="44">
        <v>634</v>
      </c>
      <c r="C69" s="20" t="s">
        <v>80</v>
      </c>
      <c r="D69" s="46">
        <v>122332</v>
      </c>
      <c r="E69" s="46">
        <v>9289193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4"/>
        <v>9411525</v>
      </c>
      <c r="O69" s="47">
        <f t="shared" ref="O69:O86" si="16">(N69/O$88)</f>
        <v>3.7991227507166099</v>
      </c>
      <c r="P69" s="9"/>
    </row>
    <row r="70" spans="1:16">
      <c r="A70" s="12"/>
      <c r="B70" s="44">
        <v>654</v>
      </c>
      <c r="C70" s="20" t="s">
        <v>81</v>
      </c>
      <c r="D70" s="46">
        <v>-1050856</v>
      </c>
      <c r="E70" s="46">
        <v>11972412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4"/>
        <v>10921556</v>
      </c>
      <c r="O70" s="47">
        <f t="shared" si="16"/>
        <v>4.4086725448665858</v>
      </c>
      <c r="P70" s="9"/>
    </row>
    <row r="71" spans="1:16">
      <c r="A71" s="12"/>
      <c r="B71" s="44">
        <v>663</v>
      </c>
      <c r="C71" s="20" t="s">
        <v>82</v>
      </c>
      <c r="D71" s="46">
        <v>0</v>
      </c>
      <c r="E71" s="46">
        <v>799286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4"/>
        <v>799286</v>
      </c>
      <c r="O71" s="47">
        <f t="shared" si="16"/>
        <v>0.32264544023729164</v>
      </c>
      <c r="P71" s="9"/>
    </row>
    <row r="72" spans="1:16">
      <c r="A72" s="12"/>
      <c r="B72" s="44">
        <v>664</v>
      </c>
      <c r="C72" s="20" t="s">
        <v>83</v>
      </c>
      <c r="D72" s="46">
        <v>196913</v>
      </c>
      <c r="E72" s="46">
        <v>0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4"/>
        <v>196913</v>
      </c>
      <c r="O72" s="47">
        <f t="shared" si="16"/>
        <v>7.9487294377038775E-2</v>
      </c>
      <c r="P72" s="9"/>
    </row>
    <row r="73" spans="1:16">
      <c r="A73" s="12"/>
      <c r="B73" s="44">
        <v>666</v>
      </c>
      <c r="C73" s="20" t="s">
        <v>84</v>
      </c>
      <c r="D73" s="46">
        <v>403294</v>
      </c>
      <c r="E73" s="46">
        <v>0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f t="shared" si="14"/>
        <v>403294</v>
      </c>
      <c r="O73" s="47">
        <f t="shared" si="16"/>
        <v>0.16279650860275083</v>
      </c>
      <c r="P73" s="9"/>
    </row>
    <row r="74" spans="1:16">
      <c r="A74" s="12"/>
      <c r="B74" s="44">
        <v>669</v>
      </c>
      <c r="C74" s="20" t="s">
        <v>85</v>
      </c>
      <c r="D74" s="46">
        <v>68096</v>
      </c>
      <c r="E74" s="46">
        <v>0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f t="shared" si="14"/>
        <v>68096</v>
      </c>
      <c r="O74" s="47">
        <f t="shared" si="16"/>
        <v>2.7488113013863138E-2</v>
      </c>
      <c r="P74" s="9"/>
    </row>
    <row r="75" spans="1:16">
      <c r="A75" s="12"/>
      <c r="B75" s="44">
        <v>674</v>
      </c>
      <c r="C75" s="20" t="s">
        <v>86</v>
      </c>
      <c r="D75" s="46">
        <v>89938</v>
      </c>
      <c r="E75" s="46">
        <v>4198359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0</v>
      </c>
      <c r="L75" s="46">
        <v>0</v>
      </c>
      <c r="M75" s="46">
        <v>0</v>
      </c>
      <c r="N75" s="46">
        <f t="shared" ref="N75:N85" si="17">SUM(D75:M75)</f>
        <v>4288297</v>
      </c>
      <c r="O75" s="47">
        <f t="shared" si="16"/>
        <v>1.7310442988282755</v>
      </c>
      <c r="P75" s="9"/>
    </row>
    <row r="76" spans="1:16">
      <c r="A76" s="12"/>
      <c r="B76" s="44">
        <v>684</v>
      </c>
      <c r="C76" s="20" t="s">
        <v>87</v>
      </c>
      <c r="D76" s="46">
        <v>-9010</v>
      </c>
      <c r="E76" s="46">
        <v>0</v>
      </c>
      <c r="F76" s="46">
        <v>0</v>
      </c>
      <c r="G76" s="46">
        <v>0</v>
      </c>
      <c r="H76" s="46">
        <v>0</v>
      </c>
      <c r="I76" s="46">
        <v>0</v>
      </c>
      <c r="J76" s="46">
        <v>0</v>
      </c>
      <c r="K76" s="46">
        <v>0</v>
      </c>
      <c r="L76" s="46">
        <v>0</v>
      </c>
      <c r="M76" s="46">
        <v>0</v>
      </c>
      <c r="N76" s="46">
        <f t="shared" si="17"/>
        <v>-9010</v>
      </c>
      <c r="O76" s="47">
        <f t="shared" si="16"/>
        <v>-3.6370403291662782E-3</v>
      </c>
      <c r="P76" s="9"/>
    </row>
    <row r="77" spans="1:16">
      <c r="A77" s="12"/>
      <c r="B77" s="44">
        <v>694</v>
      </c>
      <c r="C77" s="20" t="s">
        <v>88</v>
      </c>
      <c r="D77" s="46">
        <v>18176</v>
      </c>
      <c r="E77" s="46">
        <v>1848109</v>
      </c>
      <c r="F77" s="46">
        <v>0</v>
      </c>
      <c r="G77" s="46">
        <v>0</v>
      </c>
      <c r="H77" s="46">
        <v>0</v>
      </c>
      <c r="I77" s="46">
        <v>0</v>
      </c>
      <c r="J77" s="46">
        <v>0</v>
      </c>
      <c r="K77" s="46">
        <v>0</v>
      </c>
      <c r="L77" s="46">
        <v>0</v>
      </c>
      <c r="M77" s="46">
        <v>0</v>
      </c>
      <c r="N77" s="46">
        <f t="shared" si="17"/>
        <v>1866285</v>
      </c>
      <c r="O77" s="47">
        <f t="shared" si="16"/>
        <v>0.75335780363130822</v>
      </c>
      <c r="P77" s="9"/>
    </row>
    <row r="78" spans="1:16">
      <c r="A78" s="12"/>
      <c r="B78" s="44">
        <v>704</v>
      </c>
      <c r="C78" s="20" t="s">
        <v>89</v>
      </c>
      <c r="D78" s="46">
        <v>0</v>
      </c>
      <c r="E78" s="46">
        <v>1048755</v>
      </c>
      <c r="F78" s="46">
        <v>0</v>
      </c>
      <c r="G78" s="46">
        <v>0</v>
      </c>
      <c r="H78" s="46">
        <v>0</v>
      </c>
      <c r="I78" s="46">
        <v>0</v>
      </c>
      <c r="J78" s="46">
        <v>0</v>
      </c>
      <c r="K78" s="46">
        <v>0</v>
      </c>
      <c r="L78" s="46">
        <v>0</v>
      </c>
      <c r="M78" s="46">
        <v>0</v>
      </c>
      <c r="N78" s="46">
        <f t="shared" si="17"/>
        <v>1048755</v>
      </c>
      <c r="O78" s="47">
        <f t="shared" si="16"/>
        <v>0.42334786131129631</v>
      </c>
      <c r="P78" s="9"/>
    </row>
    <row r="79" spans="1:16">
      <c r="A79" s="12"/>
      <c r="B79" s="44">
        <v>711</v>
      </c>
      <c r="C79" s="20" t="s">
        <v>90</v>
      </c>
      <c r="D79" s="46">
        <v>6988846</v>
      </c>
      <c r="E79" s="46">
        <v>0</v>
      </c>
      <c r="F79" s="46">
        <v>0</v>
      </c>
      <c r="G79" s="46">
        <v>0</v>
      </c>
      <c r="H79" s="46">
        <v>0</v>
      </c>
      <c r="I79" s="46">
        <v>0</v>
      </c>
      <c r="J79" s="46">
        <v>0</v>
      </c>
      <c r="K79" s="46">
        <v>0</v>
      </c>
      <c r="L79" s="46">
        <v>0</v>
      </c>
      <c r="M79" s="46">
        <v>0</v>
      </c>
      <c r="N79" s="46">
        <f t="shared" si="17"/>
        <v>6988846</v>
      </c>
      <c r="O79" s="47">
        <f t="shared" si="16"/>
        <v>2.8211670095818455</v>
      </c>
      <c r="P79" s="9"/>
    </row>
    <row r="80" spans="1:16">
      <c r="A80" s="12"/>
      <c r="B80" s="44">
        <v>712</v>
      </c>
      <c r="C80" s="20" t="s">
        <v>91</v>
      </c>
      <c r="D80" s="46">
        <v>6351073</v>
      </c>
      <c r="E80" s="46">
        <v>0</v>
      </c>
      <c r="F80" s="46">
        <v>0</v>
      </c>
      <c r="G80" s="46">
        <v>0</v>
      </c>
      <c r="H80" s="46">
        <v>0</v>
      </c>
      <c r="I80" s="46">
        <v>0</v>
      </c>
      <c r="J80" s="46">
        <v>0</v>
      </c>
      <c r="K80" s="46">
        <v>0</v>
      </c>
      <c r="L80" s="46">
        <v>0</v>
      </c>
      <c r="M80" s="46">
        <v>0</v>
      </c>
      <c r="N80" s="46">
        <f t="shared" si="17"/>
        <v>6351073</v>
      </c>
      <c r="O80" s="47">
        <f t="shared" si="16"/>
        <v>2.5637190493317492</v>
      </c>
      <c r="P80" s="9"/>
    </row>
    <row r="81" spans="1:119">
      <c r="A81" s="12"/>
      <c r="B81" s="44">
        <v>713</v>
      </c>
      <c r="C81" s="20" t="s">
        <v>92</v>
      </c>
      <c r="D81" s="46">
        <v>7992558</v>
      </c>
      <c r="E81" s="46">
        <v>0</v>
      </c>
      <c r="F81" s="46">
        <v>0</v>
      </c>
      <c r="G81" s="46">
        <v>0</v>
      </c>
      <c r="H81" s="46">
        <v>0</v>
      </c>
      <c r="I81" s="46">
        <v>0</v>
      </c>
      <c r="J81" s="46">
        <v>0</v>
      </c>
      <c r="K81" s="46">
        <v>0</v>
      </c>
      <c r="L81" s="46">
        <v>0</v>
      </c>
      <c r="M81" s="46">
        <v>0</v>
      </c>
      <c r="N81" s="46">
        <f t="shared" si="17"/>
        <v>7992558</v>
      </c>
      <c r="O81" s="47">
        <f t="shared" si="16"/>
        <v>3.2263324949168224</v>
      </c>
      <c r="P81" s="9"/>
    </row>
    <row r="82" spans="1:119">
      <c r="A82" s="12"/>
      <c r="B82" s="44">
        <v>724</v>
      </c>
      <c r="C82" s="20" t="s">
        <v>93</v>
      </c>
      <c r="D82" s="46">
        <v>0</v>
      </c>
      <c r="E82" s="46">
        <v>2649683</v>
      </c>
      <c r="F82" s="46">
        <v>0</v>
      </c>
      <c r="G82" s="46">
        <v>0</v>
      </c>
      <c r="H82" s="46">
        <v>0</v>
      </c>
      <c r="I82" s="46">
        <v>0</v>
      </c>
      <c r="J82" s="46">
        <v>0</v>
      </c>
      <c r="K82" s="46">
        <v>0</v>
      </c>
      <c r="L82" s="46">
        <v>0</v>
      </c>
      <c r="M82" s="46">
        <v>0</v>
      </c>
      <c r="N82" s="46">
        <f t="shared" si="17"/>
        <v>2649683</v>
      </c>
      <c r="O82" s="47">
        <f t="shared" si="16"/>
        <v>1.0695897814102433</v>
      </c>
      <c r="P82" s="9"/>
    </row>
    <row r="83" spans="1:119">
      <c r="A83" s="12"/>
      <c r="B83" s="44">
        <v>744</v>
      </c>
      <c r="C83" s="20" t="s">
        <v>95</v>
      </c>
      <c r="D83" s="46">
        <v>17888</v>
      </c>
      <c r="E83" s="46">
        <v>7929037</v>
      </c>
      <c r="F83" s="46">
        <v>0</v>
      </c>
      <c r="G83" s="46">
        <v>0</v>
      </c>
      <c r="H83" s="46">
        <v>0</v>
      </c>
      <c r="I83" s="46">
        <v>0</v>
      </c>
      <c r="J83" s="46">
        <v>0</v>
      </c>
      <c r="K83" s="46">
        <v>0</v>
      </c>
      <c r="L83" s="46">
        <v>0</v>
      </c>
      <c r="M83" s="46">
        <v>0</v>
      </c>
      <c r="N83" s="46">
        <f t="shared" si="17"/>
        <v>7946925</v>
      </c>
      <c r="O83" s="47">
        <f t="shared" si="16"/>
        <v>3.2079119553673392</v>
      </c>
      <c r="P83" s="9"/>
    </row>
    <row r="84" spans="1:119">
      <c r="A84" s="12"/>
      <c r="B84" s="44">
        <v>752</v>
      </c>
      <c r="C84" s="20" t="s">
        <v>96</v>
      </c>
      <c r="D84" s="46">
        <v>586418</v>
      </c>
      <c r="E84" s="46">
        <v>0</v>
      </c>
      <c r="F84" s="46">
        <v>0</v>
      </c>
      <c r="G84" s="46">
        <v>0</v>
      </c>
      <c r="H84" s="46">
        <v>0</v>
      </c>
      <c r="I84" s="46">
        <v>0</v>
      </c>
      <c r="J84" s="46">
        <v>0</v>
      </c>
      <c r="K84" s="46">
        <v>0</v>
      </c>
      <c r="L84" s="46">
        <v>0</v>
      </c>
      <c r="M84" s="46">
        <v>0</v>
      </c>
      <c r="N84" s="46">
        <f t="shared" si="17"/>
        <v>586418</v>
      </c>
      <c r="O84" s="47">
        <f t="shared" si="16"/>
        <v>0.2367176377079945</v>
      </c>
      <c r="P84" s="9"/>
    </row>
    <row r="85" spans="1:119" ht="15.75" thickBot="1">
      <c r="A85" s="12"/>
      <c r="B85" s="44">
        <v>764</v>
      </c>
      <c r="C85" s="20" t="s">
        <v>97</v>
      </c>
      <c r="D85" s="46">
        <v>194224</v>
      </c>
      <c r="E85" s="46">
        <v>20583714</v>
      </c>
      <c r="F85" s="46">
        <v>0</v>
      </c>
      <c r="G85" s="46">
        <v>0</v>
      </c>
      <c r="H85" s="46">
        <v>0</v>
      </c>
      <c r="I85" s="46">
        <v>0</v>
      </c>
      <c r="J85" s="46">
        <v>0</v>
      </c>
      <c r="K85" s="46">
        <v>0</v>
      </c>
      <c r="L85" s="46">
        <v>0</v>
      </c>
      <c r="M85" s="46">
        <v>0</v>
      </c>
      <c r="N85" s="46">
        <f t="shared" si="17"/>
        <v>20777938</v>
      </c>
      <c r="O85" s="47">
        <f t="shared" si="16"/>
        <v>8.3873694187476708</v>
      </c>
      <c r="P85" s="9"/>
    </row>
    <row r="86" spans="1:119" ht="16.5" thickBot="1">
      <c r="A86" s="14" t="s">
        <v>10</v>
      </c>
      <c r="B86" s="23"/>
      <c r="C86" s="22"/>
      <c r="D86" s="15">
        <f t="shared" ref="D86:M86" si="18">SUM(D5,D14,D24,D29,D36,D40,D46,D53,D56)</f>
        <v>2171523376</v>
      </c>
      <c r="E86" s="15">
        <f t="shared" si="18"/>
        <v>1859383102</v>
      </c>
      <c r="F86" s="15">
        <f t="shared" si="18"/>
        <v>211066666</v>
      </c>
      <c r="G86" s="15">
        <f t="shared" si="18"/>
        <v>559696607</v>
      </c>
      <c r="H86" s="15">
        <f t="shared" si="18"/>
        <v>79308</v>
      </c>
      <c r="I86" s="15">
        <f t="shared" si="18"/>
        <v>4106570000</v>
      </c>
      <c r="J86" s="15">
        <f t="shared" si="18"/>
        <v>432021000</v>
      </c>
      <c r="K86" s="15">
        <f t="shared" si="18"/>
        <v>819000</v>
      </c>
      <c r="L86" s="15">
        <f t="shared" si="18"/>
        <v>0</v>
      </c>
      <c r="M86" s="15">
        <f t="shared" si="18"/>
        <v>14017000</v>
      </c>
      <c r="N86" s="15">
        <f>SUM(D86:M86)</f>
        <v>9355176059</v>
      </c>
      <c r="O86" s="37">
        <f t="shared" si="16"/>
        <v>3776.3765386275077</v>
      </c>
      <c r="P86" s="6"/>
      <c r="Q86" s="2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5"/>
      <c r="BD86" s="5"/>
      <c r="BE86" s="5"/>
      <c r="BF86" s="5"/>
      <c r="BG86" s="5"/>
      <c r="BH86" s="5"/>
      <c r="BI86" s="5"/>
      <c r="BJ86" s="5"/>
      <c r="BK86" s="5"/>
      <c r="BL86" s="5"/>
      <c r="BM86" s="5"/>
      <c r="BN86" s="5"/>
      <c r="BO86" s="5"/>
      <c r="BP86" s="5"/>
      <c r="BQ86" s="5"/>
      <c r="BR86" s="5"/>
      <c r="BS86" s="5"/>
      <c r="BT86" s="5"/>
      <c r="BU86" s="5"/>
      <c r="BV86" s="5"/>
      <c r="BW86" s="5"/>
      <c r="BX86" s="5"/>
      <c r="BY86" s="5"/>
      <c r="BZ86" s="5"/>
      <c r="CA86" s="5"/>
      <c r="CB86" s="5"/>
      <c r="CC86" s="5"/>
      <c r="CD86" s="5"/>
      <c r="CE86" s="5"/>
      <c r="CF86" s="5"/>
      <c r="CG86" s="5"/>
      <c r="CH86" s="5"/>
      <c r="CI86" s="5"/>
      <c r="CJ86" s="5"/>
      <c r="CK86" s="5"/>
      <c r="CL86" s="5"/>
      <c r="CM86" s="5"/>
      <c r="CN86" s="5"/>
      <c r="CO86" s="5"/>
      <c r="CP86" s="5"/>
      <c r="CQ86" s="5"/>
      <c r="CR86" s="5"/>
      <c r="CS86" s="5"/>
      <c r="CT86" s="5"/>
      <c r="CU86" s="5"/>
      <c r="CV86" s="5"/>
      <c r="CW86" s="5"/>
      <c r="CX86" s="5"/>
      <c r="CY86" s="5"/>
      <c r="CZ86" s="5"/>
      <c r="DA86" s="5"/>
      <c r="DB86" s="5"/>
      <c r="DC86" s="5"/>
      <c r="DD86" s="5"/>
      <c r="DE86" s="5"/>
      <c r="DF86" s="5"/>
      <c r="DG86" s="5"/>
      <c r="DH86" s="5"/>
      <c r="DI86" s="5"/>
      <c r="DJ86" s="5"/>
      <c r="DK86" s="5"/>
      <c r="DL86" s="5"/>
      <c r="DM86" s="5"/>
      <c r="DN86" s="5"/>
      <c r="DO86" s="5"/>
    </row>
    <row r="87" spans="1:119">
      <c r="A87" s="16"/>
      <c r="B87" s="18"/>
      <c r="C87" s="18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9"/>
    </row>
    <row r="88" spans="1:119">
      <c r="A88" s="38"/>
      <c r="B88" s="39"/>
      <c r="C88" s="39"/>
      <c r="D88" s="40"/>
      <c r="E88" s="40"/>
      <c r="F88" s="40"/>
      <c r="G88" s="40"/>
      <c r="H88" s="40"/>
      <c r="I88" s="40"/>
      <c r="J88" s="40"/>
      <c r="K88" s="40"/>
      <c r="L88" s="48" t="s">
        <v>107</v>
      </c>
      <c r="M88" s="48"/>
      <c r="N88" s="48"/>
      <c r="O88" s="41">
        <v>2477289</v>
      </c>
    </row>
    <row r="89" spans="1:119">
      <c r="A89" s="49"/>
      <c r="B89" s="50"/>
      <c r="C89" s="50"/>
      <c r="D89" s="50"/>
      <c r="E89" s="50"/>
      <c r="F89" s="50"/>
      <c r="G89" s="50"/>
      <c r="H89" s="50"/>
      <c r="I89" s="50"/>
      <c r="J89" s="50"/>
      <c r="K89" s="50"/>
      <c r="L89" s="50"/>
      <c r="M89" s="50"/>
      <c r="N89" s="50"/>
      <c r="O89" s="51"/>
    </row>
    <row r="90" spans="1:119" ht="15.75" customHeight="1" thickBot="1">
      <c r="A90" s="52" t="s">
        <v>101</v>
      </c>
      <c r="B90" s="53"/>
      <c r="C90" s="53"/>
      <c r="D90" s="53"/>
      <c r="E90" s="53"/>
      <c r="F90" s="53"/>
      <c r="G90" s="53"/>
      <c r="H90" s="53"/>
      <c r="I90" s="53"/>
      <c r="J90" s="53"/>
      <c r="K90" s="53"/>
      <c r="L90" s="53"/>
      <c r="M90" s="53"/>
      <c r="N90" s="53"/>
      <c r="O90" s="54"/>
    </row>
  </sheetData>
  <mergeCells count="10">
    <mergeCell ref="L88:N88"/>
    <mergeCell ref="A89:O89"/>
    <mergeCell ref="A90:O9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0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98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108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>SUM(D6:D13)</f>
        <v>408078438</v>
      </c>
      <c r="E5" s="26">
        <f t="shared" ref="E5:M5" si="0">SUM(E6:E13)</f>
        <v>31053563</v>
      </c>
      <c r="F5" s="26">
        <f t="shared" si="0"/>
        <v>298469764</v>
      </c>
      <c r="G5" s="26">
        <f t="shared" si="0"/>
        <v>118595211</v>
      </c>
      <c r="H5" s="26">
        <f t="shared" si="0"/>
        <v>0</v>
      </c>
      <c r="I5" s="26">
        <f t="shared" si="0"/>
        <v>0</v>
      </c>
      <c r="J5" s="26">
        <f t="shared" si="0"/>
        <v>473710540</v>
      </c>
      <c r="K5" s="26">
        <f t="shared" si="0"/>
        <v>435000</v>
      </c>
      <c r="L5" s="26">
        <f t="shared" si="0"/>
        <v>0</v>
      </c>
      <c r="M5" s="26">
        <f t="shared" si="0"/>
        <v>1739969</v>
      </c>
      <c r="N5" s="27">
        <f>SUM(D5:M5)</f>
        <v>1332082485</v>
      </c>
      <c r="O5" s="32">
        <f t="shared" ref="O5:O36" si="1">(N5/O$99)</f>
        <v>540.99289808032518</v>
      </c>
      <c r="P5" s="6"/>
    </row>
    <row r="6" spans="1:133">
      <c r="A6" s="12"/>
      <c r="B6" s="44">
        <v>511</v>
      </c>
      <c r="C6" s="20" t="s">
        <v>20</v>
      </c>
      <c r="D6" s="46">
        <v>16801632</v>
      </c>
      <c r="E6" s="46">
        <v>0</v>
      </c>
      <c r="F6" s="46">
        <v>0</v>
      </c>
      <c r="G6" s="46">
        <v>429302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17230934</v>
      </c>
      <c r="O6" s="47">
        <f t="shared" si="1"/>
        <v>6.997924697801885</v>
      </c>
      <c r="P6" s="9"/>
    </row>
    <row r="7" spans="1:133">
      <c r="A7" s="12"/>
      <c r="B7" s="44">
        <v>512</v>
      </c>
      <c r="C7" s="20" t="s">
        <v>21</v>
      </c>
      <c r="D7" s="46">
        <v>10371308</v>
      </c>
      <c r="E7" s="46">
        <v>1939679</v>
      </c>
      <c r="F7" s="46">
        <v>0</v>
      </c>
      <c r="G7" s="46">
        <v>-270215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12040772</v>
      </c>
      <c r="O7" s="47">
        <f t="shared" si="1"/>
        <v>4.8900666533457446</v>
      </c>
      <c r="P7" s="9"/>
    </row>
    <row r="8" spans="1:133">
      <c r="A8" s="12"/>
      <c r="B8" s="44">
        <v>513</v>
      </c>
      <c r="C8" s="20" t="s">
        <v>22</v>
      </c>
      <c r="D8" s="46">
        <v>95167722</v>
      </c>
      <c r="E8" s="46">
        <v>3007817</v>
      </c>
      <c r="F8" s="46">
        <v>0</v>
      </c>
      <c r="G8" s="46">
        <v>3688568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1739969</v>
      </c>
      <c r="N8" s="46">
        <f t="shared" si="2"/>
        <v>103604076</v>
      </c>
      <c r="O8" s="47">
        <f t="shared" si="1"/>
        <v>42.076275275231367</v>
      </c>
      <c r="P8" s="9"/>
    </row>
    <row r="9" spans="1:133">
      <c r="A9" s="12"/>
      <c r="B9" s="44">
        <v>514</v>
      </c>
      <c r="C9" s="20" t="s">
        <v>23</v>
      </c>
      <c r="D9" s="46">
        <v>20138158</v>
      </c>
      <c r="E9" s="46">
        <v>0</v>
      </c>
      <c r="F9" s="46">
        <v>0</v>
      </c>
      <c r="G9" s="46">
        <v>195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20138353</v>
      </c>
      <c r="O9" s="47">
        <f t="shared" si="1"/>
        <v>8.1787022010387069</v>
      </c>
      <c r="P9" s="9"/>
    </row>
    <row r="10" spans="1:133">
      <c r="A10" s="12"/>
      <c r="B10" s="44">
        <v>515</v>
      </c>
      <c r="C10" s="20" t="s">
        <v>24</v>
      </c>
      <c r="D10" s="46">
        <v>3942683</v>
      </c>
      <c r="E10" s="46">
        <v>0</v>
      </c>
      <c r="F10" s="46">
        <v>0</v>
      </c>
      <c r="G10" s="46">
        <v>2574606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6517289</v>
      </c>
      <c r="O10" s="47">
        <f t="shared" si="1"/>
        <v>2.6468383928469899</v>
      </c>
      <c r="P10" s="9"/>
    </row>
    <row r="11" spans="1:133">
      <c r="A11" s="12"/>
      <c r="B11" s="44">
        <v>517</v>
      </c>
      <c r="C11" s="20" t="s">
        <v>25</v>
      </c>
      <c r="D11" s="46">
        <v>0</v>
      </c>
      <c r="E11" s="46">
        <v>0</v>
      </c>
      <c r="F11" s="46">
        <v>298469764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298469764</v>
      </c>
      <c r="O11" s="47">
        <f t="shared" si="1"/>
        <v>121.2162343052733</v>
      </c>
      <c r="P11" s="9"/>
    </row>
    <row r="12" spans="1:133">
      <c r="A12" s="12"/>
      <c r="B12" s="44">
        <v>518</v>
      </c>
      <c r="C12" s="20" t="s">
        <v>26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435000</v>
      </c>
      <c r="L12" s="46">
        <v>0</v>
      </c>
      <c r="M12" s="46">
        <v>0</v>
      </c>
      <c r="N12" s="46">
        <f t="shared" si="2"/>
        <v>435000</v>
      </c>
      <c r="O12" s="47">
        <f t="shared" si="1"/>
        <v>0.17666466852834675</v>
      </c>
      <c r="P12" s="9"/>
    </row>
    <row r="13" spans="1:133">
      <c r="A13" s="12"/>
      <c r="B13" s="44">
        <v>519</v>
      </c>
      <c r="C13" s="20" t="s">
        <v>27</v>
      </c>
      <c r="D13" s="46">
        <v>261656935</v>
      </c>
      <c r="E13" s="46">
        <v>26106067</v>
      </c>
      <c r="F13" s="46">
        <v>0</v>
      </c>
      <c r="G13" s="46">
        <v>112172755</v>
      </c>
      <c r="H13" s="46">
        <v>0</v>
      </c>
      <c r="I13" s="46">
        <v>0</v>
      </c>
      <c r="J13" s="46">
        <v>473710540</v>
      </c>
      <c r="K13" s="46">
        <v>0</v>
      </c>
      <c r="L13" s="46">
        <v>0</v>
      </c>
      <c r="M13" s="46">
        <v>0</v>
      </c>
      <c r="N13" s="46">
        <f t="shared" si="2"/>
        <v>873646297</v>
      </c>
      <c r="O13" s="47">
        <f t="shared" si="1"/>
        <v>354.81019188625879</v>
      </c>
      <c r="P13" s="9"/>
    </row>
    <row r="14" spans="1:133" ht="15.75">
      <c r="A14" s="28" t="s">
        <v>28</v>
      </c>
      <c r="B14" s="29"/>
      <c r="C14" s="30"/>
      <c r="D14" s="31">
        <f>SUM(D15:D23)</f>
        <v>932027529</v>
      </c>
      <c r="E14" s="31">
        <f t="shared" ref="E14:M14" si="3">SUM(E15:E23)</f>
        <v>405663693</v>
      </c>
      <c r="F14" s="31">
        <f t="shared" si="3"/>
        <v>0</v>
      </c>
      <c r="G14" s="31">
        <f t="shared" si="3"/>
        <v>26762668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>SUM(D14:M14)</f>
        <v>1364453890</v>
      </c>
      <c r="O14" s="43">
        <f t="shared" si="1"/>
        <v>554.13975677945587</v>
      </c>
      <c r="P14" s="10"/>
    </row>
    <row r="15" spans="1:133">
      <c r="A15" s="12"/>
      <c r="B15" s="44">
        <v>521</v>
      </c>
      <c r="C15" s="20" t="s">
        <v>29</v>
      </c>
      <c r="D15" s="46">
        <v>561340035</v>
      </c>
      <c r="E15" s="46">
        <v>17866327</v>
      </c>
      <c r="F15" s="46">
        <v>0</v>
      </c>
      <c r="G15" s="46">
        <v>1032729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>SUM(D15:M15)</f>
        <v>580239091</v>
      </c>
      <c r="O15" s="47">
        <f t="shared" si="1"/>
        <v>235.64999236483732</v>
      </c>
      <c r="P15" s="9"/>
    </row>
    <row r="16" spans="1:133">
      <c r="A16" s="12"/>
      <c r="B16" s="44">
        <v>522</v>
      </c>
      <c r="C16" s="20" t="s">
        <v>30</v>
      </c>
      <c r="D16" s="46">
        <v>0</v>
      </c>
      <c r="E16" s="46">
        <v>345981833</v>
      </c>
      <c r="F16" s="46">
        <v>0</v>
      </c>
      <c r="G16" s="46">
        <v>14950079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ref="N16:N23" si="4">SUM(D16:M16)</f>
        <v>360931912</v>
      </c>
      <c r="O16" s="47">
        <f t="shared" si="1"/>
        <v>146.58371630984465</v>
      </c>
      <c r="P16" s="9"/>
    </row>
    <row r="17" spans="1:16">
      <c r="A17" s="12"/>
      <c r="B17" s="44">
        <v>523</v>
      </c>
      <c r="C17" s="20" t="s">
        <v>31</v>
      </c>
      <c r="D17" s="46">
        <v>282672561</v>
      </c>
      <c r="E17" s="46">
        <v>93103</v>
      </c>
      <c r="F17" s="46">
        <v>0</v>
      </c>
      <c r="G17" s="46">
        <v>7167079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289932743</v>
      </c>
      <c r="O17" s="47">
        <f t="shared" si="1"/>
        <v>117.74913089105597</v>
      </c>
      <c r="P17" s="9"/>
    </row>
    <row r="18" spans="1:16">
      <c r="A18" s="12"/>
      <c r="B18" s="44">
        <v>524</v>
      </c>
      <c r="C18" s="20" t="s">
        <v>32</v>
      </c>
      <c r="D18" s="46">
        <v>58909174</v>
      </c>
      <c r="E18" s="46">
        <v>0</v>
      </c>
      <c r="F18" s="46">
        <v>0</v>
      </c>
      <c r="G18" s="46">
        <v>1150000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60059174</v>
      </c>
      <c r="O18" s="47">
        <f t="shared" si="1"/>
        <v>24.391572567347822</v>
      </c>
      <c r="P18" s="9"/>
    </row>
    <row r="19" spans="1:16">
      <c r="A19" s="12"/>
      <c r="B19" s="44">
        <v>525</v>
      </c>
      <c r="C19" s="20" t="s">
        <v>33</v>
      </c>
      <c r="D19" s="46">
        <v>0</v>
      </c>
      <c r="E19" s="46">
        <v>7565069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7565069</v>
      </c>
      <c r="O19" s="47">
        <f t="shared" si="1"/>
        <v>3.0723687523656822</v>
      </c>
      <c r="P19" s="9"/>
    </row>
    <row r="20" spans="1:16">
      <c r="A20" s="12"/>
      <c r="B20" s="44">
        <v>526</v>
      </c>
      <c r="C20" s="20" t="s">
        <v>34</v>
      </c>
      <c r="D20" s="46">
        <v>283617</v>
      </c>
      <c r="E20" s="46">
        <v>11831284</v>
      </c>
      <c r="F20" s="46">
        <v>0</v>
      </c>
      <c r="G20" s="46">
        <v>2227569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14342470</v>
      </c>
      <c r="O20" s="47">
        <f t="shared" si="1"/>
        <v>5.8248453067304773</v>
      </c>
      <c r="P20" s="9"/>
    </row>
    <row r="21" spans="1:16">
      <c r="A21" s="12"/>
      <c r="B21" s="44">
        <v>527</v>
      </c>
      <c r="C21" s="20" t="s">
        <v>35</v>
      </c>
      <c r="D21" s="46">
        <v>0</v>
      </c>
      <c r="E21" s="46">
        <v>8469890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8469890</v>
      </c>
      <c r="O21" s="47">
        <f t="shared" si="1"/>
        <v>3.4398397915438137</v>
      </c>
      <c r="P21" s="9"/>
    </row>
    <row r="22" spans="1:16">
      <c r="A22" s="12"/>
      <c r="B22" s="44">
        <v>528</v>
      </c>
      <c r="C22" s="20" t="s">
        <v>36</v>
      </c>
      <c r="D22" s="46">
        <v>28860361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28860361</v>
      </c>
      <c r="O22" s="47">
        <f t="shared" si="1"/>
        <v>11.720933585456152</v>
      </c>
      <c r="P22" s="9"/>
    </row>
    <row r="23" spans="1:16">
      <c r="A23" s="12"/>
      <c r="B23" s="44">
        <v>529</v>
      </c>
      <c r="C23" s="20" t="s">
        <v>37</v>
      </c>
      <c r="D23" s="46">
        <v>-38219</v>
      </c>
      <c r="E23" s="46">
        <v>13856187</v>
      </c>
      <c r="F23" s="46">
        <v>0</v>
      </c>
      <c r="G23" s="46">
        <v>235212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14053180</v>
      </c>
      <c r="O23" s="47">
        <f t="shared" si="1"/>
        <v>5.7073572102740044</v>
      </c>
      <c r="P23" s="9"/>
    </row>
    <row r="24" spans="1:16" ht="15.75">
      <c r="A24" s="28" t="s">
        <v>38</v>
      </c>
      <c r="B24" s="29"/>
      <c r="C24" s="30"/>
      <c r="D24" s="31">
        <f t="shared" ref="D24:M24" si="5">SUM(D25:D28)</f>
        <v>58276859</v>
      </c>
      <c r="E24" s="31">
        <f t="shared" si="5"/>
        <v>36994227</v>
      </c>
      <c r="F24" s="31">
        <f t="shared" si="5"/>
        <v>0</v>
      </c>
      <c r="G24" s="31">
        <f t="shared" si="5"/>
        <v>39222275</v>
      </c>
      <c r="H24" s="31">
        <f t="shared" si="5"/>
        <v>0</v>
      </c>
      <c r="I24" s="31">
        <f t="shared" si="5"/>
        <v>714862000</v>
      </c>
      <c r="J24" s="31">
        <f t="shared" si="5"/>
        <v>0</v>
      </c>
      <c r="K24" s="31">
        <f t="shared" si="5"/>
        <v>0</v>
      </c>
      <c r="L24" s="31">
        <f t="shared" si="5"/>
        <v>0</v>
      </c>
      <c r="M24" s="31">
        <f t="shared" si="5"/>
        <v>0</v>
      </c>
      <c r="N24" s="42">
        <f>SUM(D24:M24)</f>
        <v>849355361</v>
      </c>
      <c r="O24" s="43">
        <f t="shared" si="1"/>
        <v>344.94501911227428</v>
      </c>
      <c r="P24" s="10"/>
    </row>
    <row r="25" spans="1:16">
      <c r="A25" s="12"/>
      <c r="B25" s="44">
        <v>534</v>
      </c>
      <c r="C25" s="20" t="s">
        <v>39</v>
      </c>
      <c r="D25" s="46">
        <v>0</v>
      </c>
      <c r="E25" s="46">
        <v>3999456</v>
      </c>
      <c r="F25" s="46">
        <v>0</v>
      </c>
      <c r="G25" s="46">
        <v>1683831</v>
      </c>
      <c r="H25" s="46">
        <v>0</v>
      </c>
      <c r="I25" s="46">
        <v>245544000</v>
      </c>
      <c r="J25" s="46">
        <v>0</v>
      </c>
      <c r="K25" s="46">
        <v>0</v>
      </c>
      <c r="L25" s="46">
        <v>0</v>
      </c>
      <c r="M25" s="46">
        <v>0</v>
      </c>
      <c r="N25" s="46">
        <f>SUM(D25:M25)</f>
        <v>251227287</v>
      </c>
      <c r="O25" s="47">
        <f t="shared" si="1"/>
        <v>102.02985145547319</v>
      </c>
      <c r="P25" s="9"/>
    </row>
    <row r="26" spans="1:16">
      <c r="A26" s="12"/>
      <c r="B26" s="44">
        <v>536</v>
      </c>
      <c r="C26" s="20" t="s">
        <v>40</v>
      </c>
      <c r="D26" s="46">
        <v>0</v>
      </c>
      <c r="E26" s="46">
        <v>3736306</v>
      </c>
      <c r="F26" s="46">
        <v>0</v>
      </c>
      <c r="G26" s="46">
        <v>2635422</v>
      </c>
      <c r="H26" s="46">
        <v>0</v>
      </c>
      <c r="I26" s="46">
        <v>469318000</v>
      </c>
      <c r="J26" s="46">
        <v>0</v>
      </c>
      <c r="K26" s="46">
        <v>0</v>
      </c>
      <c r="L26" s="46">
        <v>0</v>
      </c>
      <c r="M26" s="46">
        <v>0</v>
      </c>
      <c r="N26" s="46">
        <f>SUM(D26:M26)</f>
        <v>475689728</v>
      </c>
      <c r="O26" s="47">
        <f t="shared" si="1"/>
        <v>193.18981176887226</v>
      </c>
      <c r="P26" s="9"/>
    </row>
    <row r="27" spans="1:16">
      <c r="A27" s="12"/>
      <c r="B27" s="44">
        <v>537</v>
      </c>
      <c r="C27" s="20" t="s">
        <v>41</v>
      </c>
      <c r="D27" s="46">
        <v>3262389</v>
      </c>
      <c r="E27" s="46">
        <v>24498195</v>
      </c>
      <c r="F27" s="46">
        <v>0</v>
      </c>
      <c r="G27" s="46">
        <v>12707985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>SUM(D27:M27)</f>
        <v>40468569</v>
      </c>
      <c r="O27" s="47">
        <f t="shared" si="1"/>
        <v>16.435324892417309</v>
      </c>
      <c r="P27" s="9"/>
    </row>
    <row r="28" spans="1:16">
      <c r="A28" s="12"/>
      <c r="B28" s="44">
        <v>539</v>
      </c>
      <c r="C28" s="20" t="s">
        <v>42</v>
      </c>
      <c r="D28" s="46">
        <v>55014470</v>
      </c>
      <c r="E28" s="46">
        <v>4760270</v>
      </c>
      <c r="F28" s="46">
        <v>0</v>
      </c>
      <c r="G28" s="46">
        <v>22195037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>SUM(D28:M28)</f>
        <v>81969777</v>
      </c>
      <c r="O28" s="47">
        <f t="shared" si="1"/>
        <v>33.290030995511501</v>
      </c>
      <c r="P28" s="9"/>
    </row>
    <row r="29" spans="1:16" ht="15.75">
      <c r="A29" s="28" t="s">
        <v>43</v>
      </c>
      <c r="B29" s="29"/>
      <c r="C29" s="30"/>
      <c r="D29" s="31">
        <f>SUM(D30:D35)</f>
        <v>44005532</v>
      </c>
      <c r="E29" s="31">
        <f t="shared" ref="E29:M29" si="6">SUM(E30:E35)</f>
        <v>62600837</v>
      </c>
      <c r="F29" s="31">
        <f t="shared" si="6"/>
        <v>0</v>
      </c>
      <c r="G29" s="31">
        <f t="shared" si="6"/>
        <v>145176378</v>
      </c>
      <c r="H29" s="31">
        <f t="shared" si="6"/>
        <v>0</v>
      </c>
      <c r="I29" s="31">
        <f t="shared" si="6"/>
        <v>1123003000</v>
      </c>
      <c r="J29" s="31">
        <f t="shared" si="6"/>
        <v>0</v>
      </c>
      <c r="K29" s="31">
        <f t="shared" si="6"/>
        <v>0</v>
      </c>
      <c r="L29" s="31">
        <f t="shared" si="6"/>
        <v>0</v>
      </c>
      <c r="M29" s="31">
        <f t="shared" si="6"/>
        <v>0</v>
      </c>
      <c r="N29" s="31">
        <f t="shared" ref="N29:N41" si="7">SUM(D29:M29)</f>
        <v>1374785747</v>
      </c>
      <c r="O29" s="43">
        <f t="shared" si="1"/>
        <v>558.33578917528871</v>
      </c>
      <c r="P29" s="10"/>
    </row>
    <row r="30" spans="1:16">
      <c r="A30" s="12"/>
      <c r="B30" s="44">
        <v>541</v>
      </c>
      <c r="C30" s="20" t="s">
        <v>44</v>
      </c>
      <c r="D30" s="46">
        <v>41819149</v>
      </c>
      <c r="E30" s="46">
        <v>9864794</v>
      </c>
      <c r="F30" s="46">
        <v>0</v>
      </c>
      <c r="G30" s="46">
        <v>145176378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196860321</v>
      </c>
      <c r="O30" s="47">
        <f t="shared" si="1"/>
        <v>79.950030703101007</v>
      </c>
      <c r="P30" s="9"/>
    </row>
    <row r="31" spans="1:16">
      <c r="A31" s="12"/>
      <c r="B31" s="44">
        <v>542</v>
      </c>
      <c r="C31" s="20" t="s">
        <v>45</v>
      </c>
      <c r="D31" s="46">
        <v>0</v>
      </c>
      <c r="E31" s="46">
        <v>5222914</v>
      </c>
      <c r="F31" s="46">
        <v>0</v>
      </c>
      <c r="G31" s="46">
        <v>0</v>
      </c>
      <c r="H31" s="46">
        <v>0</v>
      </c>
      <c r="I31" s="46">
        <v>479974000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485196914</v>
      </c>
      <c r="O31" s="47">
        <f t="shared" si="1"/>
        <v>197.05092409836038</v>
      </c>
      <c r="P31" s="9"/>
    </row>
    <row r="32" spans="1:16">
      <c r="A32" s="12"/>
      <c r="B32" s="44">
        <v>543</v>
      </c>
      <c r="C32" s="20" t="s">
        <v>46</v>
      </c>
      <c r="D32" s="46">
        <v>0</v>
      </c>
      <c r="E32" s="46">
        <v>933955</v>
      </c>
      <c r="F32" s="46">
        <v>0</v>
      </c>
      <c r="G32" s="46">
        <v>0</v>
      </c>
      <c r="H32" s="46">
        <v>0</v>
      </c>
      <c r="I32" s="46">
        <v>81947000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82880955</v>
      </c>
      <c r="O32" s="47">
        <f t="shared" si="1"/>
        <v>33.660083775604193</v>
      </c>
      <c r="P32" s="9"/>
    </row>
    <row r="33" spans="1:16">
      <c r="A33" s="12"/>
      <c r="B33" s="44">
        <v>544</v>
      </c>
      <c r="C33" s="20" t="s">
        <v>47</v>
      </c>
      <c r="D33" s="46">
        <v>0</v>
      </c>
      <c r="E33" s="46">
        <v>2500828</v>
      </c>
      <c r="F33" s="46">
        <v>0</v>
      </c>
      <c r="G33" s="46">
        <v>0</v>
      </c>
      <c r="H33" s="46">
        <v>0</v>
      </c>
      <c r="I33" s="46">
        <v>551137000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553637828</v>
      </c>
      <c r="O33" s="47">
        <f t="shared" si="1"/>
        <v>224.84653647902036</v>
      </c>
      <c r="P33" s="9"/>
    </row>
    <row r="34" spans="1:16">
      <c r="A34" s="12"/>
      <c r="B34" s="44">
        <v>545</v>
      </c>
      <c r="C34" s="20" t="s">
        <v>48</v>
      </c>
      <c r="D34" s="46">
        <v>2186383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2186383</v>
      </c>
      <c r="O34" s="47">
        <f t="shared" si="1"/>
        <v>0.88794627119772962</v>
      </c>
      <c r="P34" s="9"/>
    </row>
    <row r="35" spans="1:16">
      <c r="A35" s="12"/>
      <c r="B35" s="44">
        <v>549</v>
      </c>
      <c r="C35" s="20" t="s">
        <v>49</v>
      </c>
      <c r="D35" s="46">
        <v>0</v>
      </c>
      <c r="E35" s="46">
        <v>44078346</v>
      </c>
      <c r="F35" s="46">
        <v>0</v>
      </c>
      <c r="G35" s="46">
        <v>0</v>
      </c>
      <c r="H35" s="46">
        <v>0</v>
      </c>
      <c r="I35" s="46">
        <v>9945000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54023346</v>
      </c>
      <c r="O35" s="47">
        <f t="shared" si="1"/>
        <v>21.940267848005028</v>
      </c>
      <c r="P35" s="9"/>
    </row>
    <row r="36" spans="1:16" ht="15.75">
      <c r="A36" s="28" t="s">
        <v>50</v>
      </c>
      <c r="B36" s="29"/>
      <c r="C36" s="30"/>
      <c r="D36" s="31">
        <f t="shared" ref="D36:M36" si="8">SUM(D37:D39)</f>
        <v>17335619</v>
      </c>
      <c r="E36" s="31">
        <f t="shared" si="8"/>
        <v>345065684</v>
      </c>
      <c r="F36" s="31">
        <f t="shared" si="8"/>
        <v>0</v>
      </c>
      <c r="G36" s="31">
        <f t="shared" si="8"/>
        <v>5292164</v>
      </c>
      <c r="H36" s="31">
        <f t="shared" si="8"/>
        <v>0</v>
      </c>
      <c r="I36" s="31">
        <f t="shared" si="8"/>
        <v>6461000</v>
      </c>
      <c r="J36" s="31">
        <f t="shared" si="8"/>
        <v>0</v>
      </c>
      <c r="K36" s="31">
        <f t="shared" si="8"/>
        <v>0</v>
      </c>
      <c r="L36" s="31">
        <f t="shared" si="8"/>
        <v>0</v>
      </c>
      <c r="M36" s="31">
        <f t="shared" si="8"/>
        <v>0</v>
      </c>
      <c r="N36" s="31">
        <f t="shared" si="7"/>
        <v>374154467</v>
      </c>
      <c r="O36" s="43">
        <f t="shared" si="1"/>
        <v>151.95373538150633</v>
      </c>
      <c r="P36" s="10"/>
    </row>
    <row r="37" spans="1:16">
      <c r="A37" s="13"/>
      <c r="B37" s="45">
        <v>551</v>
      </c>
      <c r="C37" s="21" t="s">
        <v>51</v>
      </c>
      <c r="D37" s="46">
        <v>922441</v>
      </c>
      <c r="E37" s="46">
        <v>436578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1359019</v>
      </c>
      <c r="O37" s="47">
        <f t="shared" ref="O37:O68" si="9">(N37/O$99)</f>
        <v>0.55193250841086272</v>
      </c>
      <c r="P37" s="9"/>
    </row>
    <row r="38" spans="1:16">
      <c r="A38" s="13"/>
      <c r="B38" s="45">
        <v>554</v>
      </c>
      <c r="C38" s="21" t="s">
        <v>52</v>
      </c>
      <c r="D38" s="46">
        <v>0</v>
      </c>
      <c r="E38" s="46">
        <v>257603894</v>
      </c>
      <c r="F38" s="46">
        <v>0</v>
      </c>
      <c r="G38" s="46">
        <v>4807208</v>
      </c>
      <c r="H38" s="46">
        <v>0</v>
      </c>
      <c r="I38" s="46">
        <v>6461000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268872102</v>
      </c>
      <c r="O38" s="47">
        <f t="shared" si="9"/>
        <v>109.19586385367779</v>
      </c>
      <c r="P38" s="9"/>
    </row>
    <row r="39" spans="1:16">
      <c r="A39" s="13"/>
      <c r="B39" s="45">
        <v>559</v>
      </c>
      <c r="C39" s="21" t="s">
        <v>53</v>
      </c>
      <c r="D39" s="46">
        <v>16413178</v>
      </c>
      <c r="E39" s="46">
        <v>87025212</v>
      </c>
      <c r="F39" s="46">
        <v>0</v>
      </c>
      <c r="G39" s="46">
        <v>484956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103923346</v>
      </c>
      <c r="O39" s="47">
        <f t="shared" si="9"/>
        <v>42.205939019417684</v>
      </c>
      <c r="P39" s="9"/>
    </row>
    <row r="40" spans="1:16" ht="15.75">
      <c r="A40" s="28" t="s">
        <v>54</v>
      </c>
      <c r="B40" s="29"/>
      <c r="C40" s="30"/>
      <c r="D40" s="31">
        <f t="shared" ref="D40:M40" si="10">SUM(D41:D45)</f>
        <v>37326380</v>
      </c>
      <c r="E40" s="31">
        <f t="shared" si="10"/>
        <v>347679117</v>
      </c>
      <c r="F40" s="31">
        <f t="shared" si="10"/>
        <v>0</v>
      </c>
      <c r="G40" s="31">
        <f t="shared" si="10"/>
        <v>19887694</v>
      </c>
      <c r="H40" s="31">
        <f t="shared" si="10"/>
        <v>0</v>
      </c>
      <c r="I40" s="31">
        <f t="shared" si="10"/>
        <v>1706571000</v>
      </c>
      <c r="J40" s="31">
        <f t="shared" si="10"/>
        <v>0</v>
      </c>
      <c r="K40" s="31">
        <f t="shared" si="10"/>
        <v>0</v>
      </c>
      <c r="L40" s="31">
        <f t="shared" si="10"/>
        <v>0</v>
      </c>
      <c r="M40" s="31">
        <f t="shared" si="10"/>
        <v>11590753</v>
      </c>
      <c r="N40" s="31">
        <f t="shared" si="7"/>
        <v>2123054944</v>
      </c>
      <c r="O40" s="43">
        <f t="shared" si="9"/>
        <v>862.22712172236277</v>
      </c>
      <c r="P40" s="10"/>
    </row>
    <row r="41" spans="1:16">
      <c r="A41" s="12"/>
      <c r="B41" s="44">
        <v>561</v>
      </c>
      <c r="C41" s="20" t="s">
        <v>55</v>
      </c>
      <c r="D41" s="46">
        <v>14180367</v>
      </c>
      <c r="E41" s="46">
        <v>0</v>
      </c>
      <c r="F41" s="46">
        <v>0</v>
      </c>
      <c r="G41" s="46">
        <v>12418972</v>
      </c>
      <c r="H41" s="46">
        <v>0</v>
      </c>
      <c r="I41" s="46">
        <v>1706571000</v>
      </c>
      <c r="J41" s="46">
        <v>0</v>
      </c>
      <c r="K41" s="46">
        <v>0</v>
      </c>
      <c r="L41" s="46">
        <v>0</v>
      </c>
      <c r="M41" s="46">
        <v>11590753</v>
      </c>
      <c r="N41" s="46">
        <f t="shared" si="7"/>
        <v>1744761092</v>
      </c>
      <c r="O41" s="47">
        <f t="shared" si="9"/>
        <v>708.59227581456628</v>
      </c>
      <c r="P41" s="9"/>
    </row>
    <row r="42" spans="1:16">
      <c r="A42" s="12"/>
      <c r="B42" s="44">
        <v>562</v>
      </c>
      <c r="C42" s="20" t="s">
        <v>56</v>
      </c>
      <c r="D42" s="46">
        <v>12575786</v>
      </c>
      <c r="E42" s="46">
        <v>12530004</v>
      </c>
      <c r="F42" s="46">
        <v>0</v>
      </c>
      <c r="G42" s="46">
        <v>205938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ref="N42:N52" si="11">SUM(D42:M42)</f>
        <v>25311728</v>
      </c>
      <c r="O42" s="47">
        <f t="shared" si="9"/>
        <v>10.279742613792353</v>
      </c>
      <c r="P42" s="9"/>
    </row>
    <row r="43" spans="1:16">
      <c r="A43" s="12"/>
      <c r="B43" s="44">
        <v>564</v>
      </c>
      <c r="C43" s="20" t="s">
        <v>105</v>
      </c>
      <c r="D43" s="46">
        <v>7531823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1"/>
        <v>7531823</v>
      </c>
      <c r="O43" s="47">
        <f t="shared" si="9"/>
        <v>3.058866698182019</v>
      </c>
      <c r="P43" s="9"/>
    </row>
    <row r="44" spans="1:16">
      <c r="A44" s="12"/>
      <c r="B44" s="44">
        <v>565</v>
      </c>
      <c r="C44" s="20" t="s">
        <v>57</v>
      </c>
      <c r="D44" s="46">
        <v>0</v>
      </c>
      <c r="E44" s="46">
        <v>645245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1"/>
        <v>645245</v>
      </c>
      <c r="O44" s="47">
        <f t="shared" si="9"/>
        <v>0.26205056102200713</v>
      </c>
      <c r="P44" s="9"/>
    </row>
    <row r="45" spans="1:16">
      <c r="A45" s="12"/>
      <c r="B45" s="44">
        <v>569</v>
      </c>
      <c r="C45" s="20" t="s">
        <v>58</v>
      </c>
      <c r="D45" s="46">
        <v>3038404</v>
      </c>
      <c r="E45" s="46">
        <v>334503868</v>
      </c>
      <c r="F45" s="46">
        <v>0</v>
      </c>
      <c r="G45" s="46">
        <v>7262784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1"/>
        <v>344805056</v>
      </c>
      <c r="O45" s="47">
        <f t="shared" si="9"/>
        <v>140.03418603480009</v>
      </c>
      <c r="P45" s="9"/>
    </row>
    <row r="46" spans="1:16" ht="15.75">
      <c r="A46" s="28" t="s">
        <v>59</v>
      </c>
      <c r="B46" s="29"/>
      <c r="C46" s="30"/>
      <c r="D46" s="31">
        <f t="shared" ref="D46:M46" si="12">SUM(D47:D52)</f>
        <v>99565039</v>
      </c>
      <c r="E46" s="31">
        <f t="shared" si="12"/>
        <v>147439755</v>
      </c>
      <c r="F46" s="31">
        <f t="shared" si="12"/>
        <v>0</v>
      </c>
      <c r="G46" s="31">
        <f t="shared" si="12"/>
        <v>125309392</v>
      </c>
      <c r="H46" s="31">
        <f t="shared" si="12"/>
        <v>20712</v>
      </c>
      <c r="I46" s="31">
        <f t="shared" si="12"/>
        <v>4800000</v>
      </c>
      <c r="J46" s="31">
        <f t="shared" si="12"/>
        <v>0</v>
      </c>
      <c r="K46" s="31">
        <f t="shared" si="12"/>
        <v>0</v>
      </c>
      <c r="L46" s="31">
        <f t="shared" si="12"/>
        <v>0</v>
      </c>
      <c r="M46" s="31">
        <f t="shared" si="12"/>
        <v>0</v>
      </c>
      <c r="N46" s="31">
        <f>SUM(D46:M46)</f>
        <v>377134898</v>
      </c>
      <c r="O46" s="43">
        <f t="shared" si="9"/>
        <v>153.16416493251003</v>
      </c>
      <c r="P46" s="9"/>
    </row>
    <row r="47" spans="1:16">
      <c r="A47" s="12"/>
      <c r="B47" s="44">
        <v>571</v>
      </c>
      <c r="C47" s="20" t="s">
        <v>60</v>
      </c>
      <c r="D47" s="46">
        <v>0</v>
      </c>
      <c r="E47" s="46">
        <v>65511269</v>
      </c>
      <c r="F47" s="46">
        <v>0</v>
      </c>
      <c r="G47" s="46">
        <v>10443504</v>
      </c>
      <c r="H47" s="46">
        <v>13451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1"/>
        <v>75968224</v>
      </c>
      <c r="O47" s="47">
        <f t="shared" si="9"/>
        <v>30.852646233671717</v>
      </c>
      <c r="P47" s="9"/>
    </row>
    <row r="48" spans="1:16">
      <c r="A48" s="12"/>
      <c r="B48" s="44">
        <v>572</v>
      </c>
      <c r="C48" s="20" t="s">
        <v>61</v>
      </c>
      <c r="D48" s="46">
        <v>94560392</v>
      </c>
      <c r="E48" s="46">
        <v>31189942</v>
      </c>
      <c r="F48" s="46">
        <v>0</v>
      </c>
      <c r="G48" s="46">
        <v>77726059</v>
      </c>
      <c r="H48" s="46">
        <v>7261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1"/>
        <v>203483654</v>
      </c>
      <c r="O48" s="47">
        <f t="shared" si="9"/>
        <v>82.639936287004147</v>
      </c>
      <c r="P48" s="9"/>
    </row>
    <row r="49" spans="1:16">
      <c r="A49" s="12"/>
      <c r="B49" s="44">
        <v>573</v>
      </c>
      <c r="C49" s="20" t="s">
        <v>62</v>
      </c>
      <c r="D49" s="46">
        <v>0</v>
      </c>
      <c r="E49" s="46">
        <v>17502001</v>
      </c>
      <c r="F49" s="46">
        <v>0</v>
      </c>
      <c r="G49" s="46">
        <v>269319</v>
      </c>
      <c r="H49" s="46">
        <v>0</v>
      </c>
      <c r="I49" s="46">
        <v>4800000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1"/>
        <v>22571320</v>
      </c>
      <c r="O49" s="47">
        <f t="shared" si="9"/>
        <v>9.1667925656258475</v>
      </c>
      <c r="P49" s="9"/>
    </row>
    <row r="50" spans="1:16">
      <c r="A50" s="12"/>
      <c r="B50" s="44">
        <v>574</v>
      </c>
      <c r="C50" s="20" t="s">
        <v>63</v>
      </c>
      <c r="D50" s="46">
        <v>62797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1"/>
        <v>62797</v>
      </c>
      <c r="O50" s="47">
        <f t="shared" si="9"/>
        <v>2.5503473999022048E-2</v>
      </c>
      <c r="P50" s="9"/>
    </row>
    <row r="51" spans="1:16">
      <c r="A51" s="12"/>
      <c r="B51" s="44">
        <v>575</v>
      </c>
      <c r="C51" s="20" t="s">
        <v>64</v>
      </c>
      <c r="D51" s="46">
        <v>0</v>
      </c>
      <c r="E51" s="46">
        <v>6481788</v>
      </c>
      <c r="F51" s="46">
        <v>0</v>
      </c>
      <c r="G51" s="46">
        <v>32469991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1"/>
        <v>38951779</v>
      </c>
      <c r="O51" s="47">
        <f t="shared" si="9"/>
        <v>15.819317530171077</v>
      </c>
      <c r="P51" s="9"/>
    </row>
    <row r="52" spans="1:16">
      <c r="A52" s="12"/>
      <c r="B52" s="44">
        <v>579</v>
      </c>
      <c r="C52" s="20" t="s">
        <v>65</v>
      </c>
      <c r="D52" s="46">
        <v>4941850</v>
      </c>
      <c r="E52" s="46">
        <v>26754755</v>
      </c>
      <c r="F52" s="46">
        <v>0</v>
      </c>
      <c r="G52" s="46">
        <v>4400519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1"/>
        <v>36097124</v>
      </c>
      <c r="O52" s="47">
        <f t="shared" si="9"/>
        <v>14.65996884203823</v>
      </c>
      <c r="P52" s="9"/>
    </row>
    <row r="53" spans="1:16" ht="15.75">
      <c r="A53" s="28" t="s">
        <v>94</v>
      </c>
      <c r="B53" s="29"/>
      <c r="C53" s="30"/>
      <c r="D53" s="31">
        <f t="shared" ref="D53:M53" si="13">SUM(D54:D55)</f>
        <v>568025376</v>
      </c>
      <c r="E53" s="31">
        <f t="shared" si="13"/>
        <v>413289775</v>
      </c>
      <c r="F53" s="31">
        <f t="shared" si="13"/>
        <v>437000</v>
      </c>
      <c r="G53" s="31">
        <f t="shared" si="13"/>
        <v>56626133</v>
      </c>
      <c r="H53" s="31">
        <f t="shared" si="13"/>
        <v>0</v>
      </c>
      <c r="I53" s="31">
        <f t="shared" si="13"/>
        <v>253081000</v>
      </c>
      <c r="J53" s="31">
        <f t="shared" si="13"/>
        <v>0</v>
      </c>
      <c r="K53" s="31">
        <f t="shared" si="13"/>
        <v>0</v>
      </c>
      <c r="L53" s="31">
        <f t="shared" si="13"/>
        <v>0</v>
      </c>
      <c r="M53" s="31">
        <f t="shared" si="13"/>
        <v>0</v>
      </c>
      <c r="N53" s="31">
        <f>SUM(D53:M53)</f>
        <v>1291459284</v>
      </c>
      <c r="O53" s="43">
        <f t="shared" si="9"/>
        <v>524.49477316256559</v>
      </c>
      <c r="P53" s="9"/>
    </row>
    <row r="54" spans="1:16">
      <c r="A54" s="12"/>
      <c r="B54" s="44">
        <v>581</v>
      </c>
      <c r="C54" s="20" t="s">
        <v>66</v>
      </c>
      <c r="D54" s="46">
        <v>568025376</v>
      </c>
      <c r="E54" s="46">
        <v>413289775</v>
      </c>
      <c r="F54" s="46">
        <v>437000</v>
      </c>
      <c r="G54" s="46">
        <v>56626133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>SUM(D54:M54)</f>
        <v>1038378284</v>
      </c>
      <c r="O54" s="47">
        <f t="shared" si="9"/>
        <v>421.71208126412301</v>
      </c>
      <c r="P54" s="9"/>
    </row>
    <row r="55" spans="1:16">
      <c r="A55" s="12"/>
      <c r="B55" s="44">
        <v>591</v>
      </c>
      <c r="C55" s="20" t="s">
        <v>67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253081000</v>
      </c>
      <c r="J55" s="46">
        <v>0</v>
      </c>
      <c r="K55" s="46">
        <v>0</v>
      </c>
      <c r="L55" s="46">
        <v>0</v>
      </c>
      <c r="M55" s="46">
        <v>0</v>
      </c>
      <c r="N55" s="46">
        <f t="shared" ref="N55:N78" si="14">SUM(D55:M55)</f>
        <v>253081000</v>
      </c>
      <c r="O55" s="47">
        <f t="shared" si="9"/>
        <v>102.78269189844259</v>
      </c>
      <c r="P55" s="9"/>
    </row>
    <row r="56" spans="1:16" ht="15.75">
      <c r="A56" s="28" t="s">
        <v>68</v>
      </c>
      <c r="B56" s="29"/>
      <c r="C56" s="30"/>
      <c r="D56" s="31">
        <f t="shared" ref="D56:M56" si="15">SUM(D57:D96)</f>
        <v>32350184</v>
      </c>
      <c r="E56" s="31">
        <f t="shared" si="15"/>
        <v>76175712</v>
      </c>
      <c r="F56" s="31">
        <f t="shared" si="15"/>
        <v>0</v>
      </c>
      <c r="G56" s="31">
        <f t="shared" si="15"/>
        <v>6554949</v>
      </c>
      <c r="H56" s="31">
        <f t="shared" si="15"/>
        <v>0</v>
      </c>
      <c r="I56" s="31">
        <f t="shared" si="15"/>
        <v>0</v>
      </c>
      <c r="J56" s="31">
        <f t="shared" si="15"/>
        <v>0</v>
      </c>
      <c r="K56" s="31">
        <f t="shared" si="15"/>
        <v>0</v>
      </c>
      <c r="L56" s="31">
        <f t="shared" si="15"/>
        <v>0</v>
      </c>
      <c r="M56" s="31">
        <f t="shared" si="15"/>
        <v>0</v>
      </c>
      <c r="N56" s="31">
        <f>SUM(D56:M56)</f>
        <v>115080845</v>
      </c>
      <c r="O56" s="43">
        <f t="shared" si="9"/>
        <v>46.737285829625407</v>
      </c>
      <c r="P56" s="9"/>
    </row>
    <row r="57" spans="1:16">
      <c r="A57" s="12"/>
      <c r="B57" s="44">
        <v>601</v>
      </c>
      <c r="C57" s="20" t="s">
        <v>69</v>
      </c>
      <c r="D57" s="46">
        <v>7499558</v>
      </c>
      <c r="E57" s="46">
        <v>488324</v>
      </c>
      <c r="F57" s="46">
        <v>0</v>
      </c>
      <c r="G57" s="46">
        <v>4474672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4"/>
        <v>12462554</v>
      </c>
      <c r="O57" s="47">
        <f t="shared" si="9"/>
        <v>5.0613631527048781</v>
      </c>
      <c r="P57" s="9"/>
    </row>
    <row r="58" spans="1:16">
      <c r="A58" s="12"/>
      <c r="B58" s="44">
        <v>602</v>
      </c>
      <c r="C58" s="20" t="s">
        <v>70</v>
      </c>
      <c r="D58" s="46">
        <v>2640471</v>
      </c>
      <c r="E58" s="46">
        <v>341368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4"/>
        <v>2981839</v>
      </c>
      <c r="O58" s="47">
        <f t="shared" si="9"/>
        <v>1.2110013759537861</v>
      </c>
      <c r="P58" s="9"/>
    </row>
    <row r="59" spans="1:16">
      <c r="A59" s="12"/>
      <c r="B59" s="44">
        <v>603</v>
      </c>
      <c r="C59" s="20" t="s">
        <v>71</v>
      </c>
      <c r="D59" s="46">
        <v>1604153</v>
      </c>
      <c r="E59" s="46">
        <v>0</v>
      </c>
      <c r="F59" s="46">
        <v>0</v>
      </c>
      <c r="G59" s="46">
        <v>1400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4"/>
        <v>1605553</v>
      </c>
      <c r="O59" s="47">
        <f t="shared" si="9"/>
        <v>0.65205629551653499</v>
      </c>
      <c r="P59" s="9"/>
    </row>
    <row r="60" spans="1:16">
      <c r="A60" s="12"/>
      <c r="B60" s="44">
        <v>604</v>
      </c>
      <c r="C60" s="20" t="s">
        <v>72</v>
      </c>
      <c r="D60" s="46">
        <v>25222</v>
      </c>
      <c r="E60" s="46">
        <v>4779664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4"/>
        <v>4804886</v>
      </c>
      <c r="O60" s="47">
        <f t="shared" si="9"/>
        <v>1.9513875689804459</v>
      </c>
      <c r="P60" s="9"/>
    </row>
    <row r="61" spans="1:16">
      <c r="A61" s="12"/>
      <c r="B61" s="44">
        <v>605</v>
      </c>
      <c r="C61" s="20" t="s">
        <v>73</v>
      </c>
      <c r="D61" s="46">
        <v>950057</v>
      </c>
      <c r="E61" s="46">
        <v>0</v>
      </c>
      <c r="F61" s="46">
        <v>0</v>
      </c>
      <c r="G61" s="46">
        <v>1445176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4"/>
        <v>2395233</v>
      </c>
      <c r="O61" s="47">
        <f t="shared" si="9"/>
        <v>0.97276561837507491</v>
      </c>
      <c r="P61" s="9"/>
    </row>
    <row r="62" spans="1:16">
      <c r="A62" s="12"/>
      <c r="B62" s="44">
        <v>606</v>
      </c>
      <c r="C62" s="20" t="s">
        <v>74</v>
      </c>
      <c r="D62" s="46">
        <v>220225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4"/>
        <v>220225</v>
      </c>
      <c r="O62" s="47">
        <f t="shared" si="9"/>
        <v>8.9439026727942905E-2</v>
      </c>
      <c r="P62" s="9"/>
    </row>
    <row r="63" spans="1:16">
      <c r="A63" s="12"/>
      <c r="B63" s="44">
        <v>607</v>
      </c>
      <c r="C63" s="20" t="s">
        <v>109</v>
      </c>
      <c r="D63" s="46">
        <v>8166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4"/>
        <v>8166</v>
      </c>
      <c r="O63" s="47">
        <f t="shared" si="9"/>
        <v>3.3164222602355855E-3</v>
      </c>
      <c r="P63" s="9"/>
    </row>
    <row r="64" spans="1:16">
      <c r="A64" s="12"/>
      <c r="B64" s="44">
        <v>608</v>
      </c>
      <c r="C64" s="20" t="s">
        <v>75</v>
      </c>
      <c r="D64" s="46">
        <v>12570</v>
      </c>
      <c r="E64" s="46">
        <v>1212816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4"/>
        <v>1225386</v>
      </c>
      <c r="O64" s="47">
        <f t="shared" si="9"/>
        <v>0.49766071611327983</v>
      </c>
      <c r="P64" s="9"/>
    </row>
    <row r="65" spans="1:16">
      <c r="A65" s="12"/>
      <c r="B65" s="44">
        <v>611</v>
      </c>
      <c r="C65" s="20" t="s">
        <v>76</v>
      </c>
      <c r="D65" s="46">
        <v>379269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4"/>
        <v>379269</v>
      </c>
      <c r="O65" s="47">
        <f t="shared" si="9"/>
        <v>0.15403087854730471</v>
      </c>
      <c r="P65" s="9"/>
    </row>
    <row r="66" spans="1:16">
      <c r="A66" s="12"/>
      <c r="B66" s="44">
        <v>612</v>
      </c>
      <c r="C66" s="20" t="s">
        <v>106</v>
      </c>
      <c r="D66" s="46">
        <v>17791</v>
      </c>
      <c r="E66" s="46">
        <v>0</v>
      </c>
      <c r="F66" s="46">
        <v>0</v>
      </c>
      <c r="G66" s="46">
        <v>597879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4"/>
        <v>615670</v>
      </c>
      <c r="O66" s="47">
        <f t="shared" si="9"/>
        <v>0.25003939419045346</v>
      </c>
      <c r="P66" s="9"/>
    </row>
    <row r="67" spans="1:16">
      <c r="A67" s="12"/>
      <c r="B67" s="44">
        <v>613</v>
      </c>
      <c r="C67" s="20" t="s">
        <v>110</v>
      </c>
      <c r="D67" s="46">
        <v>8297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4"/>
        <v>8297</v>
      </c>
      <c r="O67" s="47">
        <f t="shared" si="9"/>
        <v>3.3696247236314784E-3</v>
      </c>
      <c r="P67" s="9"/>
    </row>
    <row r="68" spans="1:16">
      <c r="A68" s="12"/>
      <c r="B68" s="44">
        <v>614</v>
      </c>
      <c r="C68" s="20" t="s">
        <v>77</v>
      </c>
      <c r="D68" s="46">
        <v>477383</v>
      </c>
      <c r="E68" s="46">
        <v>11936569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4"/>
        <v>12413952</v>
      </c>
      <c r="O68" s="47">
        <f t="shared" si="9"/>
        <v>5.0416246326593273</v>
      </c>
      <c r="P68" s="9"/>
    </row>
    <row r="69" spans="1:16">
      <c r="A69" s="12"/>
      <c r="B69" s="44">
        <v>621</v>
      </c>
      <c r="C69" s="20" t="s">
        <v>111</v>
      </c>
      <c r="D69" s="46">
        <v>103350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4"/>
        <v>103350</v>
      </c>
      <c r="O69" s="47">
        <f t="shared" ref="O69:O97" si="16">(N69/O$99)</f>
        <v>4.1973088488286521E-2</v>
      </c>
      <c r="P69" s="9"/>
    </row>
    <row r="70" spans="1:16">
      <c r="A70" s="12"/>
      <c r="B70" s="44">
        <v>622</v>
      </c>
      <c r="C70" s="20" t="s">
        <v>78</v>
      </c>
      <c r="D70" s="46">
        <v>250520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4"/>
        <v>250520</v>
      </c>
      <c r="O70" s="47">
        <f t="shared" si="16"/>
        <v>0.10174260404533662</v>
      </c>
      <c r="P70" s="9"/>
    </row>
    <row r="71" spans="1:16">
      <c r="A71" s="12"/>
      <c r="B71" s="44">
        <v>629</v>
      </c>
      <c r="C71" s="20" t="s">
        <v>112</v>
      </c>
      <c r="D71" s="46">
        <v>7317</v>
      </c>
      <c r="E71" s="46">
        <v>0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4"/>
        <v>7317</v>
      </c>
      <c r="O71" s="47">
        <f t="shared" si="16"/>
        <v>2.971621562349226E-3</v>
      </c>
      <c r="P71" s="9"/>
    </row>
    <row r="72" spans="1:16">
      <c r="A72" s="12"/>
      <c r="B72" s="44">
        <v>631</v>
      </c>
      <c r="C72" s="20" t="s">
        <v>79</v>
      </c>
      <c r="D72" s="46">
        <v>99279</v>
      </c>
      <c r="E72" s="46">
        <v>0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4"/>
        <v>99279</v>
      </c>
      <c r="O72" s="47">
        <f t="shared" si="16"/>
        <v>4.0319750866266067E-2</v>
      </c>
      <c r="P72" s="9"/>
    </row>
    <row r="73" spans="1:16">
      <c r="A73" s="12"/>
      <c r="B73" s="44">
        <v>634</v>
      </c>
      <c r="C73" s="20" t="s">
        <v>80</v>
      </c>
      <c r="D73" s="46">
        <v>125870</v>
      </c>
      <c r="E73" s="46">
        <v>9576110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f t="shared" si="14"/>
        <v>9701980</v>
      </c>
      <c r="O73" s="47">
        <f t="shared" si="16"/>
        <v>3.940223174180804</v>
      </c>
      <c r="P73" s="9"/>
    </row>
    <row r="74" spans="1:16">
      <c r="A74" s="12"/>
      <c r="B74" s="44">
        <v>649</v>
      </c>
      <c r="C74" s="20" t="s">
        <v>113</v>
      </c>
      <c r="D74" s="46">
        <v>-8016</v>
      </c>
      <c r="E74" s="46">
        <v>0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f t="shared" si="14"/>
        <v>-8016</v>
      </c>
      <c r="O74" s="47">
        <f t="shared" si="16"/>
        <v>-3.2555034090189141E-3</v>
      </c>
      <c r="P74" s="9"/>
    </row>
    <row r="75" spans="1:16">
      <c r="A75" s="12"/>
      <c r="B75" s="44">
        <v>654</v>
      </c>
      <c r="C75" s="20" t="s">
        <v>81</v>
      </c>
      <c r="D75" s="46">
        <v>-991346</v>
      </c>
      <c r="E75" s="46">
        <v>11210214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0</v>
      </c>
      <c r="L75" s="46">
        <v>0</v>
      </c>
      <c r="M75" s="46">
        <v>0</v>
      </c>
      <c r="N75" s="46">
        <f t="shared" si="14"/>
        <v>10218868</v>
      </c>
      <c r="O75" s="47">
        <f t="shared" si="16"/>
        <v>4.1501446619653555</v>
      </c>
      <c r="P75" s="9"/>
    </row>
    <row r="76" spans="1:16">
      <c r="A76" s="12"/>
      <c r="B76" s="44">
        <v>663</v>
      </c>
      <c r="C76" s="20" t="s">
        <v>82</v>
      </c>
      <c r="D76" s="46">
        <v>0</v>
      </c>
      <c r="E76" s="46">
        <v>779310</v>
      </c>
      <c r="F76" s="46">
        <v>0</v>
      </c>
      <c r="G76" s="46">
        <v>0</v>
      </c>
      <c r="H76" s="46">
        <v>0</v>
      </c>
      <c r="I76" s="46">
        <v>0</v>
      </c>
      <c r="J76" s="46">
        <v>0</v>
      </c>
      <c r="K76" s="46">
        <v>0</v>
      </c>
      <c r="L76" s="46">
        <v>0</v>
      </c>
      <c r="M76" s="46">
        <v>0</v>
      </c>
      <c r="N76" s="46">
        <f t="shared" si="14"/>
        <v>779310</v>
      </c>
      <c r="O76" s="47">
        <f t="shared" si="16"/>
        <v>0.31649779961109403</v>
      </c>
      <c r="P76" s="9"/>
    </row>
    <row r="77" spans="1:16">
      <c r="A77" s="12"/>
      <c r="B77" s="44">
        <v>664</v>
      </c>
      <c r="C77" s="20" t="s">
        <v>83</v>
      </c>
      <c r="D77" s="46">
        <v>189762</v>
      </c>
      <c r="E77" s="46">
        <v>0</v>
      </c>
      <c r="F77" s="46">
        <v>0</v>
      </c>
      <c r="G77" s="46">
        <v>0</v>
      </c>
      <c r="H77" s="46">
        <v>0</v>
      </c>
      <c r="I77" s="46">
        <v>0</v>
      </c>
      <c r="J77" s="46">
        <v>0</v>
      </c>
      <c r="K77" s="46">
        <v>0</v>
      </c>
      <c r="L77" s="46">
        <v>0</v>
      </c>
      <c r="M77" s="46">
        <v>0</v>
      </c>
      <c r="N77" s="46">
        <f t="shared" si="14"/>
        <v>189762</v>
      </c>
      <c r="O77" s="47">
        <f t="shared" si="16"/>
        <v>7.7067220297186517E-2</v>
      </c>
      <c r="P77" s="9"/>
    </row>
    <row r="78" spans="1:16">
      <c r="A78" s="12"/>
      <c r="B78" s="44">
        <v>666</v>
      </c>
      <c r="C78" s="20" t="s">
        <v>84</v>
      </c>
      <c r="D78" s="46">
        <v>404550</v>
      </c>
      <c r="E78" s="46">
        <v>0</v>
      </c>
      <c r="F78" s="46">
        <v>0</v>
      </c>
      <c r="G78" s="46">
        <v>0</v>
      </c>
      <c r="H78" s="46">
        <v>0</v>
      </c>
      <c r="I78" s="46">
        <v>0</v>
      </c>
      <c r="J78" s="46">
        <v>0</v>
      </c>
      <c r="K78" s="46">
        <v>0</v>
      </c>
      <c r="L78" s="46">
        <v>0</v>
      </c>
      <c r="M78" s="46">
        <v>0</v>
      </c>
      <c r="N78" s="46">
        <f t="shared" si="14"/>
        <v>404550</v>
      </c>
      <c r="O78" s="47">
        <f t="shared" si="16"/>
        <v>0.16429814173136248</v>
      </c>
      <c r="P78" s="9"/>
    </row>
    <row r="79" spans="1:16">
      <c r="A79" s="12"/>
      <c r="B79" s="44">
        <v>673</v>
      </c>
      <c r="C79" s="20" t="s">
        <v>114</v>
      </c>
      <c r="D79" s="46">
        <v>353</v>
      </c>
      <c r="E79" s="46">
        <v>0</v>
      </c>
      <c r="F79" s="46">
        <v>0</v>
      </c>
      <c r="G79" s="46">
        <v>0</v>
      </c>
      <c r="H79" s="46">
        <v>0</v>
      </c>
      <c r="I79" s="46">
        <v>0</v>
      </c>
      <c r="J79" s="46">
        <v>0</v>
      </c>
      <c r="K79" s="46">
        <v>0</v>
      </c>
      <c r="L79" s="46">
        <v>0</v>
      </c>
      <c r="M79" s="46">
        <v>0</v>
      </c>
      <c r="N79" s="46">
        <f>SUM(D79:M79)</f>
        <v>353</v>
      </c>
      <c r="O79" s="47">
        <f t="shared" si="16"/>
        <v>1.4336236319656645E-4</v>
      </c>
      <c r="P79" s="9"/>
    </row>
    <row r="80" spans="1:16">
      <c r="A80" s="12"/>
      <c r="B80" s="44">
        <v>674</v>
      </c>
      <c r="C80" s="20" t="s">
        <v>86</v>
      </c>
      <c r="D80" s="46">
        <v>36477</v>
      </c>
      <c r="E80" s="46">
        <v>3878921</v>
      </c>
      <c r="F80" s="46">
        <v>0</v>
      </c>
      <c r="G80" s="46">
        <v>0</v>
      </c>
      <c r="H80" s="46">
        <v>0</v>
      </c>
      <c r="I80" s="46">
        <v>0</v>
      </c>
      <c r="J80" s="46">
        <v>0</v>
      </c>
      <c r="K80" s="46">
        <v>0</v>
      </c>
      <c r="L80" s="46">
        <v>0</v>
      </c>
      <c r="M80" s="46">
        <v>0</v>
      </c>
      <c r="N80" s="46">
        <f>SUM(D80:M80)</f>
        <v>3915398</v>
      </c>
      <c r="O80" s="47">
        <f t="shared" si="16"/>
        <v>1.5901436547736825</v>
      </c>
      <c r="P80" s="9"/>
    </row>
    <row r="81" spans="1:16">
      <c r="A81" s="12"/>
      <c r="B81" s="44">
        <v>681</v>
      </c>
      <c r="C81" s="20" t="s">
        <v>115</v>
      </c>
      <c r="D81" s="46">
        <v>81078</v>
      </c>
      <c r="E81" s="46">
        <v>0</v>
      </c>
      <c r="F81" s="46">
        <v>0</v>
      </c>
      <c r="G81" s="46">
        <v>0</v>
      </c>
      <c r="H81" s="46">
        <v>0</v>
      </c>
      <c r="I81" s="46">
        <v>0</v>
      </c>
      <c r="J81" s="46">
        <v>0</v>
      </c>
      <c r="K81" s="46">
        <v>0</v>
      </c>
      <c r="L81" s="46">
        <v>0</v>
      </c>
      <c r="M81" s="46">
        <v>0</v>
      </c>
      <c r="N81" s="46">
        <f>SUM(D81:M81)</f>
        <v>81078</v>
      </c>
      <c r="O81" s="47">
        <f t="shared" si="16"/>
        <v>3.2927857459635168E-2</v>
      </c>
      <c r="P81" s="9"/>
    </row>
    <row r="82" spans="1:16">
      <c r="A82" s="12"/>
      <c r="B82" s="44">
        <v>684</v>
      </c>
      <c r="C82" s="20" t="s">
        <v>87</v>
      </c>
      <c r="D82" s="46">
        <v>-27074</v>
      </c>
      <c r="E82" s="46">
        <v>0</v>
      </c>
      <c r="F82" s="46">
        <v>0</v>
      </c>
      <c r="G82" s="46">
        <v>0</v>
      </c>
      <c r="H82" s="46">
        <v>0</v>
      </c>
      <c r="I82" s="46">
        <v>0</v>
      </c>
      <c r="J82" s="46">
        <v>0</v>
      </c>
      <c r="K82" s="46">
        <v>0</v>
      </c>
      <c r="L82" s="46">
        <v>0</v>
      </c>
      <c r="M82" s="46">
        <v>0</v>
      </c>
      <c r="N82" s="46">
        <f>SUM(D82:M82)</f>
        <v>-27074</v>
      </c>
      <c r="O82" s="47">
        <f t="shared" si="16"/>
        <v>-1.0995446518934391E-2</v>
      </c>
      <c r="P82" s="9"/>
    </row>
    <row r="83" spans="1:16">
      <c r="A83" s="12"/>
      <c r="B83" s="44">
        <v>694</v>
      </c>
      <c r="C83" s="20" t="s">
        <v>88</v>
      </c>
      <c r="D83" s="46">
        <v>-46247</v>
      </c>
      <c r="E83" s="46">
        <v>2986487</v>
      </c>
      <c r="F83" s="46">
        <v>0</v>
      </c>
      <c r="G83" s="46">
        <v>0</v>
      </c>
      <c r="H83" s="46">
        <v>0</v>
      </c>
      <c r="I83" s="46">
        <v>0</v>
      </c>
      <c r="J83" s="46">
        <v>0</v>
      </c>
      <c r="K83" s="46">
        <v>0</v>
      </c>
      <c r="L83" s="46">
        <v>0</v>
      </c>
      <c r="M83" s="46">
        <v>0</v>
      </c>
      <c r="N83" s="46">
        <f>SUM(D83:M83)</f>
        <v>2940240</v>
      </c>
      <c r="O83" s="47">
        <f t="shared" si="16"/>
        <v>1.1941069540087041</v>
      </c>
      <c r="P83" s="9"/>
    </row>
    <row r="84" spans="1:16">
      <c r="A84" s="12"/>
      <c r="B84" s="44">
        <v>704</v>
      </c>
      <c r="C84" s="20" t="s">
        <v>89</v>
      </c>
      <c r="D84" s="46">
        <v>0</v>
      </c>
      <c r="E84" s="46">
        <v>806972</v>
      </c>
      <c r="F84" s="46">
        <v>0</v>
      </c>
      <c r="G84" s="46">
        <v>0</v>
      </c>
      <c r="H84" s="46">
        <v>0</v>
      </c>
      <c r="I84" s="46">
        <v>0</v>
      </c>
      <c r="J84" s="46">
        <v>0</v>
      </c>
      <c r="K84" s="46">
        <v>0</v>
      </c>
      <c r="L84" s="46">
        <v>0</v>
      </c>
      <c r="M84" s="46">
        <v>0</v>
      </c>
      <c r="N84" s="46">
        <f t="shared" ref="N84:N96" si="17">SUM(D84:M84)</f>
        <v>806972</v>
      </c>
      <c r="O84" s="47">
        <f t="shared" si="16"/>
        <v>0.32773204802679778</v>
      </c>
      <c r="P84" s="9"/>
    </row>
    <row r="85" spans="1:16">
      <c r="A85" s="12"/>
      <c r="B85" s="44">
        <v>711</v>
      </c>
      <c r="C85" s="20" t="s">
        <v>90</v>
      </c>
      <c r="D85" s="46">
        <v>2447662</v>
      </c>
      <c r="E85" s="46">
        <v>0</v>
      </c>
      <c r="F85" s="46">
        <v>0</v>
      </c>
      <c r="G85" s="46">
        <v>0</v>
      </c>
      <c r="H85" s="46">
        <v>0</v>
      </c>
      <c r="I85" s="46">
        <v>0</v>
      </c>
      <c r="J85" s="46">
        <v>0</v>
      </c>
      <c r="K85" s="46">
        <v>0</v>
      </c>
      <c r="L85" s="46">
        <v>0</v>
      </c>
      <c r="M85" s="46">
        <v>0</v>
      </c>
      <c r="N85" s="46">
        <f t="shared" si="17"/>
        <v>2447662</v>
      </c>
      <c r="O85" s="47">
        <f t="shared" si="16"/>
        <v>0.99405838137800062</v>
      </c>
      <c r="P85" s="9"/>
    </row>
    <row r="86" spans="1:16">
      <c r="A86" s="12"/>
      <c r="B86" s="44">
        <v>712</v>
      </c>
      <c r="C86" s="20" t="s">
        <v>91</v>
      </c>
      <c r="D86" s="46">
        <v>5558828</v>
      </c>
      <c r="E86" s="46">
        <v>0</v>
      </c>
      <c r="F86" s="46">
        <v>0</v>
      </c>
      <c r="G86" s="46">
        <v>0</v>
      </c>
      <c r="H86" s="46">
        <v>0</v>
      </c>
      <c r="I86" s="46">
        <v>0</v>
      </c>
      <c r="J86" s="46">
        <v>0</v>
      </c>
      <c r="K86" s="46">
        <v>0</v>
      </c>
      <c r="L86" s="46">
        <v>0</v>
      </c>
      <c r="M86" s="46">
        <v>0</v>
      </c>
      <c r="N86" s="46">
        <f t="shared" si="17"/>
        <v>5558828</v>
      </c>
      <c r="O86" s="47">
        <f t="shared" si="16"/>
        <v>2.2575827724737763</v>
      </c>
      <c r="P86" s="9"/>
    </row>
    <row r="87" spans="1:16">
      <c r="A87" s="12"/>
      <c r="B87" s="44">
        <v>713</v>
      </c>
      <c r="C87" s="20" t="s">
        <v>92</v>
      </c>
      <c r="D87" s="46">
        <v>9346540</v>
      </c>
      <c r="E87" s="46">
        <v>0</v>
      </c>
      <c r="F87" s="46">
        <v>0</v>
      </c>
      <c r="G87" s="46">
        <v>0</v>
      </c>
      <c r="H87" s="46">
        <v>0</v>
      </c>
      <c r="I87" s="46">
        <v>0</v>
      </c>
      <c r="J87" s="46">
        <v>0</v>
      </c>
      <c r="K87" s="46">
        <v>0</v>
      </c>
      <c r="L87" s="46">
        <v>0</v>
      </c>
      <c r="M87" s="46">
        <v>0</v>
      </c>
      <c r="N87" s="46">
        <f t="shared" si="17"/>
        <v>9346540</v>
      </c>
      <c r="O87" s="47">
        <f t="shared" si="16"/>
        <v>3.7958698643377797</v>
      </c>
      <c r="P87" s="9"/>
    </row>
    <row r="88" spans="1:16">
      <c r="A88" s="12"/>
      <c r="B88" s="44">
        <v>714</v>
      </c>
      <c r="C88" s="20" t="s">
        <v>116</v>
      </c>
      <c r="D88" s="46">
        <v>0</v>
      </c>
      <c r="E88" s="46">
        <v>65</v>
      </c>
      <c r="F88" s="46">
        <v>0</v>
      </c>
      <c r="G88" s="46">
        <v>35822</v>
      </c>
      <c r="H88" s="46">
        <v>0</v>
      </c>
      <c r="I88" s="46">
        <v>0</v>
      </c>
      <c r="J88" s="46">
        <v>0</v>
      </c>
      <c r="K88" s="46">
        <v>0</v>
      </c>
      <c r="L88" s="46">
        <v>0</v>
      </c>
      <c r="M88" s="46">
        <v>0</v>
      </c>
      <c r="N88" s="46">
        <f t="shared" si="17"/>
        <v>35887</v>
      </c>
      <c r="O88" s="47">
        <f t="shared" si="16"/>
        <v>1.457463209075122E-2</v>
      </c>
      <c r="P88" s="9"/>
    </row>
    <row r="89" spans="1:16">
      <c r="A89" s="12"/>
      <c r="B89" s="44">
        <v>724</v>
      </c>
      <c r="C89" s="20" t="s">
        <v>93</v>
      </c>
      <c r="D89" s="46">
        <v>0</v>
      </c>
      <c r="E89" s="46">
        <v>2396168</v>
      </c>
      <c r="F89" s="46">
        <v>0</v>
      </c>
      <c r="G89" s="46">
        <v>0</v>
      </c>
      <c r="H89" s="46">
        <v>0</v>
      </c>
      <c r="I89" s="46">
        <v>0</v>
      </c>
      <c r="J89" s="46">
        <v>0</v>
      </c>
      <c r="K89" s="46">
        <v>0</v>
      </c>
      <c r="L89" s="46">
        <v>0</v>
      </c>
      <c r="M89" s="46">
        <v>0</v>
      </c>
      <c r="N89" s="46">
        <f t="shared" si="17"/>
        <v>2396168</v>
      </c>
      <c r="O89" s="47">
        <f t="shared" si="16"/>
        <v>0.97314534588099222</v>
      </c>
      <c r="P89" s="9"/>
    </row>
    <row r="90" spans="1:16">
      <c r="A90" s="12"/>
      <c r="B90" s="44">
        <v>731</v>
      </c>
      <c r="C90" s="20" t="s">
        <v>117</v>
      </c>
      <c r="D90" s="46">
        <v>500</v>
      </c>
      <c r="E90" s="46">
        <v>0</v>
      </c>
      <c r="F90" s="46">
        <v>0</v>
      </c>
      <c r="G90" s="46">
        <v>0</v>
      </c>
      <c r="H90" s="46">
        <v>0</v>
      </c>
      <c r="I90" s="46">
        <v>0</v>
      </c>
      <c r="J90" s="46">
        <v>0</v>
      </c>
      <c r="K90" s="46">
        <v>0</v>
      </c>
      <c r="L90" s="46">
        <v>0</v>
      </c>
      <c r="M90" s="46">
        <v>0</v>
      </c>
      <c r="N90" s="46">
        <f t="shared" si="17"/>
        <v>500</v>
      </c>
      <c r="O90" s="47">
        <f t="shared" si="16"/>
        <v>2.0306283738890431E-4</v>
      </c>
      <c r="P90" s="9"/>
    </row>
    <row r="91" spans="1:16">
      <c r="A91" s="12"/>
      <c r="B91" s="44">
        <v>739</v>
      </c>
      <c r="C91" s="20" t="s">
        <v>118</v>
      </c>
      <c r="D91" s="46">
        <v>1198</v>
      </c>
      <c r="E91" s="46">
        <v>0</v>
      </c>
      <c r="F91" s="46">
        <v>0</v>
      </c>
      <c r="G91" s="46">
        <v>0</v>
      </c>
      <c r="H91" s="46">
        <v>0</v>
      </c>
      <c r="I91" s="46">
        <v>0</v>
      </c>
      <c r="J91" s="46">
        <v>0</v>
      </c>
      <c r="K91" s="46">
        <v>0</v>
      </c>
      <c r="L91" s="46">
        <v>0</v>
      </c>
      <c r="M91" s="46">
        <v>0</v>
      </c>
      <c r="N91" s="46">
        <f t="shared" si="17"/>
        <v>1198</v>
      </c>
      <c r="O91" s="47">
        <f t="shared" si="16"/>
        <v>4.8653855838381478E-4</v>
      </c>
      <c r="P91" s="9"/>
    </row>
    <row r="92" spans="1:16">
      <c r="A92" s="12"/>
      <c r="B92" s="44">
        <v>744</v>
      </c>
      <c r="C92" s="20" t="s">
        <v>95</v>
      </c>
      <c r="D92" s="46">
        <v>55592</v>
      </c>
      <c r="E92" s="46">
        <v>6990639</v>
      </c>
      <c r="F92" s="46">
        <v>0</v>
      </c>
      <c r="G92" s="46">
        <v>0</v>
      </c>
      <c r="H92" s="46">
        <v>0</v>
      </c>
      <c r="I92" s="46">
        <v>0</v>
      </c>
      <c r="J92" s="46">
        <v>0</v>
      </c>
      <c r="K92" s="46">
        <v>0</v>
      </c>
      <c r="L92" s="46">
        <v>0</v>
      </c>
      <c r="M92" s="46">
        <v>0</v>
      </c>
      <c r="N92" s="46">
        <f t="shared" si="17"/>
        <v>7046231</v>
      </c>
      <c r="O92" s="47">
        <f t="shared" si="16"/>
        <v>2.8616553195153132</v>
      </c>
      <c r="P92" s="9"/>
    </row>
    <row r="93" spans="1:16">
      <c r="A93" s="12"/>
      <c r="B93" s="44">
        <v>752</v>
      </c>
      <c r="C93" s="20" t="s">
        <v>96</v>
      </c>
      <c r="D93" s="46">
        <v>664464</v>
      </c>
      <c r="E93" s="46">
        <v>0</v>
      </c>
      <c r="F93" s="46">
        <v>0</v>
      </c>
      <c r="G93" s="46">
        <v>0</v>
      </c>
      <c r="H93" s="46">
        <v>0</v>
      </c>
      <c r="I93" s="46">
        <v>0</v>
      </c>
      <c r="J93" s="46">
        <v>0</v>
      </c>
      <c r="K93" s="46">
        <v>0</v>
      </c>
      <c r="L93" s="46">
        <v>0</v>
      </c>
      <c r="M93" s="46">
        <v>0</v>
      </c>
      <c r="N93" s="46">
        <f t="shared" si="17"/>
        <v>664464</v>
      </c>
      <c r="O93" s="47">
        <f t="shared" si="16"/>
        <v>0.26985589036556185</v>
      </c>
      <c r="P93" s="9"/>
    </row>
    <row r="94" spans="1:16">
      <c r="A94" s="12"/>
      <c r="B94" s="44">
        <v>759</v>
      </c>
      <c r="C94" s="20" t="s">
        <v>119</v>
      </c>
      <c r="D94" s="46">
        <v>1738</v>
      </c>
      <c r="E94" s="46">
        <v>0</v>
      </c>
      <c r="F94" s="46">
        <v>0</v>
      </c>
      <c r="G94" s="46">
        <v>0</v>
      </c>
      <c r="H94" s="46">
        <v>0</v>
      </c>
      <c r="I94" s="46">
        <v>0</v>
      </c>
      <c r="J94" s="46">
        <v>0</v>
      </c>
      <c r="K94" s="46">
        <v>0</v>
      </c>
      <c r="L94" s="46">
        <v>0</v>
      </c>
      <c r="M94" s="46">
        <v>0</v>
      </c>
      <c r="N94" s="46">
        <f t="shared" si="17"/>
        <v>1738</v>
      </c>
      <c r="O94" s="47">
        <f t="shared" si="16"/>
        <v>7.0584642276383142E-4</v>
      </c>
      <c r="P94" s="9"/>
    </row>
    <row r="95" spans="1:16">
      <c r="A95" s="12"/>
      <c r="B95" s="44">
        <v>764</v>
      </c>
      <c r="C95" s="20" t="s">
        <v>97</v>
      </c>
      <c r="D95" s="46">
        <v>203991</v>
      </c>
      <c r="E95" s="46">
        <v>18792085</v>
      </c>
      <c r="F95" s="46">
        <v>0</v>
      </c>
      <c r="G95" s="46">
        <v>0</v>
      </c>
      <c r="H95" s="46">
        <v>0</v>
      </c>
      <c r="I95" s="46">
        <v>0</v>
      </c>
      <c r="J95" s="46">
        <v>0</v>
      </c>
      <c r="K95" s="46">
        <v>0</v>
      </c>
      <c r="L95" s="46">
        <v>0</v>
      </c>
      <c r="M95" s="46">
        <v>0</v>
      </c>
      <c r="N95" s="46">
        <f t="shared" si="17"/>
        <v>18996076</v>
      </c>
      <c r="O95" s="47">
        <f t="shared" si="16"/>
        <v>7.714794183630536</v>
      </c>
      <c r="P95" s="9"/>
    </row>
    <row r="96" spans="1:16" ht="15.75" thickBot="1">
      <c r="A96" s="12"/>
      <c r="B96" s="44">
        <v>769</v>
      </c>
      <c r="C96" s="20" t="s">
        <v>120</v>
      </c>
      <c r="D96" s="46">
        <v>636</v>
      </c>
      <c r="E96" s="46">
        <v>0</v>
      </c>
      <c r="F96" s="46">
        <v>0</v>
      </c>
      <c r="G96" s="46">
        <v>0</v>
      </c>
      <c r="H96" s="46">
        <v>0</v>
      </c>
      <c r="I96" s="46">
        <v>0</v>
      </c>
      <c r="J96" s="46">
        <v>0</v>
      </c>
      <c r="K96" s="46">
        <v>0</v>
      </c>
      <c r="L96" s="46">
        <v>0</v>
      </c>
      <c r="M96" s="46">
        <v>0</v>
      </c>
      <c r="N96" s="46">
        <f t="shared" si="17"/>
        <v>636</v>
      </c>
      <c r="O96" s="47">
        <f t="shared" si="16"/>
        <v>2.5829592915868632E-4</v>
      </c>
      <c r="P96" s="9"/>
    </row>
    <row r="97" spans="1:119" ht="16.5" thickBot="1">
      <c r="A97" s="14" t="s">
        <v>10</v>
      </c>
      <c r="B97" s="23"/>
      <c r="C97" s="22"/>
      <c r="D97" s="15">
        <f t="shared" ref="D97:M97" si="18">SUM(D5,D14,D24,D29,D36,D40,D46,D53,D56)</f>
        <v>2196990956</v>
      </c>
      <c r="E97" s="15">
        <f t="shared" si="18"/>
        <v>1865962363</v>
      </c>
      <c r="F97" s="15">
        <f t="shared" si="18"/>
        <v>298906764</v>
      </c>
      <c r="G97" s="15">
        <f t="shared" si="18"/>
        <v>543426864</v>
      </c>
      <c r="H97" s="15">
        <f t="shared" si="18"/>
        <v>20712</v>
      </c>
      <c r="I97" s="15">
        <f t="shared" si="18"/>
        <v>3808778000</v>
      </c>
      <c r="J97" s="15">
        <f t="shared" si="18"/>
        <v>473710540</v>
      </c>
      <c r="K97" s="15">
        <f t="shared" si="18"/>
        <v>435000</v>
      </c>
      <c r="L97" s="15">
        <f t="shared" si="18"/>
        <v>0</v>
      </c>
      <c r="M97" s="15">
        <f t="shared" si="18"/>
        <v>13330722</v>
      </c>
      <c r="N97" s="15">
        <f>SUM(D97:M97)</f>
        <v>9201561921</v>
      </c>
      <c r="O97" s="37">
        <f t="shared" si="16"/>
        <v>3736.9905441759142</v>
      </c>
      <c r="P97" s="6"/>
      <c r="Q97" s="2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5"/>
      <c r="AZ97" s="5"/>
      <c r="BA97" s="5"/>
      <c r="BB97" s="5"/>
      <c r="BC97" s="5"/>
      <c r="BD97" s="5"/>
      <c r="BE97" s="5"/>
      <c r="BF97" s="5"/>
      <c r="BG97" s="5"/>
      <c r="BH97" s="5"/>
      <c r="BI97" s="5"/>
      <c r="BJ97" s="5"/>
      <c r="BK97" s="5"/>
      <c r="BL97" s="5"/>
      <c r="BM97" s="5"/>
      <c r="BN97" s="5"/>
      <c r="BO97" s="5"/>
      <c r="BP97" s="5"/>
      <c r="BQ97" s="5"/>
      <c r="BR97" s="5"/>
      <c r="BS97" s="5"/>
      <c r="BT97" s="5"/>
      <c r="BU97" s="5"/>
      <c r="BV97" s="5"/>
      <c r="BW97" s="5"/>
      <c r="BX97" s="5"/>
      <c r="BY97" s="5"/>
      <c r="BZ97" s="5"/>
      <c r="CA97" s="5"/>
      <c r="CB97" s="5"/>
      <c r="CC97" s="5"/>
      <c r="CD97" s="5"/>
      <c r="CE97" s="5"/>
      <c r="CF97" s="5"/>
      <c r="CG97" s="5"/>
      <c r="CH97" s="5"/>
      <c r="CI97" s="5"/>
      <c r="CJ97" s="5"/>
      <c r="CK97" s="5"/>
      <c r="CL97" s="5"/>
      <c r="CM97" s="5"/>
      <c r="CN97" s="5"/>
      <c r="CO97" s="5"/>
      <c r="CP97" s="5"/>
      <c r="CQ97" s="5"/>
      <c r="CR97" s="5"/>
      <c r="CS97" s="5"/>
      <c r="CT97" s="5"/>
      <c r="CU97" s="5"/>
      <c r="CV97" s="5"/>
      <c r="CW97" s="5"/>
      <c r="CX97" s="5"/>
      <c r="CY97" s="5"/>
      <c r="CZ97" s="5"/>
      <c r="DA97" s="5"/>
      <c r="DB97" s="5"/>
      <c r="DC97" s="5"/>
      <c r="DD97" s="5"/>
      <c r="DE97" s="5"/>
      <c r="DF97" s="5"/>
      <c r="DG97" s="5"/>
      <c r="DH97" s="5"/>
      <c r="DI97" s="5"/>
      <c r="DJ97" s="5"/>
      <c r="DK97" s="5"/>
      <c r="DL97" s="5"/>
      <c r="DM97" s="5"/>
      <c r="DN97" s="5"/>
      <c r="DO97" s="5"/>
    </row>
    <row r="98" spans="1:119">
      <c r="A98" s="16"/>
      <c r="B98" s="18"/>
      <c r="C98" s="18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9"/>
    </row>
    <row r="99" spans="1:119">
      <c r="A99" s="38"/>
      <c r="B99" s="39"/>
      <c r="C99" s="39"/>
      <c r="D99" s="40"/>
      <c r="E99" s="40"/>
      <c r="F99" s="40"/>
      <c r="G99" s="40"/>
      <c r="H99" s="40"/>
      <c r="I99" s="40"/>
      <c r="J99" s="40"/>
      <c r="K99" s="40"/>
      <c r="L99" s="48" t="s">
        <v>121</v>
      </c>
      <c r="M99" s="48"/>
      <c r="N99" s="48"/>
      <c r="O99" s="41">
        <v>2462292</v>
      </c>
    </row>
    <row r="100" spans="1:119">
      <c r="A100" s="49"/>
      <c r="B100" s="50"/>
      <c r="C100" s="50"/>
      <c r="D100" s="50"/>
      <c r="E100" s="50"/>
      <c r="F100" s="50"/>
      <c r="G100" s="50"/>
      <c r="H100" s="50"/>
      <c r="I100" s="50"/>
      <c r="J100" s="50"/>
      <c r="K100" s="50"/>
      <c r="L100" s="50"/>
      <c r="M100" s="50"/>
      <c r="N100" s="50"/>
      <c r="O100" s="51"/>
    </row>
    <row r="101" spans="1:119" ht="15.75" customHeight="1" thickBot="1">
      <c r="A101" s="52" t="s">
        <v>101</v>
      </c>
      <c r="B101" s="53"/>
      <c r="C101" s="53"/>
      <c r="D101" s="53"/>
      <c r="E101" s="53"/>
      <c r="F101" s="53"/>
      <c r="G101" s="53"/>
      <c r="H101" s="53"/>
      <c r="I101" s="53"/>
      <c r="J101" s="53"/>
      <c r="K101" s="53"/>
      <c r="L101" s="53"/>
      <c r="M101" s="53"/>
      <c r="N101" s="53"/>
      <c r="O101" s="54"/>
    </row>
  </sheetData>
  <mergeCells count="10">
    <mergeCell ref="L99:N99"/>
    <mergeCell ref="A100:O100"/>
    <mergeCell ref="A101:O10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9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98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126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>SUM(D6:D13)</f>
        <v>330797986</v>
      </c>
      <c r="E5" s="26">
        <f t="shared" ref="E5:M5" si="0">SUM(E6:E13)</f>
        <v>33301310</v>
      </c>
      <c r="F5" s="26">
        <f t="shared" si="0"/>
        <v>137160423</v>
      </c>
      <c r="G5" s="26">
        <f t="shared" si="0"/>
        <v>110930005</v>
      </c>
      <c r="H5" s="26">
        <f t="shared" si="0"/>
        <v>0</v>
      </c>
      <c r="I5" s="26">
        <f t="shared" si="0"/>
        <v>0</v>
      </c>
      <c r="J5" s="26">
        <f t="shared" si="0"/>
        <v>408181000</v>
      </c>
      <c r="K5" s="26">
        <f t="shared" si="0"/>
        <v>363000</v>
      </c>
      <c r="L5" s="26">
        <f t="shared" si="0"/>
        <v>0</v>
      </c>
      <c r="M5" s="26">
        <f t="shared" si="0"/>
        <v>1978565</v>
      </c>
      <c r="N5" s="27">
        <f>SUM(D5:M5)</f>
        <v>1022712289</v>
      </c>
      <c r="O5" s="32">
        <f t="shared" ref="O5:O36" si="1">(N5/O$97)</f>
        <v>419.65656813931099</v>
      </c>
      <c r="P5" s="6"/>
    </row>
    <row r="6" spans="1:133">
      <c r="A6" s="12"/>
      <c r="B6" s="44">
        <v>511</v>
      </c>
      <c r="C6" s="20" t="s">
        <v>20</v>
      </c>
      <c r="D6" s="46">
        <v>15481961</v>
      </c>
      <c r="E6" s="46">
        <v>0</v>
      </c>
      <c r="F6" s="46">
        <v>0</v>
      </c>
      <c r="G6" s="46">
        <v>437016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15918977</v>
      </c>
      <c r="O6" s="47">
        <f t="shared" si="1"/>
        <v>6.5321433290302675</v>
      </c>
      <c r="P6" s="9"/>
    </row>
    <row r="7" spans="1:133">
      <c r="A7" s="12"/>
      <c r="B7" s="44">
        <v>512</v>
      </c>
      <c r="C7" s="20" t="s">
        <v>21</v>
      </c>
      <c r="D7" s="46">
        <v>9640551</v>
      </c>
      <c r="E7" s="46">
        <v>1440744</v>
      </c>
      <c r="F7" s="46">
        <v>0</v>
      </c>
      <c r="G7" s="46">
        <v>4812970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15894265</v>
      </c>
      <c r="O7" s="47">
        <f t="shared" si="1"/>
        <v>6.5220030840919776</v>
      </c>
      <c r="P7" s="9"/>
    </row>
    <row r="8" spans="1:133">
      <c r="A8" s="12"/>
      <c r="B8" s="44">
        <v>513</v>
      </c>
      <c r="C8" s="20" t="s">
        <v>22</v>
      </c>
      <c r="D8" s="46">
        <v>87734987</v>
      </c>
      <c r="E8" s="46">
        <v>3120947</v>
      </c>
      <c r="F8" s="46">
        <v>0</v>
      </c>
      <c r="G8" s="46">
        <v>32162868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1978565</v>
      </c>
      <c r="N8" s="46">
        <f t="shared" si="2"/>
        <v>124997367</v>
      </c>
      <c r="O8" s="47">
        <f t="shared" si="1"/>
        <v>51.291029379299815</v>
      </c>
      <c r="P8" s="9"/>
    </row>
    <row r="9" spans="1:133">
      <c r="A9" s="12"/>
      <c r="B9" s="44">
        <v>514</v>
      </c>
      <c r="C9" s="20" t="s">
        <v>23</v>
      </c>
      <c r="D9" s="46">
        <v>12878199</v>
      </c>
      <c r="E9" s="46">
        <v>0</v>
      </c>
      <c r="F9" s="46">
        <v>0</v>
      </c>
      <c r="G9" s="46">
        <v>1616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12879815</v>
      </c>
      <c r="O9" s="47">
        <f t="shared" si="1"/>
        <v>5.2850630810883121</v>
      </c>
      <c r="P9" s="9"/>
    </row>
    <row r="10" spans="1:133">
      <c r="A10" s="12"/>
      <c r="B10" s="44">
        <v>515</v>
      </c>
      <c r="C10" s="20" t="s">
        <v>24</v>
      </c>
      <c r="D10" s="46">
        <v>4060070</v>
      </c>
      <c r="E10" s="46">
        <v>100000</v>
      </c>
      <c r="F10" s="46">
        <v>0</v>
      </c>
      <c r="G10" s="46">
        <v>2010049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6170119</v>
      </c>
      <c r="O10" s="47">
        <f t="shared" si="1"/>
        <v>2.531827369633922</v>
      </c>
      <c r="P10" s="9"/>
    </row>
    <row r="11" spans="1:133">
      <c r="A11" s="12"/>
      <c r="B11" s="44">
        <v>517</v>
      </c>
      <c r="C11" s="20" t="s">
        <v>25</v>
      </c>
      <c r="D11" s="46">
        <v>0</v>
      </c>
      <c r="E11" s="46">
        <v>0</v>
      </c>
      <c r="F11" s="46">
        <v>137160423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137160423</v>
      </c>
      <c r="O11" s="47">
        <f t="shared" si="1"/>
        <v>56.281979809784239</v>
      </c>
      <c r="P11" s="9"/>
    </row>
    <row r="12" spans="1:133">
      <c r="A12" s="12"/>
      <c r="B12" s="44">
        <v>518</v>
      </c>
      <c r="C12" s="20" t="s">
        <v>26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363000</v>
      </c>
      <c r="L12" s="46">
        <v>0</v>
      </c>
      <c r="M12" s="46">
        <v>0</v>
      </c>
      <c r="N12" s="46">
        <f t="shared" si="2"/>
        <v>363000</v>
      </c>
      <c r="O12" s="47">
        <f t="shared" si="1"/>
        <v>0.14895228684845685</v>
      </c>
      <c r="P12" s="9"/>
    </row>
    <row r="13" spans="1:133">
      <c r="A13" s="12"/>
      <c r="B13" s="44">
        <v>519</v>
      </c>
      <c r="C13" s="20" t="s">
        <v>27</v>
      </c>
      <c r="D13" s="46">
        <v>201002218</v>
      </c>
      <c r="E13" s="46">
        <v>28639619</v>
      </c>
      <c r="F13" s="46">
        <v>0</v>
      </c>
      <c r="G13" s="46">
        <v>71505486</v>
      </c>
      <c r="H13" s="46">
        <v>0</v>
      </c>
      <c r="I13" s="46">
        <v>0</v>
      </c>
      <c r="J13" s="46">
        <v>408181000</v>
      </c>
      <c r="K13" s="46">
        <v>0</v>
      </c>
      <c r="L13" s="46">
        <v>0</v>
      </c>
      <c r="M13" s="46">
        <v>0</v>
      </c>
      <c r="N13" s="46">
        <f t="shared" si="2"/>
        <v>709328323</v>
      </c>
      <c r="O13" s="47">
        <f t="shared" si="1"/>
        <v>291.06356979953404</v>
      </c>
      <c r="P13" s="9"/>
    </row>
    <row r="14" spans="1:133" ht="15.75">
      <c r="A14" s="28" t="s">
        <v>28</v>
      </c>
      <c r="B14" s="29"/>
      <c r="C14" s="30"/>
      <c r="D14" s="31">
        <f>SUM(D15:D23)</f>
        <v>855361060</v>
      </c>
      <c r="E14" s="31">
        <f t="shared" ref="E14:M14" si="3">SUM(E15:E23)</f>
        <v>379492175</v>
      </c>
      <c r="F14" s="31">
        <f t="shared" si="3"/>
        <v>0</v>
      </c>
      <c r="G14" s="31">
        <f t="shared" si="3"/>
        <v>45033180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>SUM(D14:M14)</f>
        <v>1279886415</v>
      </c>
      <c r="O14" s="43">
        <f t="shared" si="1"/>
        <v>525.18459619978807</v>
      </c>
      <c r="P14" s="10"/>
    </row>
    <row r="15" spans="1:133">
      <c r="A15" s="12"/>
      <c r="B15" s="44">
        <v>521</v>
      </c>
      <c r="C15" s="20" t="s">
        <v>29</v>
      </c>
      <c r="D15" s="46">
        <v>515197527</v>
      </c>
      <c r="E15" s="46">
        <v>19180069</v>
      </c>
      <c r="F15" s="46">
        <v>0</v>
      </c>
      <c r="G15" s="46">
        <v>6444913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>SUM(D15:M15)</f>
        <v>540822509</v>
      </c>
      <c r="O15" s="47">
        <f t="shared" si="1"/>
        <v>221.91942009551002</v>
      </c>
      <c r="P15" s="9"/>
    </row>
    <row r="16" spans="1:133">
      <c r="A16" s="12"/>
      <c r="B16" s="44">
        <v>522</v>
      </c>
      <c r="C16" s="20" t="s">
        <v>30</v>
      </c>
      <c r="D16" s="46">
        <v>0</v>
      </c>
      <c r="E16" s="46">
        <v>295007324</v>
      </c>
      <c r="F16" s="46">
        <v>0</v>
      </c>
      <c r="G16" s="46">
        <v>32318732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ref="N16:N23" si="4">SUM(D16:M16)</f>
        <v>327326056</v>
      </c>
      <c r="O16" s="47">
        <f t="shared" si="1"/>
        <v>134.31395202833622</v>
      </c>
      <c r="P16" s="9"/>
    </row>
    <row r="17" spans="1:16">
      <c r="A17" s="12"/>
      <c r="B17" s="44">
        <v>523</v>
      </c>
      <c r="C17" s="20" t="s">
        <v>31</v>
      </c>
      <c r="D17" s="46">
        <v>250753491</v>
      </c>
      <c r="E17" s="46">
        <v>1492488</v>
      </c>
      <c r="F17" s="46">
        <v>0</v>
      </c>
      <c r="G17" s="46">
        <v>4385752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256631731</v>
      </c>
      <c r="O17" s="47">
        <f t="shared" si="1"/>
        <v>105.30546338933337</v>
      </c>
      <c r="P17" s="9"/>
    </row>
    <row r="18" spans="1:16">
      <c r="A18" s="12"/>
      <c r="B18" s="44">
        <v>524</v>
      </c>
      <c r="C18" s="20" t="s">
        <v>32</v>
      </c>
      <c r="D18" s="46">
        <v>55726862</v>
      </c>
      <c r="E18" s="46">
        <v>0</v>
      </c>
      <c r="F18" s="46">
        <v>0</v>
      </c>
      <c r="G18" s="46">
        <v>1150000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56876862</v>
      </c>
      <c r="O18" s="47">
        <f t="shared" si="1"/>
        <v>23.338674004584284</v>
      </c>
      <c r="P18" s="9"/>
    </row>
    <row r="19" spans="1:16">
      <c r="A19" s="12"/>
      <c r="B19" s="44">
        <v>525</v>
      </c>
      <c r="C19" s="20" t="s">
        <v>33</v>
      </c>
      <c r="D19" s="46">
        <v>0</v>
      </c>
      <c r="E19" s="46">
        <v>29801904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29801904</v>
      </c>
      <c r="O19" s="47">
        <f t="shared" si="1"/>
        <v>12.228820256854473</v>
      </c>
      <c r="P19" s="9"/>
    </row>
    <row r="20" spans="1:16">
      <c r="A20" s="12"/>
      <c r="B20" s="44">
        <v>526</v>
      </c>
      <c r="C20" s="20" t="s">
        <v>34</v>
      </c>
      <c r="D20" s="46">
        <v>-208006</v>
      </c>
      <c r="E20" s="46">
        <v>11072984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10864978</v>
      </c>
      <c r="O20" s="47">
        <f t="shared" si="1"/>
        <v>4.4583011560831212</v>
      </c>
      <c r="P20" s="9"/>
    </row>
    <row r="21" spans="1:16">
      <c r="A21" s="12"/>
      <c r="B21" s="44">
        <v>527</v>
      </c>
      <c r="C21" s="20" t="s">
        <v>35</v>
      </c>
      <c r="D21" s="46">
        <v>0</v>
      </c>
      <c r="E21" s="46">
        <v>8342787</v>
      </c>
      <c r="F21" s="46">
        <v>0</v>
      </c>
      <c r="G21" s="46">
        <v>200000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8542787</v>
      </c>
      <c r="O21" s="47">
        <f t="shared" si="1"/>
        <v>3.5054205501632731</v>
      </c>
      <c r="P21" s="9"/>
    </row>
    <row r="22" spans="1:16">
      <c r="A22" s="12"/>
      <c r="B22" s="44">
        <v>528</v>
      </c>
      <c r="C22" s="20" t="s">
        <v>36</v>
      </c>
      <c r="D22" s="46">
        <v>32084708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32084708</v>
      </c>
      <c r="O22" s="47">
        <f t="shared" si="1"/>
        <v>13.165538924145945</v>
      </c>
      <c r="P22" s="9"/>
    </row>
    <row r="23" spans="1:16">
      <c r="A23" s="12"/>
      <c r="B23" s="44">
        <v>529</v>
      </c>
      <c r="C23" s="20" t="s">
        <v>37</v>
      </c>
      <c r="D23" s="46">
        <v>1806478</v>
      </c>
      <c r="E23" s="46">
        <v>14594619</v>
      </c>
      <c r="F23" s="46">
        <v>0</v>
      </c>
      <c r="G23" s="46">
        <v>533783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16934880</v>
      </c>
      <c r="O23" s="47">
        <f t="shared" si="1"/>
        <v>6.9490057947773964</v>
      </c>
      <c r="P23" s="9"/>
    </row>
    <row r="24" spans="1:16" ht="15.75">
      <c r="A24" s="28" t="s">
        <v>38</v>
      </c>
      <c r="B24" s="29"/>
      <c r="C24" s="30"/>
      <c r="D24" s="31">
        <f t="shared" ref="D24:M24" si="5">SUM(D25:D28)</f>
        <v>73974941</v>
      </c>
      <c r="E24" s="31">
        <f t="shared" si="5"/>
        <v>116405605</v>
      </c>
      <c r="F24" s="31">
        <f t="shared" si="5"/>
        <v>0</v>
      </c>
      <c r="G24" s="31">
        <f t="shared" si="5"/>
        <v>22171074</v>
      </c>
      <c r="H24" s="31">
        <f t="shared" si="5"/>
        <v>0</v>
      </c>
      <c r="I24" s="31">
        <f t="shared" si="5"/>
        <v>732097000</v>
      </c>
      <c r="J24" s="31">
        <f t="shared" si="5"/>
        <v>0</v>
      </c>
      <c r="K24" s="31">
        <f t="shared" si="5"/>
        <v>0</v>
      </c>
      <c r="L24" s="31">
        <f t="shared" si="5"/>
        <v>0</v>
      </c>
      <c r="M24" s="31">
        <f t="shared" si="5"/>
        <v>0</v>
      </c>
      <c r="N24" s="42">
        <f>SUM(D24:M24)</f>
        <v>944648620</v>
      </c>
      <c r="O24" s="43">
        <f t="shared" si="1"/>
        <v>387.62416588771049</v>
      </c>
      <c r="P24" s="10"/>
    </row>
    <row r="25" spans="1:16">
      <c r="A25" s="12"/>
      <c r="B25" s="44">
        <v>534</v>
      </c>
      <c r="C25" s="20" t="s">
        <v>39</v>
      </c>
      <c r="D25" s="46">
        <v>0</v>
      </c>
      <c r="E25" s="46">
        <v>99006417</v>
      </c>
      <c r="F25" s="46">
        <v>0</v>
      </c>
      <c r="G25" s="46">
        <v>1194000</v>
      </c>
      <c r="H25" s="46">
        <v>0</v>
      </c>
      <c r="I25" s="46">
        <v>254391000</v>
      </c>
      <c r="J25" s="46">
        <v>0</v>
      </c>
      <c r="K25" s="46">
        <v>0</v>
      </c>
      <c r="L25" s="46">
        <v>0</v>
      </c>
      <c r="M25" s="46">
        <v>0</v>
      </c>
      <c r="N25" s="46">
        <f>SUM(D25:M25)</f>
        <v>354591417</v>
      </c>
      <c r="O25" s="47">
        <f t="shared" si="1"/>
        <v>145.50193514871839</v>
      </c>
      <c r="P25" s="9"/>
    </row>
    <row r="26" spans="1:16">
      <c r="A26" s="12"/>
      <c r="B26" s="44">
        <v>536</v>
      </c>
      <c r="C26" s="20" t="s">
        <v>40</v>
      </c>
      <c r="D26" s="46">
        <v>0</v>
      </c>
      <c r="E26" s="46">
        <v>6446547</v>
      </c>
      <c r="F26" s="46">
        <v>0</v>
      </c>
      <c r="G26" s="46">
        <v>2247100</v>
      </c>
      <c r="H26" s="46">
        <v>0</v>
      </c>
      <c r="I26" s="46">
        <v>477706000</v>
      </c>
      <c r="J26" s="46">
        <v>0</v>
      </c>
      <c r="K26" s="46">
        <v>0</v>
      </c>
      <c r="L26" s="46">
        <v>0</v>
      </c>
      <c r="M26" s="46">
        <v>0</v>
      </c>
      <c r="N26" s="46">
        <f>SUM(D26:M26)</f>
        <v>486399647</v>
      </c>
      <c r="O26" s="47">
        <f t="shared" si="1"/>
        <v>199.58771279044669</v>
      </c>
      <c r="P26" s="9"/>
    </row>
    <row r="27" spans="1:16">
      <c r="A27" s="12"/>
      <c r="B27" s="44">
        <v>537</v>
      </c>
      <c r="C27" s="20" t="s">
        <v>41</v>
      </c>
      <c r="D27" s="46">
        <v>7764906</v>
      </c>
      <c r="E27" s="46">
        <v>10945465</v>
      </c>
      <c r="F27" s="46">
        <v>0</v>
      </c>
      <c r="G27" s="46">
        <v>6061529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>SUM(D27:M27)</f>
        <v>24771900</v>
      </c>
      <c r="O27" s="47">
        <f t="shared" si="1"/>
        <v>10.164824117303825</v>
      </c>
      <c r="P27" s="9"/>
    </row>
    <row r="28" spans="1:16">
      <c r="A28" s="12"/>
      <c r="B28" s="44">
        <v>539</v>
      </c>
      <c r="C28" s="20" t="s">
        <v>42</v>
      </c>
      <c r="D28" s="46">
        <v>66210035</v>
      </c>
      <c r="E28" s="46">
        <v>7176</v>
      </c>
      <c r="F28" s="46">
        <v>0</v>
      </c>
      <c r="G28" s="46">
        <v>12668445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>SUM(D28:M28)</f>
        <v>78885656</v>
      </c>
      <c r="O28" s="47">
        <f t="shared" si="1"/>
        <v>32.36969383124157</v>
      </c>
      <c r="P28" s="9"/>
    </row>
    <row r="29" spans="1:16" ht="15.75">
      <c r="A29" s="28" t="s">
        <v>43</v>
      </c>
      <c r="B29" s="29"/>
      <c r="C29" s="30"/>
      <c r="D29" s="31">
        <f>SUM(D30:D35)</f>
        <v>37200622</v>
      </c>
      <c r="E29" s="31">
        <f t="shared" ref="E29:M29" si="6">SUM(E30:E35)</f>
        <v>73073251</v>
      </c>
      <c r="F29" s="31">
        <f t="shared" si="6"/>
        <v>0</v>
      </c>
      <c r="G29" s="31">
        <f t="shared" si="6"/>
        <v>99019512</v>
      </c>
      <c r="H29" s="31">
        <f t="shared" si="6"/>
        <v>0</v>
      </c>
      <c r="I29" s="31">
        <f t="shared" si="6"/>
        <v>1117649000</v>
      </c>
      <c r="J29" s="31">
        <f t="shared" si="6"/>
        <v>0</v>
      </c>
      <c r="K29" s="31">
        <f t="shared" si="6"/>
        <v>0</v>
      </c>
      <c r="L29" s="31">
        <f t="shared" si="6"/>
        <v>0</v>
      </c>
      <c r="M29" s="31">
        <f t="shared" si="6"/>
        <v>0</v>
      </c>
      <c r="N29" s="31">
        <f t="shared" ref="N29:N41" si="7">SUM(D29:M29)</f>
        <v>1326942385</v>
      </c>
      <c r="O29" s="43">
        <f t="shared" si="1"/>
        <v>544.49339603827946</v>
      </c>
      <c r="P29" s="10"/>
    </row>
    <row r="30" spans="1:16">
      <c r="A30" s="12"/>
      <c r="B30" s="44">
        <v>541</v>
      </c>
      <c r="C30" s="20" t="s">
        <v>44</v>
      </c>
      <c r="D30" s="46">
        <v>35675024</v>
      </c>
      <c r="E30" s="46">
        <v>26896385</v>
      </c>
      <c r="F30" s="46">
        <v>0</v>
      </c>
      <c r="G30" s="46">
        <v>99019512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161590921</v>
      </c>
      <c r="O30" s="47">
        <f t="shared" si="1"/>
        <v>66.306714096138649</v>
      </c>
      <c r="P30" s="9"/>
    </row>
    <row r="31" spans="1:16">
      <c r="A31" s="12"/>
      <c r="B31" s="44">
        <v>542</v>
      </c>
      <c r="C31" s="20" t="s">
        <v>45</v>
      </c>
      <c r="D31" s="46">
        <v>0</v>
      </c>
      <c r="E31" s="46">
        <v>128779</v>
      </c>
      <c r="F31" s="46">
        <v>0</v>
      </c>
      <c r="G31" s="46">
        <v>0</v>
      </c>
      <c r="H31" s="46">
        <v>0</v>
      </c>
      <c r="I31" s="46">
        <v>459947000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460075779</v>
      </c>
      <c r="O31" s="47">
        <f t="shared" si="1"/>
        <v>188.78605896869212</v>
      </c>
      <c r="P31" s="9"/>
    </row>
    <row r="32" spans="1:16">
      <c r="A32" s="12"/>
      <c r="B32" s="44">
        <v>543</v>
      </c>
      <c r="C32" s="20" t="s">
        <v>46</v>
      </c>
      <c r="D32" s="46">
        <v>0</v>
      </c>
      <c r="E32" s="46">
        <v>399407</v>
      </c>
      <c r="F32" s="46">
        <v>0</v>
      </c>
      <c r="G32" s="46">
        <v>0</v>
      </c>
      <c r="H32" s="46">
        <v>0</v>
      </c>
      <c r="I32" s="46">
        <v>83209000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83608407</v>
      </c>
      <c r="O32" s="47">
        <f t="shared" si="1"/>
        <v>34.307612733902282</v>
      </c>
      <c r="P32" s="9"/>
    </row>
    <row r="33" spans="1:16">
      <c r="A33" s="12"/>
      <c r="B33" s="44">
        <v>544</v>
      </c>
      <c r="C33" s="20" t="s">
        <v>47</v>
      </c>
      <c r="D33" s="46">
        <v>0</v>
      </c>
      <c r="E33" s="46">
        <v>3001180</v>
      </c>
      <c r="F33" s="46">
        <v>0</v>
      </c>
      <c r="G33" s="46">
        <v>0</v>
      </c>
      <c r="H33" s="46">
        <v>0</v>
      </c>
      <c r="I33" s="46">
        <v>568313000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571314180</v>
      </c>
      <c r="O33" s="47">
        <f t="shared" si="1"/>
        <v>234.43127718994739</v>
      </c>
      <c r="P33" s="9"/>
    </row>
    <row r="34" spans="1:16">
      <c r="A34" s="12"/>
      <c r="B34" s="44">
        <v>545</v>
      </c>
      <c r="C34" s="20" t="s">
        <v>48</v>
      </c>
      <c r="D34" s="46">
        <v>1525598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1525598</v>
      </c>
      <c r="O34" s="47">
        <f t="shared" si="1"/>
        <v>0.62600912096813244</v>
      </c>
      <c r="P34" s="9"/>
    </row>
    <row r="35" spans="1:16">
      <c r="A35" s="12"/>
      <c r="B35" s="44">
        <v>549</v>
      </c>
      <c r="C35" s="20" t="s">
        <v>49</v>
      </c>
      <c r="D35" s="46">
        <v>0</v>
      </c>
      <c r="E35" s="46">
        <v>42647500</v>
      </c>
      <c r="F35" s="46">
        <v>0</v>
      </c>
      <c r="G35" s="46">
        <v>0</v>
      </c>
      <c r="H35" s="46">
        <v>0</v>
      </c>
      <c r="I35" s="46">
        <v>6180000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48827500</v>
      </c>
      <c r="O35" s="47">
        <f t="shared" si="1"/>
        <v>20.035723928630926</v>
      </c>
      <c r="P35" s="9"/>
    </row>
    <row r="36" spans="1:16" ht="15.75">
      <c r="A36" s="28" t="s">
        <v>50</v>
      </c>
      <c r="B36" s="29"/>
      <c r="C36" s="30"/>
      <c r="D36" s="31">
        <f t="shared" ref="D36:M36" si="8">SUM(D37:D39)</f>
        <v>1455427</v>
      </c>
      <c r="E36" s="31">
        <f t="shared" si="8"/>
        <v>382718176</v>
      </c>
      <c r="F36" s="31">
        <f t="shared" si="8"/>
        <v>0</v>
      </c>
      <c r="G36" s="31">
        <f t="shared" si="8"/>
        <v>0</v>
      </c>
      <c r="H36" s="31">
        <f t="shared" si="8"/>
        <v>0</v>
      </c>
      <c r="I36" s="31">
        <f t="shared" si="8"/>
        <v>7716000</v>
      </c>
      <c r="J36" s="31">
        <f t="shared" si="8"/>
        <v>0</v>
      </c>
      <c r="K36" s="31">
        <f t="shared" si="8"/>
        <v>0</v>
      </c>
      <c r="L36" s="31">
        <f t="shared" si="8"/>
        <v>0</v>
      </c>
      <c r="M36" s="31">
        <f t="shared" si="8"/>
        <v>0</v>
      </c>
      <c r="N36" s="31">
        <f t="shared" si="7"/>
        <v>391889603</v>
      </c>
      <c r="O36" s="43">
        <f t="shared" si="1"/>
        <v>160.80675636083711</v>
      </c>
      <c r="P36" s="10"/>
    </row>
    <row r="37" spans="1:16">
      <c r="A37" s="13"/>
      <c r="B37" s="45">
        <v>551</v>
      </c>
      <c r="C37" s="21" t="s">
        <v>51</v>
      </c>
      <c r="D37" s="46">
        <v>97452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97452</v>
      </c>
      <c r="O37" s="47">
        <f t="shared" ref="O37:O68" si="9">(N37/O$97)</f>
        <v>3.9988149470952659E-2</v>
      </c>
      <c r="P37" s="9"/>
    </row>
    <row r="38" spans="1:16">
      <c r="A38" s="13"/>
      <c r="B38" s="45">
        <v>554</v>
      </c>
      <c r="C38" s="21" t="s">
        <v>52</v>
      </c>
      <c r="D38" s="46">
        <v>0</v>
      </c>
      <c r="E38" s="46">
        <v>258676130</v>
      </c>
      <c r="F38" s="46">
        <v>0</v>
      </c>
      <c r="G38" s="46">
        <v>0</v>
      </c>
      <c r="H38" s="46">
        <v>0</v>
      </c>
      <c r="I38" s="46">
        <v>7716000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266392130</v>
      </c>
      <c r="O38" s="47">
        <f t="shared" si="9"/>
        <v>109.31051504664299</v>
      </c>
      <c r="P38" s="9"/>
    </row>
    <row r="39" spans="1:16">
      <c r="A39" s="13"/>
      <c r="B39" s="45">
        <v>559</v>
      </c>
      <c r="C39" s="21" t="s">
        <v>53</v>
      </c>
      <c r="D39" s="46">
        <v>1357975</v>
      </c>
      <c r="E39" s="46">
        <v>124042046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125400021</v>
      </c>
      <c r="O39" s="47">
        <f t="shared" si="9"/>
        <v>51.456253164723172</v>
      </c>
      <c r="P39" s="9"/>
    </row>
    <row r="40" spans="1:16" ht="15.75">
      <c r="A40" s="28" t="s">
        <v>54</v>
      </c>
      <c r="B40" s="29"/>
      <c r="C40" s="30"/>
      <c r="D40" s="31">
        <f t="shared" ref="D40:M40" si="10">SUM(D41:D45)</f>
        <v>38547322</v>
      </c>
      <c r="E40" s="31">
        <f t="shared" si="10"/>
        <v>304891447</v>
      </c>
      <c r="F40" s="31">
        <f t="shared" si="10"/>
        <v>0</v>
      </c>
      <c r="G40" s="31">
        <f t="shared" si="10"/>
        <v>18972726</v>
      </c>
      <c r="H40" s="31">
        <f t="shared" si="10"/>
        <v>0</v>
      </c>
      <c r="I40" s="31">
        <f t="shared" si="10"/>
        <v>1451546000</v>
      </c>
      <c r="J40" s="31">
        <f t="shared" si="10"/>
        <v>0</v>
      </c>
      <c r="K40" s="31">
        <f t="shared" si="10"/>
        <v>0</v>
      </c>
      <c r="L40" s="31">
        <f t="shared" si="10"/>
        <v>0</v>
      </c>
      <c r="M40" s="31">
        <f t="shared" si="10"/>
        <v>10243270</v>
      </c>
      <c r="N40" s="31">
        <f t="shared" si="7"/>
        <v>1824200765</v>
      </c>
      <c r="O40" s="43">
        <f t="shared" si="9"/>
        <v>748.53684743100393</v>
      </c>
      <c r="P40" s="10"/>
    </row>
    <row r="41" spans="1:16">
      <c r="A41" s="12"/>
      <c r="B41" s="44">
        <v>561</v>
      </c>
      <c r="C41" s="20" t="s">
        <v>55</v>
      </c>
      <c r="D41" s="46">
        <v>17322878</v>
      </c>
      <c r="E41" s="46">
        <v>0</v>
      </c>
      <c r="F41" s="46">
        <v>0</v>
      </c>
      <c r="G41" s="46">
        <v>11386613</v>
      </c>
      <c r="H41" s="46">
        <v>0</v>
      </c>
      <c r="I41" s="46">
        <v>1451546000</v>
      </c>
      <c r="J41" s="46">
        <v>0</v>
      </c>
      <c r="K41" s="46">
        <v>0</v>
      </c>
      <c r="L41" s="46">
        <v>0</v>
      </c>
      <c r="M41" s="46">
        <v>10243270</v>
      </c>
      <c r="N41" s="46">
        <f t="shared" si="7"/>
        <v>1490498761</v>
      </c>
      <c r="O41" s="47">
        <f t="shared" si="9"/>
        <v>611.60660880369562</v>
      </c>
      <c r="P41" s="9"/>
    </row>
    <row r="42" spans="1:16">
      <c r="A42" s="12"/>
      <c r="B42" s="44">
        <v>562</v>
      </c>
      <c r="C42" s="20" t="s">
        <v>56</v>
      </c>
      <c r="D42" s="46">
        <v>11540047</v>
      </c>
      <c r="E42" s="46">
        <v>12340411</v>
      </c>
      <c r="F42" s="46">
        <v>0</v>
      </c>
      <c r="G42" s="46">
        <v>91802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ref="N42:N52" si="11">SUM(D42:M42)</f>
        <v>23972260</v>
      </c>
      <c r="O42" s="47">
        <f t="shared" si="9"/>
        <v>9.8367023358837145</v>
      </c>
      <c r="P42" s="9"/>
    </row>
    <row r="43" spans="1:16">
      <c r="A43" s="12"/>
      <c r="B43" s="44">
        <v>564</v>
      </c>
      <c r="C43" s="20" t="s">
        <v>105</v>
      </c>
      <c r="D43" s="46">
        <v>7962473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1"/>
        <v>7962473</v>
      </c>
      <c r="O43" s="47">
        <f t="shared" si="9"/>
        <v>3.2672963149286303</v>
      </c>
      <c r="P43" s="9"/>
    </row>
    <row r="44" spans="1:16">
      <c r="A44" s="12"/>
      <c r="B44" s="44">
        <v>565</v>
      </c>
      <c r="C44" s="20" t="s">
        <v>57</v>
      </c>
      <c r="D44" s="46">
        <v>0</v>
      </c>
      <c r="E44" s="46">
        <v>666813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1"/>
        <v>666813</v>
      </c>
      <c r="O44" s="47">
        <f t="shared" si="9"/>
        <v>0.27361796487680456</v>
      </c>
      <c r="P44" s="9"/>
    </row>
    <row r="45" spans="1:16">
      <c r="A45" s="12"/>
      <c r="B45" s="44">
        <v>569</v>
      </c>
      <c r="C45" s="20" t="s">
        <v>58</v>
      </c>
      <c r="D45" s="46">
        <v>1721924</v>
      </c>
      <c r="E45" s="46">
        <v>291884223</v>
      </c>
      <c r="F45" s="46">
        <v>0</v>
      </c>
      <c r="G45" s="46">
        <v>7494311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1"/>
        <v>301100458</v>
      </c>
      <c r="O45" s="47">
        <f t="shared" si="9"/>
        <v>123.55262201161909</v>
      </c>
      <c r="P45" s="9"/>
    </row>
    <row r="46" spans="1:16" ht="15.75">
      <c r="A46" s="28" t="s">
        <v>59</v>
      </c>
      <c r="B46" s="29"/>
      <c r="C46" s="30"/>
      <c r="D46" s="31">
        <f t="shared" ref="D46:M46" si="12">SUM(D47:D52)</f>
        <v>102000813</v>
      </c>
      <c r="E46" s="31">
        <f t="shared" si="12"/>
        <v>140650577</v>
      </c>
      <c r="F46" s="31">
        <f t="shared" si="12"/>
        <v>0</v>
      </c>
      <c r="G46" s="31">
        <f t="shared" si="12"/>
        <v>151270130</v>
      </c>
      <c r="H46" s="31">
        <f t="shared" si="12"/>
        <v>10714</v>
      </c>
      <c r="I46" s="31">
        <f t="shared" si="12"/>
        <v>4346000</v>
      </c>
      <c r="J46" s="31">
        <f t="shared" si="12"/>
        <v>0</v>
      </c>
      <c r="K46" s="31">
        <f t="shared" si="12"/>
        <v>0</v>
      </c>
      <c r="L46" s="31">
        <f t="shared" si="12"/>
        <v>0</v>
      </c>
      <c r="M46" s="31">
        <f t="shared" si="12"/>
        <v>0</v>
      </c>
      <c r="N46" s="31">
        <f>SUM(D46:M46)</f>
        <v>398278234</v>
      </c>
      <c r="O46" s="43">
        <f t="shared" si="9"/>
        <v>163.42824726243751</v>
      </c>
      <c r="P46" s="9"/>
    </row>
    <row r="47" spans="1:16">
      <c r="A47" s="12"/>
      <c r="B47" s="44">
        <v>571</v>
      </c>
      <c r="C47" s="20" t="s">
        <v>60</v>
      </c>
      <c r="D47" s="46">
        <v>0</v>
      </c>
      <c r="E47" s="46">
        <v>56322731</v>
      </c>
      <c r="F47" s="46">
        <v>0</v>
      </c>
      <c r="G47" s="46">
        <v>3692429</v>
      </c>
      <c r="H47" s="46">
        <v>9491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1"/>
        <v>60024651</v>
      </c>
      <c r="O47" s="47">
        <f t="shared" si="9"/>
        <v>24.63032791661298</v>
      </c>
      <c r="P47" s="9"/>
    </row>
    <row r="48" spans="1:16">
      <c r="A48" s="12"/>
      <c r="B48" s="44">
        <v>572</v>
      </c>
      <c r="C48" s="20" t="s">
        <v>61</v>
      </c>
      <c r="D48" s="46">
        <v>97803115</v>
      </c>
      <c r="E48" s="46">
        <v>20878728</v>
      </c>
      <c r="F48" s="46">
        <v>0</v>
      </c>
      <c r="G48" s="46">
        <v>43162865</v>
      </c>
      <c r="H48" s="46">
        <v>1223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1"/>
        <v>161845931</v>
      </c>
      <c r="O48" s="47">
        <f t="shared" si="9"/>
        <v>66.411354103491888</v>
      </c>
      <c r="P48" s="9"/>
    </row>
    <row r="49" spans="1:16">
      <c r="A49" s="12"/>
      <c r="B49" s="44">
        <v>573</v>
      </c>
      <c r="C49" s="20" t="s">
        <v>62</v>
      </c>
      <c r="D49" s="46">
        <v>0</v>
      </c>
      <c r="E49" s="46">
        <v>29024275</v>
      </c>
      <c r="F49" s="46">
        <v>0</v>
      </c>
      <c r="G49" s="46">
        <v>303862</v>
      </c>
      <c r="H49" s="46">
        <v>0</v>
      </c>
      <c r="I49" s="46">
        <v>4346000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1"/>
        <v>33674137</v>
      </c>
      <c r="O49" s="47">
        <f t="shared" si="9"/>
        <v>13.81774025839734</v>
      </c>
      <c r="P49" s="9"/>
    </row>
    <row r="50" spans="1:16">
      <c r="A50" s="12"/>
      <c r="B50" s="44">
        <v>574</v>
      </c>
      <c r="C50" s="20" t="s">
        <v>63</v>
      </c>
      <c r="D50" s="46">
        <v>41466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1"/>
        <v>41466</v>
      </c>
      <c r="O50" s="47">
        <f t="shared" si="9"/>
        <v>1.7015028998507195E-2</v>
      </c>
      <c r="P50" s="9"/>
    </row>
    <row r="51" spans="1:16">
      <c r="A51" s="12"/>
      <c r="B51" s="44">
        <v>575</v>
      </c>
      <c r="C51" s="20" t="s">
        <v>64</v>
      </c>
      <c r="D51" s="46">
        <v>0</v>
      </c>
      <c r="E51" s="46">
        <v>6493057</v>
      </c>
      <c r="F51" s="46">
        <v>0</v>
      </c>
      <c r="G51" s="46">
        <v>101969683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1"/>
        <v>108462740</v>
      </c>
      <c r="O51" s="47">
        <f t="shared" si="9"/>
        <v>44.506262151100813</v>
      </c>
      <c r="P51" s="9"/>
    </row>
    <row r="52" spans="1:16">
      <c r="A52" s="12"/>
      <c r="B52" s="44">
        <v>579</v>
      </c>
      <c r="C52" s="20" t="s">
        <v>65</v>
      </c>
      <c r="D52" s="46">
        <v>4156232</v>
      </c>
      <c r="E52" s="46">
        <v>27931786</v>
      </c>
      <c r="F52" s="46">
        <v>0</v>
      </c>
      <c r="G52" s="46">
        <v>2141291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1"/>
        <v>34229309</v>
      </c>
      <c r="O52" s="47">
        <f t="shared" si="9"/>
        <v>14.045547803835992</v>
      </c>
      <c r="P52" s="9"/>
    </row>
    <row r="53" spans="1:16" ht="15.75">
      <c r="A53" s="28" t="s">
        <v>94</v>
      </c>
      <c r="B53" s="29"/>
      <c r="C53" s="30"/>
      <c r="D53" s="31">
        <f t="shared" ref="D53:M53" si="13">SUM(D54:D55)</f>
        <v>501066504</v>
      </c>
      <c r="E53" s="31">
        <f t="shared" si="13"/>
        <v>367005865</v>
      </c>
      <c r="F53" s="31">
        <f t="shared" si="13"/>
        <v>957000</v>
      </c>
      <c r="G53" s="31">
        <f t="shared" si="13"/>
        <v>44852977</v>
      </c>
      <c r="H53" s="31">
        <f t="shared" si="13"/>
        <v>0</v>
      </c>
      <c r="I53" s="31">
        <f t="shared" si="13"/>
        <v>267681000</v>
      </c>
      <c r="J53" s="31">
        <f t="shared" si="13"/>
        <v>0</v>
      </c>
      <c r="K53" s="31">
        <f t="shared" si="13"/>
        <v>0</v>
      </c>
      <c r="L53" s="31">
        <f t="shared" si="13"/>
        <v>0</v>
      </c>
      <c r="M53" s="31">
        <f t="shared" si="13"/>
        <v>0</v>
      </c>
      <c r="N53" s="31">
        <f>SUM(D53:M53)</f>
        <v>1181563346</v>
      </c>
      <c r="O53" s="43">
        <f t="shared" si="9"/>
        <v>484.8390149945302</v>
      </c>
      <c r="P53" s="9"/>
    </row>
    <row r="54" spans="1:16">
      <c r="A54" s="12"/>
      <c r="B54" s="44">
        <v>581</v>
      </c>
      <c r="C54" s="20" t="s">
        <v>66</v>
      </c>
      <c r="D54" s="46">
        <v>501066504</v>
      </c>
      <c r="E54" s="46">
        <v>367005865</v>
      </c>
      <c r="F54" s="46">
        <v>957000</v>
      </c>
      <c r="G54" s="46">
        <v>44852977</v>
      </c>
      <c r="H54" s="46">
        <v>0</v>
      </c>
      <c r="I54" s="46">
        <v>23198000</v>
      </c>
      <c r="J54" s="46">
        <v>0</v>
      </c>
      <c r="K54" s="46">
        <v>0</v>
      </c>
      <c r="L54" s="46">
        <v>0</v>
      </c>
      <c r="M54" s="46">
        <v>0</v>
      </c>
      <c r="N54" s="46">
        <f>SUM(D54:M54)</f>
        <v>937080346</v>
      </c>
      <c r="O54" s="47">
        <f t="shared" si="9"/>
        <v>384.5186239598986</v>
      </c>
      <c r="P54" s="9"/>
    </row>
    <row r="55" spans="1:16">
      <c r="A55" s="12"/>
      <c r="B55" s="44">
        <v>591</v>
      </c>
      <c r="C55" s="20" t="s">
        <v>67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244483000</v>
      </c>
      <c r="J55" s="46">
        <v>0</v>
      </c>
      <c r="K55" s="46">
        <v>0</v>
      </c>
      <c r="L55" s="46">
        <v>0</v>
      </c>
      <c r="M55" s="46">
        <v>0</v>
      </c>
      <c r="N55" s="46">
        <f t="shared" ref="N55:N79" si="14">SUM(D55:M55)</f>
        <v>244483000</v>
      </c>
      <c r="O55" s="47">
        <f t="shared" si="9"/>
        <v>100.32039103463161</v>
      </c>
      <c r="P55" s="9"/>
    </row>
    <row r="56" spans="1:16" ht="15.75">
      <c r="A56" s="28" t="s">
        <v>68</v>
      </c>
      <c r="B56" s="29"/>
      <c r="C56" s="30"/>
      <c r="D56" s="31">
        <f t="shared" ref="D56:M56" si="15">SUM(D57:D94)</f>
        <v>26651942</v>
      </c>
      <c r="E56" s="31">
        <f t="shared" si="15"/>
        <v>65376391</v>
      </c>
      <c r="F56" s="31">
        <f t="shared" si="15"/>
        <v>0</v>
      </c>
      <c r="G56" s="31">
        <f t="shared" si="15"/>
        <v>3602405</v>
      </c>
      <c r="H56" s="31">
        <f t="shared" si="15"/>
        <v>0</v>
      </c>
      <c r="I56" s="31">
        <f t="shared" si="15"/>
        <v>0</v>
      </c>
      <c r="J56" s="31">
        <f t="shared" si="15"/>
        <v>0</v>
      </c>
      <c r="K56" s="31">
        <f t="shared" si="15"/>
        <v>0</v>
      </c>
      <c r="L56" s="31">
        <f t="shared" si="15"/>
        <v>0</v>
      </c>
      <c r="M56" s="31">
        <f t="shared" si="15"/>
        <v>0</v>
      </c>
      <c r="N56" s="31">
        <f>SUM(D56:M56)</f>
        <v>95630738</v>
      </c>
      <c r="O56" s="43">
        <f t="shared" si="9"/>
        <v>39.24081850717802</v>
      </c>
      <c r="P56" s="9"/>
    </row>
    <row r="57" spans="1:16">
      <c r="A57" s="12"/>
      <c r="B57" s="44">
        <v>601</v>
      </c>
      <c r="C57" s="20" t="s">
        <v>69</v>
      </c>
      <c r="D57" s="46">
        <v>2552119</v>
      </c>
      <c r="E57" s="46">
        <v>437918</v>
      </c>
      <c r="F57" s="46">
        <v>0</v>
      </c>
      <c r="G57" s="46">
        <v>3276262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4"/>
        <v>6266299</v>
      </c>
      <c r="O57" s="47">
        <f t="shared" si="9"/>
        <v>2.5712935705955875</v>
      </c>
      <c r="P57" s="9"/>
    </row>
    <row r="58" spans="1:16">
      <c r="A58" s="12"/>
      <c r="B58" s="44">
        <v>602</v>
      </c>
      <c r="C58" s="20" t="s">
        <v>70</v>
      </c>
      <c r="D58" s="46">
        <v>1779078</v>
      </c>
      <c r="E58" s="46">
        <v>355335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4"/>
        <v>2134413</v>
      </c>
      <c r="O58" s="47">
        <f t="shared" si="9"/>
        <v>0.87582836757321025</v>
      </c>
      <c r="P58" s="9"/>
    </row>
    <row r="59" spans="1:16">
      <c r="A59" s="12"/>
      <c r="B59" s="44">
        <v>603</v>
      </c>
      <c r="C59" s="20" t="s">
        <v>71</v>
      </c>
      <c r="D59" s="46">
        <v>1249790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4"/>
        <v>1249790</v>
      </c>
      <c r="O59" s="47">
        <f t="shared" si="9"/>
        <v>0.51283492721854784</v>
      </c>
      <c r="P59" s="9"/>
    </row>
    <row r="60" spans="1:16">
      <c r="A60" s="12"/>
      <c r="B60" s="44">
        <v>604</v>
      </c>
      <c r="C60" s="20" t="s">
        <v>72</v>
      </c>
      <c r="D60" s="46">
        <v>405321</v>
      </c>
      <c r="E60" s="46">
        <v>4552640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4"/>
        <v>4957961</v>
      </c>
      <c r="O60" s="47">
        <f t="shared" si="9"/>
        <v>2.0344342398222093</v>
      </c>
      <c r="P60" s="9"/>
    </row>
    <row r="61" spans="1:16">
      <c r="A61" s="12"/>
      <c r="B61" s="44">
        <v>605</v>
      </c>
      <c r="C61" s="20" t="s">
        <v>73</v>
      </c>
      <c r="D61" s="46">
        <v>848776</v>
      </c>
      <c r="E61" s="46">
        <v>0</v>
      </c>
      <c r="F61" s="46">
        <v>0</v>
      </c>
      <c r="G61" s="46">
        <v>5134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4"/>
        <v>853910</v>
      </c>
      <c r="O61" s="47">
        <f t="shared" si="9"/>
        <v>0.35039076380927214</v>
      </c>
      <c r="P61" s="9"/>
    </row>
    <row r="62" spans="1:16">
      <c r="A62" s="12"/>
      <c r="B62" s="44">
        <v>606</v>
      </c>
      <c r="C62" s="20" t="s">
        <v>74</v>
      </c>
      <c r="D62" s="46">
        <v>211694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4"/>
        <v>211694</v>
      </c>
      <c r="O62" s="47">
        <f t="shared" si="9"/>
        <v>8.6865855129744415E-2</v>
      </c>
      <c r="P62" s="9"/>
    </row>
    <row r="63" spans="1:16">
      <c r="A63" s="12"/>
      <c r="B63" s="44">
        <v>607</v>
      </c>
      <c r="C63" s="20" t="s">
        <v>109</v>
      </c>
      <c r="D63" s="46">
        <v>49937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4"/>
        <v>49937</v>
      </c>
      <c r="O63" s="47">
        <f t="shared" si="9"/>
        <v>2.049099269518289E-2</v>
      </c>
      <c r="P63" s="9"/>
    </row>
    <row r="64" spans="1:16">
      <c r="A64" s="12"/>
      <c r="B64" s="44">
        <v>608</v>
      </c>
      <c r="C64" s="20" t="s">
        <v>75</v>
      </c>
      <c r="D64" s="46">
        <v>2427</v>
      </c>
      <c r="E64" s="46">
        <v>697810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4"/>
        <v>700237</v>
      </c>
      <c r="O64" s="47">
        <f t="shared" si="9"/>
        <v>0.28733306469945696</v>
      </c>
      <c r="P64" s="9"/>
    </row>
    <row r="65" spans="1:16">
      <c r="A65" s="12"/>
      <c r="B65" s="44">
        <v>611</v>
      </c>
      <c r="C65" s="20" t="s">
        <v>76</v>
      </c>
      <c r="D65" s="46">
        <v>178293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4"/>
        <v>178293</v>
      </c>
      <c r="O65" s="47">
        <f t="shared" si="9"/>
        <v>7.3160193055294531E-2</v>
      </c>
      <c r="P65" s="9"/>
    </row>
    <row r="66" spans="1:16">
      <c r="A66" s="12"/>
      <c r="B66" s="44">
        <v>612</v>
      </c>
      <c r="C66" s="20" t="s">
        <v>106</v>
      </c>
      <c r="D66" s="46">
        <v>-3190</v>
      </c>
      <c r="E66" s="46">
        <v>0</v>
      </c>
      <c r="F66" s="46">
        <v>0</v>
      </c>
      <c r="G66" s="46">
        <v>321009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4"/>
        <v>317819</v>
      </c>
      <c r="O66" s="47">
        <f t="shared" si="9"/>
        <v>0.13041285634680361</v>
      </c>
      <c r="P66" s="9"/>
    </row>
    <row r="67" spans="1:16">
      <c r="A67" s="12"/>
      <c r="B67" s="44">
        <v>613</v>
      </c>
      <c r="C67" s="20" t="s">
        <v>110</v>
      </c>
      <c r="D67" s="46">
        <v>2000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4"/>
        <v>2000</v>
      </c>
      <c r="O67" s="47">
        <f t="shared" si="9"/>
        <v>8.2067375674080908E-4</v>
      </c>
      <c r="P67" s="9"/>
    </row>
    <row r="68" spans="1:16">
      <c r="A68" s="12"/>
      <c r="B68" s="44">
        <v>614</v>
      </c>
      <c r="C68" s="20" t="s">
        <v>77</v>
      </c>
      <c r="D68" s="46">
        <v>412240</v>
      </c>
      <c r="E68" s="46">
        <v>9896630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4"/>
        <v>10308870</v>
      </c>
      <c r="O68" s="47">
        <f t="shared" si="9"/>
        <v>4.2301095353263118</v>
      </c>
      <c r="P68" s="9"/>
    </row>
    <row r="69" spans="1:16">
      <c r="A69" s="12"/>
      <c r="B69" s="44">
        <v>621</v>
      </c>
      <c r="C69" s="20" t="s">
        <v>111</v>
      </c>
      <c r="D69" s="46">
        <v>-379115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4"/>
        <v>-379115</v>
      </c>
      <c r="O69" s="47">
        <f t="shared" ref="O69:O95" si="16">(N69/O$97)</f>
        <v>-0.15556486564339592</v>
      </c>
      <c r="P69" s="9"/>
    </row>
    <row r="70" spans="1:16">
      <c r="A70" s="12"/>
      <c r="B70" s="44">
        <v>622</v>
      </c>
      <c r="C70" s="20" t="s">
        <v>78</v>
      </c>
      <c r="D70" s="46">
        <v>184018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4"/>
        <v>184018</v>
      </c>
      <c r="O70" s="47">
        <f t="shared" si="16"/>
        <v>7.5509371683965099E-2</v>
      </c>
      <c r="P70" s="9"/>
    </row>
    <row r="71" spans="1:16">
      <c r="A71" s="12"/>
      <c r="B71" s="44">
        <v>629</v>
      </c>
      <c r="C71" s="20" t="s">
        <v>112</v>
      </c>
      <c r="D71" s="46">
        <v>6188</v>
      </c>
      <c r="E71" s="46">
        <v>0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4"/>
        <v>6188</v>
      </c>
      <c r="O71" s="47">
        <f t="shared" si="16"/>
        <v>2.5391646033560635E-3</v>
      </c>
      <c r="P71" s="9"/>
    </row>
    <row r="72" spans="1:16">
      <c r="A72" s="12"/>
      <c r="B72" s="44">
        <v>631</v>
      </c>
      <c r="C72" s="20" t="s">
        <v>79</v>
      </c>
      <c r="D72" s="46">
        <v>99621</v>
      </c>
      <c r="E72" s="46">
        <v>0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4"/>
        <v>99621</v>
      </c>
      <c r="O72" s="47">
        <f t="shared" si="16"/>
        <v>4.0878170160138068E-2</v>
      </c>
      <c r="P72" s="9"/>
    </row>
    <row r="73" spans="1:16">
      <c r="A73" s="12"/>
      <c r="B73" s="44">
        <v>634</v>
      </c>
      <c r="C73" s="20" t="s">
        <v>80</v>
      </c>
      <c r="D73" s="46">
        <v>46563</v>
      </c>
      <c r="E73" s="46">
        <v>7983115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f t="shared" si="14"/>
        <v>8029678</v>
      </c>
      <c r="O73" s="47">
        <f t="shared" si="16"/>
        <v>3.2948730048395132</v>
      </c>
      <c r="P73" s="9"/>
    </row>
    <row r="74" spans="1:16">
      <c r="A74" s="12"/>
      <c r="B74" s="44">
        <v>637</v>
      </c>
      <c r="C74" s="20" t="s">
        <v>129</v>
      </c>
      <c r="D74" s="46">
        <v>471</v>
      </c>
      <c r="E74" s="46">
        <v>0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f t="shared" si="14"/>
        <v>471</v>
      </c>
      <c r="O74" s="47">
        <f t="shared" si="16"/>
        <v>1.9326866971246053E-4</v>
      </c>
      <c r="P74" s="9"/>
    </row>
    <row r="75" spans="1:16">
      <c r="A75" s="12"/>
      <c r="B75" s="44">
        <v>649</v>
      </c>
      <c r="C75" s="20" t="s">
        <v>113</v>
      </c>
      <c r="D75" s="46">
        <v>-39078</v>
      </c>
      <c r="E75" s="46">
        <v>0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0</v>
      </c>
      <c r="L75" s="46">
        <v>0</v>
      </c>
      <c r="M75" s="46">
        <v>0</v>
      </c>
      <c r="N75" s="46">
        <f t="shared" si="14"/>
        <v>-39078</v>
      </c>
      <c r="O75" s="47">
        <f t="shared" si="16"/>
        <v>-1.6035144532958668E-2</v>
      </c>
      <c r="P75" s="9"/>
    </row>
    <row r="76" spans="1:16">
      <c r="A76" s="12"/>
      <c r="B76" s="44">
        <v>654</v>
      </c>
      <c r="C76" s="20" t="s">
        <v>81</v>
      </c>
      <c r="D76" s="46">
        <v>-776766</v>
      </c>
      <c r="E76" s="46">
        <v>7183465</v>
      </c>
      <c r="F76" s="46">
        <v>0</v>
      </c>
      <c r="G76" s="46">
        <v>0</v>
      </c>
      <c r="H76" s="46">
        <v>0</v>
      </c>
      <c r="I76" s="46">
        <v>0</v>
      </c>
      <c r="J76" s="46">
        <v>0</v>
      </c>
      <c r="K76" s="46">
        <v>0</v>
      </c>
      <c r="L76" s="46">
        <v>0</v>
      </c>
      <c r="M76" s="46">
        <v>0</v>
      </c>
      <c r="N76" s="46">
        <f t="shared" si="14"/>
        <v>6406699</v>
      </c>
      <c r="O76" s="47">
        <f t="shared" si="16"/>
        <v>2.6289048683187923</v>
      </c>
      <c r="P76" s="9"/>
    </row>
    <row r="77" spans="1:16">
      <c r="A77" s="12"/>
      <c r="B77" s="44">
        <v>663</v>
      </c>
      <c r="C77" s="20" t="s">
        <v>82</v>
      </c>
      <c r="D77" s="46">
        <v>0</v>
      </c>
      <c r="E77" s="46">
        <v>703407</v>
      </c>
      <c r="F77" s="46">
        <v>0</v>
      </c>
      <c r="G77" s="46">
        <v>0</v>
      </c>
      <c r="H77" s="46">
        <v>0</v>
      </c>
      <c r="I77" s="46">
        <v>0</v>
      </c>
      <c r="J77" s="46">
        <v>0</v>
      </c>
      <c r="K77" s="46">
        <v>0</v>
      </c>
      <c r="L77" s="46">
        <v>0</v>
      </c>
      <c r="M77" s="46">
        <v>0</v>
      </c>
      <c r="N77" s="46">
        <f t="shared" si="14"/>
        <v>703407</v>
      </c>
      <c r="O77" s="47">
        <f t="shared" si="16"/>
        <v>0.28863383260389114</v>
      </c>
      <c r="P77" s="9"/>
    </row>
    <row r="78" spans="1:16">
      <c r="A78" s="12"/>
      <c r="B78" s="44">
        <v>664</v>
      </c>
      <c r="C78" s="20" t="s">
        <v>83</v>
      </c>
      <c r="D78" s="46">
        <v>168505</v>
      </c>
      <c r="E78" s="46">
        <v>0</v>
      </c>
      <c r="F78" s="46">
        <v>0</v>
      </c>
      <c r="G78" s="46">
        <v>0</v>
      </c>
      <c r="H78" s="46">
        <v>0</v>
      </c>
      <c r="I78" s="46">
        <v>0</v>
      </c>
      <c r="J78" s="46">
        <v>0</v>
      </c>
      <c r="K78" s="46">
        <v>0</v>
      </c>
      <c r="L78" s="46">
        <v>0</v>
      </c>
      <c r="M78" s="46">
        <v>0</v>
      </c>
      <c r="N78" s="46">
        <f t="shared" si="14"/>
        <v>168505</v>
      </c>
      <c r="O78" s="47">
        <f t="shared" si="16"/>
        <v>6.9143815689805016E-2</v>
      </c>
      <c r="P78" s="9"/>
    </row>
    <row r="79" spans="1:16">
      <c r="A79" s="12"/>
      <c r="B79" s="44">
        <v>666</v>
      </c>
      <c r="C79" s="20" t="s">
        <v>84</v>
      </c>
      <c r="D79" s="46">
        <v>304473</v>
      </c>
      <c r="E79" s="46">
        <v>0</v>
      </c>
      <c r="F79" s="46">
        <v>0</v>
      </c>
      <c r="G79" s="46">
        <v>0</v>
      </c>
      <c r="H79" s="46">
        <v>0</v>
      </c>
      <c r="I79" s="46">
        <v>0</v>
      </c>
      <c r="J79" s="46">
        <v>0</v>
      </c>
      <c r="K79" s="46">
        <v>0</v>
      </c>
      <c r="L79" s="46">
        <v>0</v>
      </c>
      <c r="M79" s="46">
        <v>0</v>
      </c>
      <c r="N79" s="46">
        <f t="shared" si="14"/>
        <v>304473</v>
      </c>
      <c r="O79" s="47">
        <f t="shared" si="16"/>
        <v>0.12493650036807218</v>
      </c>
      <c r="P79" s="9"/>
    </row>
    <row r="80" spans="1:16">
      <c r="A80" s="12"/>
      <c r="B80" s="44">
        <v>674</v>
      </c>
      <c r="C80" s="20" t="s">
        <v>86</v>
      </c>
      <c r="D80" s="46">
        <v>30478</v>
      </c>
      <c r="E80" s="46">
        <v>3664346</v>
      </c>
      <c r="F80" s="46">
        <v>0</v>
      </c>
      <c r="G80" s="46">
        <v>0</v>
      </c>
      <c r="H80" s="46">
        <v>0</v>
      </c>
      <c r="I80" s="46">
        <v>0</v>
      </c>
      <c r="J80" s="46">
        <v>0</v>
      </c>
      <c r="K80" s="46">
        <v>0</v>
      </c>
      <c r="L80" s="46">
        <v>0</v>
      </c>
      <c r="M80" s="46">
        <v>0</v>
      </c>
      <c r="N80" s="46">
        <f>SUM(D80:M80)</f>
        <v>3694824</v>
      </c>
      <c r="O80" s="47">
        <f t="shared" si="16"/>
        <v>1.5161225462880517</v>
      </c>
      <c r="P80" s="9"/>
    </row>
    <row r="81" spans="1:119">
      <c r="A81" s="12"/>
      <c r="B81" s="44">
        <v>681</v>
      </c>
      <c r="C81" s="20" t="s">
        <v>115</v>
      </c>
      <c r="D81" s="46">
        <v>4054470</v>
      </c>
      <c r="E81" s="46">
        <v>0</v>
      </c>
      <c r="F81" s="46">
        <v>0</v>
      </c>
      <c r="G81" s="46">
        <v>0</v>
      </c>
      <c r="H81" s="46">
        <v>0</v>
      </c>
      <c r="I81" s="46">
        <v>0</v>
      </c>
      <c r="J81" s="46">
        <v>0</v>
      </c>
      <c r="K81" s="46">
        <v>0</v>
      </c>
      <c r="L81" s="46">
        <v>0</v>
      </c>
      <c r="M81" s="46">
        <v>0</v>
      </c>
      <c r="N81" s="46">
        <f>SUM(D81:M81)</f>
        <v>4054470</v>
      </c>
      <c r="O81" s="47">
        <f t="shared" si="16"/>
        <v>1.663698563246454</v>
      </c>
      <c r="P81" s="9"/>
    </row>
    <row r="82" spans="1:119">
      <c r="A82" s="12"/>
      <c r="B82" s="44">
        <v>684</v>
      </c>
      <c r="C82" s="20" t="s">
        <v>87</v>
      </c>
      <c r="D82" s="46">
        <v>-1871</v>
      </c>
      <c r="E82" s="46">
        <v>0</v>
      </c>
      <c r="F82" s="46">
        <v>0</v>
      </c>
      <c r="G82" s="46">
        <v>0</v>
      </c>
      <c r="H82" s="46">
        <v>0</v>
      </c>
      <c r="I82" s="46">
        <v>0</v>
      </c>
      <c r="J82" s="46">
        <v>0</v>
      </c>
      <c r="K82" s="46">
        <v>0</v>
      </c>
      <c r="L82" s="46">
        <v>0</v>
      </c>
      <c r="M82" s="46">
        <v>0</v>
      </c>
      <c r="N82" s="46">
        <f>SUM(D82:M82)</f>
        <v>-1871</v>
      </c>
      <c r="O82" s="47">
        <f t="shared" si="16"/>
        <v>-7.6774029943102689E-4</v>
      </c>
      <c r="P82" s="9"/>
    </row>
    <row r="83" spans="1:119">
      <c r="A83" s="12"/>
      <c r="B83" s="44">
        <v>694</v>
      </c>
      <c r="C83" s="20" t="s">
        <v>88</v>
      </c>
      <c r="D83" s="46">
        <v>14280</v>
      </c>
      <c r="E83" s="46">
        <v>2070031</v>
      </c>
      <c r="F83" s="46">
        <v>0</v>
      </c>
      <c r="G83" s="46">
        <v>0</v>
      </c>
      <c r="H83" s="46">
        <v>0</v>
      </c>
      <c r="I83" s="46">
        <v>0</v>
      </c>
      <c r="J83" s="46">
        <v>0</v>
      </c>
      <c r="K83" s="46">
        <v>0</v>
      </c>
      <c r="L83" s="46">
        <v>0</v>
      </c>
      <c r="M83" s="46">
        <v>0</v>
      </c>
      <c r="N83" s="46">
        <f>SUM(D83:M83)</f>
        <v>2084311</v>
      </c>
      <c r="O83" s="47">
        <f t="shared" si="16"/>
        <v>0.85526966929309622</v>
      </c>
      <c r="P83" s="9"/>
    </row>
    <row r="84" spans="1:119">
      <c r="A84" s="12"/>
      <c r="B84" s="44">
        <v>704</v>
      </c>
      <c r="C84" s="20" t="s">
        <v>89</v>
      </c>
      <c r="D84" s="46">
        <v>0</v>
      </c>
      <c r="E84" s="46">
        <v>858796</v>
      </c>
      <c r="F84" s="46">
        <v>0</v>
      </c>
      <c r="G84" s="46">
        <v>0</v>
      </c>
      <c r="H84" s="46">
        <v>0</v>
      </c>
      <c r="I84" s="46">
        <v>0</v>
      </c>
      <c r="J84" s="46">
        <v>0</v>
      </c>
      <c r="K84" s="46">
        <v>0</v>
      </c>
      <c r="L84" s="46">
        <v>0</v>
      </c>
      <c r="M84" s="46">
        <v>0</v>
      </c>
      <c r="N84" s="46">
        <f t="shared" ref="N84:N94" si="17">SUM(D84:M84)</f>
        <v>858796</v>
      </c>
      <c r="O84" s="47">
        <f t="shared" si="16"/>
        <v>0.35239566979698994</v>
      </c>
      <c r="P84" s="9"/>
    </row>
    <row r="85" spans="1:119">
      <c r="A85" s="12"/>
      <c r="B85" s="44">
        <v>711</v>
      </c>
      <c r="C85" s="20" t="s">
        <v>90</v>
      </c>
      <c r="D85" s="46">
        <v>2892255</v>
      </c>
      <c r="E85" s="46">
        <v>0</v>
      </c>
      <c r="F85" s="46">
        <v>0</v>
      </c>
      <c r="G85" s="46">
        <v>0</v>
      </c>
      <c r="H85" s="46">
        <v>0</v>
      </c>
      <c r="I85" s="46">
        <v>0</v>
      </c>
      <c r="J85" s="46">
        <v>0</v>
      </c>
      <c r="K85" s="46">
        <v>0</v>
      </c>
      <c r="L85" s="46">
        <v>0</v>
      </c>
      <c r="M85" s="46">
        <v>0</v>
      </c>
      <c r="N85" s="46">
        <f t="shared" si="17"/>
        <v>2892255</v>
      </c>
      <c r="O85" s="47">
        <f t="shared" si="16"/>
        <v>1.1867988881511944</v>
      </c>
      <c r="P85" s="9"/>
    </row>
    <row r="86" spans="1:119">
      <c r="A86" s="12"/>
      <c r="B86" s="44">
        <v>712</v>
      </c>
      <c r="C86" s="20" t="s">
        <v>91</v>
      </c>
      <c r="D86" s="46">
        <v>5439250</v>
      </c>
      <c r="E86" s="46">
        <v>0</v>
      </c>
      <c r="F86" s="46">
        <v>0</v>
      </c>
      <c r="G86" s="46">
        <v>0</v>
      </c>
      <c r="H86" s="46">
        <v>0</v>
      </c>
      <c r="I86" s="46">
        <v>0</v>
      </c>
      <c r="J86" s="46">
        <v>0</v>
      </c>
      <c r="K86" s="46">
        <v>0</v>
      </c>
      <c r="L86" s="46">
        <v>0</v>
      </c>
      <c r="M86" s="46">
        <v>0</v>
      </c>
      <c r="N86" s="46">
        <f t="shared" si="17"/>
        <v>5439250</v>
      </c>
      <c r="O86" s="47">
        <f t="shared" si="16"/>
        <v>2.2319248656762229</v>
      </c>
      <c r="P86" s="9"/>
    </row>
    <row r="87" spans="1:119">
      <c r="A87" s="12"/>
      <c r="B87" s="44">
        <v>713</v>
      </c>
      <c r="C87" s="20" t="s">
        <v>92</v>
      </c>
      <c r="D87" s="46">
        <v>6109738</v>
      </c>
      <c r="E87" s="46">
        <v>0</v>
      </c>
      <c r="F87" s="46">
        <v>0</v>
      </c>
      <c r="G87" s="46">
        <v>0</v>
      </c>
      <c r="H87" s="46">
        <v>0</v>
      </c>
      <c r="I87" s="46">
        <v>0</v>
      </c>
      <c r="J87" s="46">
        <v>0</v>
      </c>
      <c r="K87" s="46">
        <v>0</v>
      </c>
      <c r="L87" s="46">
        <v>0</v>
      </c>
      <c r="M87" s="46">
        <v>0</v>
      </c>
      <c r="N87" s="46">
        <f t="shared" si="17"/>
        <v>6109738</v>
      </c>
      <c r="O87" s="47">
        <f t="shared" si="16"/>
        <v>2.5070508185810385</v>
      </c>
      <c r="P87" s="9"/>
    </row>
    <row r="88" spans="1:119">
      <c r="A88" s="12"/>
      <c r="B88" s="44">
        <v>714</v>
      </c>
      <c r="C88" s="20" t="s">
        <v>116</v>
      </c>
      <c r="D88" s="46">
        <v>0</v>
      </c>
      <c r="E88" s="46">
        <v>1050</v>
      </c>
      <c r="F88" s="46">
        <v>0</v>
      </c>
      <c r="G88" s="46">
        <v>0</v>
      </c>
      <c r="H88" s="46">
        <v>0</v>
      </c>
      <c r="I88" s="46">
        <v>0</v>
      </c>
      <c r="J88" s="46">
        <v>0</v>
      </c>
      <c r="K88" s="46">
        <v>0</v>
      </c>
      <c r="L88" s="46">
        <v>0</v>
      </c>
      <c r="M88" s="46">
        <v>0</v>
      </c>
      <c r="N88" s="46">
        <f t="shared" si="17"/>
        <v>1050</v>
      </c>
      <c r="O88" s="47">
        <f t="shared" si="16"/>
        <v>4.3085372228892477E-4</v>
      </c>
      <c r="P88" s="9"/>
    </row>
    <row r="89" spans="1:119">
      <c r="A89" s="12"/>
      <c r="B89" s="44">
        <v>724</v>
      </c>
      <c r="C89" s="20" t="s">
        <v>93</v>
      </c>
      <c r="D89" s="46">
        <v>0</v>
      </c>
      <c r="E89" s="46">
        <v>2217937</v>
      </c>
      <c r="F89" s="46">
        <v>0</v>
      </c>
      <c r="G89" s="46">
        <v>0</v>
      </c>
      <c r="H89" s="46">
        <v>0</v>
      </c>
      <c r="I89" s="46">
        <v>0</v>
      </c>
      <c r="J89" s="46">
        <v>0</v>
      </c>
      <c r="K89" s="46">
        <v>0</v>
      </c>
      <c r="L89" s="46">
        <v>0</v>
      </c>
      <c r="M89" s="46">
        <v>0</v>
      </c>
      <c r="N89" s="46">
        <f t="shared" si="17"/>
        <v>2217937</v>
      </c>
      <c r="O89" s="47">
        <f t="shared" si="16"/>
        <v>0.91010134500221995</v>
      </c>
      <c r="P89" s="9"/>
    </row>
    <row r="90" spans="1:119">
      <c r="A90" s="12"/>
      <c r="B90" s="44">
        <v>731</v>
      </c>
      <c r="C90" s="20" t="s">
        <v>117</v>
      </c>
      <c r="D90" s="46">
        <v>1268</v>
      </c>
      <c r="E90" s="46">
        <v>0</v>
      </c>
      <c r="F90" s="46">
        <v>0</v>
      </c>
      <c r="G90" s="46">
        <v>0</v>
      </c>
      <c r="H90" s="46">
        <v>0</v>
      </c>
      <c r="I90" s="46">
        <v>0</v>
      </c>
      <c r="J90" s="46">
        <v>0</v>
      </c>
      <c r="K90" s="46">
        <v>0</v>
      </c>
      <c r="L90" s="46">
        <v>0</v>
      </c>
      <c r="M90" s="46">
        <v>0</v>
      </c>
      <c r="N90" s="46">
        <f t="shared" si="17"/>
        <v>1268</v>
      </c>
      <c r="O90" s="47">
        <f t="shared" si="16"/>
        <v>5.2030716177367293E-4</v>
      </c>
      <c r="P90" s="9"/>
    </row>
    <row r="91" spans="1:119">
      <c r="A91" s="12"/>
      <c r="B91" s="44">
        <v>744</v>
      </c>
      <c r="C91" s="20" t="s">
        <v>95</v>
      </c>
      <c r="D91" s="46">
        <v>43791</v>
      </c>
      <c r="E91" s="46">
        <v>6421245</v>
      </c>
      <c r="F91" s="46">
        <v>0</v>
      </c>
      <c r="G91" s="46">
        <v>0</v>
      </c>
      <c r="H91" s="46">
        <v>0</v>
      </c>
      <c r="I91" s="46">
        <v>0</v>
      </c>
      <c r="J91" s="46">
        <v>0</v>
      </c>
      <c r="K91" s="46">
        <v>0</v>
      </c>
      <c r="L91" s="46">
        <v>0</v>
      </c>
      <c r="M91" s="46">
        <v>0</v>
      </c>
      <c r="N91" s="46">
        <f t="shared" si="17"/>
        <v>6465036</v>
      </c>
      <c r="O91" s="47">
        <f t="shared" si="16"/>
        <v>2.6528426907922866</v>
      </c>
      <c r="P91" s="9"/>
    </row>
    <row r="92" spans="1:119">
      <c r="A92" s="12"/>
      <c r="B92" s="44">
        <v>752</v>
      </c>
      <c r="C92" s="20" t="s">
        <v>96</v>
      </c>
      <c r="D92" s="46">
        <v>650140</v>
      </c>
      <c r="E92" s="46">
        <v>0</v>
      </c>
      <c r="F92" s="46">
        <v>0</v>
      </c>
      <c r="G92" s="46">
        <v>0</v>
      </c>
      <c r="H92" s="46">
        <v>0</v>
      </c>
      <c r="I92" s="46">
        <v>0</v>
      </c>
      <c r="J92" s="46">
        <v>0</v>
      </c>
      <c r="K92" s="46">
        <v>0</v>
      </c>
      <c r="L92" s="46">
        <v>0</v>
      </c>
      <c r="M92" s="46">
        <v>0</v>
      </c>
      <c r="N92" s="46">
        <f t="shared" si="17"/>
        <v>650140</v>
      </c>
      <c r="O92" s="47">
        <f t="shared" si="16"/>
        <v>0.26677641810373481</v>
      </c>
      <c r="P92" s="9"/>
    </row>
    <row r="93" spans="1:119">
      <c r="A93" s="12"/>
      <c r="B93" s="44">
        <v>762</v>
      </c>
      <c r="C93" s="20" t="s">
        <v>130</v>
      </c>
      <c r="D93" s="46">
        <v>95</v>
      </c>
      <c r="E93" s="46">
        <v>0</v>
      </c>
      <c r="F93" s="46">
        <v>0</v>
      </c>
      <c r="G93" s="46">
        <v>0</v>
      </c>
      <c r="H93" s="46">
        <v>0</v>
      </c>
      <c r="I93" s="46">
        <v>0</v>
      </c>
      <c r="J93" s="46">
        <v>0</v>
      </c>
      <c r="K93" s="46">
        <v>0</v>
      </c>
      <c r="L93" s="46">
        <v>0</v>
      </c>
      <c r="M93" s="46">
        <v>0</v>
      </c>
      <c r="N93" s="46">
        <f t="shared" si="17"/>
        <v>95</v>
      </c>
      <c r="O93" s="47">
        <f t="shared" si="16"/>
        <v>3.898200344518843E-5</v>
      </c>
      <c r="P93" s="9"/>
    </row>
    <row r="94" spans="1:119" ht="15.75" thickBot="1">
      <c r="A94" s="12"/>
      <c r="B94" s="44">
        <v>764</v>
      </c>
      <c r="C94" s="20" t="s">
        <v>97</v>
      </c>
      <c r="D94" s="46">
        <v>114683</v>
      </c>
      <c r="E94" s="46">
        <v>18332666</v>
      </c>
      <c r="F94" s="46">
        <v>0</v>
      </c>
      <c r="G94" s="46">
        <v>0</v>
      </c>
      <c r="H94" s="46">
        <v>0</v>
      </c>
      <c r="I94" s="46">
        <v>0</v>
      </c>
      <c r="J94" s="46">
        <v>0</v>
      </c>
      <c r="K94" s="46">
        <v>0</v>
      </c>
      <c r="L94" s="46">
        <v>0</v>
      </c>
      <c r="M94" s="46">
        <v>0</v>
      </c>
      <c r="N94" s="46">
        <f t="shared" si="17"/>
        <v>18447349</v>
      </c>
      <c r="O94" s="47">
        <f t="shared" si="16"/>
        <v>7.5696276028694038</v>
      </c>
      <c r="P94" s="9"/>
    </row>
    <row r="95" spans="1:119" ht="16.5" thickBot="1">
      <c r="A95" s="14" t="s">
        <v>10</v>
      </c>
      <c r="B95" s="23"/>
      <c r="C95" s="22"/>
      <c r="D95" s="15">
        <f t="shared" ref="D95:M95" si="18">SUM(D5,D14,D24,D29,D36,D40,D46,D53,D56)</f>
        <v>1967056617</v>
      </c>
      <c r="E95" s="15">
        <f t="shared" si="18"/>
        <v>1862914797</v>
      </c>
      <c r="F95" s="15">
        <f t="shared" si="18"/>
        <v>138117423</v>
      </c>
      <c r="G95" s="15">
        <f t="shared" si="18"/>
        <v>495852009</v>
      </c>
      <c r="H95" s="15">
        <f t="shared" si="18"/>
        <v>10714</v>
      </c>
      <c r="I95" s="15">
        <f t="shared" si="18"/>
        <v>3581035000</v>
      </c>
      <c r="J95" s="15">
        <f t="shared" si="18"/>
        <v>408181000</v>
      </c>
      <c r="K95" s="15">
        <f t="shared" si="18"/>
        <v>363000</v>
      </c>
      <c r="L95" s="15">
        <f t="shared" si="18"/>
        <v>0</v>
      </c>
      <c r="M95" s="15">
        <f t="shared" si="18"/>
        <v>12221835</v>
      </c>
      <c r="N95" s="15">
        <f>SUM(D95:M95)</f>
        <v>8465752395</v>
      </c>
      <c r="O95" s="37">
        <f t="shared" si="16"/>
        <v>3473.8104108210759</v>
      </c>
      <c r="P95" s="6"/>
      <c r="Q95" s="2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  <c r="AY95" s="5"/>
      <c r="AZ95" s="5"/>
      <c r="BA95" s="5"/>
      <c r="BB95" s="5"/>
      <c r="BC95" s="5"/>
      <c r="BD95" s="5"/>
      <c r="BE95" s="5"/>
      <c r="BF95" s="5"/>
      <c r="BG95" s="5"/>
      <c r="BH95" s="5"/>
      <c r="BI95" s="5"/>
      <c r="BJ95" s="5"/>
      <c r="BK95" s="5"/>
      <c r="BL95" s="5"/>
      <c r="BM95" s="5"/>
      <c r="BN95" s="5"/>
      <c r="BO95" s="5"/>
      <c r="BP95" s="5"/>
      <c r="BQ95" s="5"/>
      <c r="BR95" s="5"/>
      <c r="BS95" s="5"/>
      <c r="BT95" s="5"/>
      <c r="BU95" s="5"/>
      <c r="BV95" s="5"/>
      <c r="BW95" s="5"/>
      <c r="BX95" s="5"/>
      <c r="BY95" s="5"/>
      <c r="BZ95" s="5"/>
      <c r="CA95" s="5"/>
      <c r="CB95" s="5"/>
      <c r="CC95" s="5"/>
      <c r="CD95" s="5"/>
      <c r="CE95" s="5"/>
      <c r="CF95" s="5"/>
      <c r="CG95" s="5"/>
      <c r="CH95" s="5"/>
      <c r="CI95" s="5"/>
      <c r="CJ95" s="5"/>
      <c r="CK95" s="5"/>
      <c r="CL95" s="5"/>
      <c r="CM95" s="5"/>
      <c r="CN95" s="5"/>
      <c r="CO95" s="5"/>
      <c r="CP95" s="5"/>
      <c r="CQ95" s="5"/>
      <c r="CR95" s="5"/>
      <c r="CS95" s="5"/>
      <c r="CT95" s="5"/>
      <c r="CU95" s="5"/>
      <c r="CV95" s="5"/>
      <c r="CW95" s="5"/>
      <c r="CX95" s="5"/>
      <c r="CY95" s="5"/>
      <c r="CZ95" s="5"/>
      <c r="DA95" s="5"/>
      <c r="DB95" s="5"/>
      <c r="DC95" s="5"/>
      <c r="DD95" s="5"/>
      <c r="DE95" s="5"/>
      <c r="DF95" s="5"/>
      <c r="DG95" s="5"/>
      <c r="DH95" s="5"/>
      <c r="DI95" s="5"/>
      <c r="DJ95" s="5"/>
      <c r="DK95" s="5"/>
      <c r="DL95" s="5"/>
      <c r="DM95" s="5"/>
      <c r="DN95" s="5"/>
      <c r="DO95" s="5"/>
    </row>
    <row r="96" spans="1:119">
      <c r="A96" s="16"/>
      <c r="B96" s="18"/>
      <c r="C96" s="18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9"/>
    </row>
    <row r="97" spans="1:15">
      <c r="A97" s="38"/>
      <c r="B97" s="39"/>
      <c r="C97" s="39"/>
      <c r="D97" s="40"/>
      <c r="E97" s="40"/>
      <c r="F97" s="40"/>
      <c r="G97" s="40"/>
      <c r="H97" s="40"/>
      <c r="I97" s="40"/>
      <c r="J97" s="40"/>
      <c r="K97" s="40"/>
      <c r="L97" s="48" t="s">
        <v>131</v>
      </c>
      <c r="M97" s="48"/>
      <c r="N97" s="48"/>
      <c r="O97" s="41">
        <v>2437022</v>
      </c>
    </row>
    <row r="98" spans="1:15">
      <c r="A98" s="49"/>
      <c r="B98" s="50"/>
      <c r="C98" s="50"/>
      <c r="D98" s="50"/>
      <c r="E98" s="50"/>
      <c r="F98" s="50"/>
      <c r="G98" s="50"/>
      <c r="H98" s="50"/>
      <c r="I98" s="50"/>
      <c r="J98" s="50"/>
      <c r="K98" s="50"/>
      <c r="L98" s="50"/>
      <c r="M98" s="50"/>
      <c r="N98" s="50"/>
      <c r="O98" s="51"/>
    </row>
    <row r="99" spans="1:15" ht="15.75" customHeight="1" thickBot="1">
      <c r="A99" s="52" t="s">
        <v>101</v>
      </c>
      <c r="B99" s="53"/>
      <c r="C99" s="53"/>
      <c r="D99" s="53"/>
      <c r="E99" s="53"/>
      <c r="F99" s="53"/>
      <c r="G99" s="53"/>
      <c r="H99" s="53"/>
      <c r="I99" s="53"/>
      <c r="J99" s="53"/>
      <c r="K99" s="53"/>
      <c r="L99" s="53"/>
      <c r="M99" s="53"/>
      <c r="N99" s="53"/>
      <c r="O99" s="54"/>
    </row>
  </sheetData>
  <mergeCells count="10">
    <mergeCell ref="L97:N97"/>
    <mergeCell ref="A98:O98"/>
    <mergeCell ref="A99:O9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0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98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143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>SUM(D6:D13)</f>
        <v>278291483</v>
      </c>
      <c r="E5" s="26">
        <f t="shared" ref="E5:M5" si="0">SUM(E6:E13)</f>
        <v>23884314</v>
      </c>
      <c r="F5" s="26">
        <f t="shared" si="0"/>
        <v>107174483</v>
      </c>
      <c r="G5" s="26">
        <f t="shared" si="0"/>
        <v>98225052</v>
      </c>
      <c r="H5" s="26">
        <f t="shared" si="0"/>
        <v>0</v>
      </c>
      <c r="I5" s="26">
        <f t="shared" si="0"/>
        <v>0</v>
      </c>
      <c r="J5" s="26">
        <f t="shared" si="0"/>
        <v>354728832</v>
      </c>
      <c r="K5" s="26">
        <f t="shared" si="0"/>
        <v>248000</v>
      </c>
      <c r="L5" s="26">
        <f t="shared" si="0"/>
        <v>0</v>
      </c>
      <c r="M5" s="26">
        <f t="shared" si="0"/>
        <v>2323859</v>
      </c>
      <c r="N5" s="27">
        <f>SUM(D5:M5)</f>
        <v>864876023</v>
      </c>
      <c r="O5" s="32">
        <f t="shared" ref="O5:O36" si="1">(N5/O$103)</f>
        <v>357.08061187205186</v>
      </c>
      <c r="P5" s="6"/>
    </row>
    <row r="6" spans="1:133">
      <c r="A6" s="12"/>
      <c r="B6" s="44">
        <v>511</v>
      </c>
      <c r="C6" s="20" t="s">
        <v>20</v>
      </c>
      <c r="D6" s="46">
        <v>14509650</v>
      </c>
      <c r="E6" s="46">
        <v>0</v>
      </c>
      <c r="F6" s="46">
        <v>0</v>
      </c>
      <c r="G6" s="46">
        <v>289070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14798720</v>
      </c>
      <c r="O6" s="47">
        <f t="shared" si="1"/>
        <v>6.1099346634600495</v>
      </c>
      <c r="P6" s="9"/>
    </row>
    <row r="7" spans="1:133">
      <c r="A7" s="12"/>
      <c r="B7" s="44">
        <v>512</v>
      </c>
      <c r="C7" s="20" t="s">
        <v>21</v>
      </c>
      <c r="D7" s="46">
        <v>7741686</v>
      </c>
      <c r="E7" s="46">
        <v>1562057</v>
      </c>
      <c r="F7" s="46">
        <v>0</v>
      </c>
      <c r="G7" s="46">
        <v>1038618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10342361</v>
      </c>
      <c r="O7" s="47">
        <f t="shared" si="1"/>
        <v>4.270041596564929</v>
      </c>
      <c r="P7" s="9"/>
    </row>
    <row r="8" spans="1:133">
      <c r="A8" s="12"/>
      <c r="B8" s="44">
        <v>513</v>
      </c>
      <c r="C8" s="20" t="s">
        <v>22</v>
      </c>
      <c r="D8" s="46">
        <v>82719637</v>
      </c>
      <c r="E8" s="46">
        <v>3047005</v>
      </c>
      <c r="F8" s="46">
        <v>0</v>
      </c>
      <c r="G8" s="46">
        <v>59529422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2323859</v>
      </c>
      <c r="N8" s="46">
        <f t="shared" si="2"/>
        <v>147619923</v>
      </c>
      <c r="O8" s="47">
        <f t="shared" si="1"/>
        <v>60.947709298844998</v>
      </c>
      <c r="P8" s="9"/>
    </row>
    <row r="9" spans="1:133">
      <c r="A9" s="12"/>
      <c r="B9" s="44">
        <v>514</v>
      </c>
      <c r="C9" s="20" t="s">
        <v>23</v>
      </c>
      <c r="D9" s="46">
        <v>12572681</v>
      </c>
      <c r="E9" s="46">
        <v>0</v>
      </c>
      <c r="F9" s="46">
        <v>0</v>
      </c>
      <c r="G9" s="46">
        <v>258603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12831284</v>
      </c>
      <c r="O9" s="47">
        <f t="shared" si="1"/>
        <v>5.2976410722211327</v>
      </c>
      <c r="P9" s="9"/>
    </row>
    <row r="10" spans="1:133">
      <c r="A10" s="12"/>
      <c r="B10" s="44">
        <v>515</v>
      </c>
      <c r="C10" s="20" t="s">
        <v>24</v>
      </c>
      <c r="D10" s="46">
        <v>3355169</v>
      </c>
      <c r="E10" s="46">
        <v>0</v>
      </c>
      <c r="F10" s="46">
        <v>0</v>
      </c>
      <c r="G10" s="46">
        <v>2017414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5372583</v>
      </c>
      <c r="O10" s="47">
        <f t="shared" si="1"/>
        <v>2.2181736733998743</v>
      </c>
      <c r="P10" s="9"/>
    </row>
    <row r="11" spans="1:133">
      <c r="A11" s="12"/>
      <c r="B11" s="44">
        <v>517</v>
      </c>
      <c r="C11" s="20" t="s">
        <v>25</v>
      </c>
      <c r="D11" s="46">
        <v>0</v>
      </c>
      <c r="E11" s="46">
        <v>0</v>
      </c>
      <c r="F11" s="46">
        <v>107174483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107174483</v>
      </c>
      <c r="O11" s="47">
        <f t="shared" si="1"/>
        <v>44.249035640927715</v>
      </c>
      <c r="P11" s="9"/>
    </row>
    <row r="12" spans="1:133">
      <c r="A12" s="12"/>
      <c r="B12" s="44">
        <v>518</v>
      </c>
      <c r="C12" s="20" t="s">
        <v>26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248000</v>
      </c>
      <c r="L12" s="46">
        <v>0</v>
      </c>
      <c r="M12" s="46">
        <v>0</v>
      </c>
      <c r="N12" s="46">
        <f t="shared" si="2"/>
        <v>248000</v>
      </c>
      <c r="O12" s="47">
        <f t="shared" si="1"/>
        <v>0.10239154444020107</v>
      </c>
      <c r="P12" s="9"/>
    </row>
    <row r="13" spans="1:133">
      <c r="A13" s="12"/>
      <c r="B13" s="44">
        <v>519</v>
      </c>
      <c r="C13" s="20" t="s">
        <v>27</v>
      </c>
      <c r="D13" s="46">
        <v>157392660</v>
      </c>
      <c r="E13" s="46">
        <v>19275252</v>
      </c>
      <c r="F13" s="46">
        <v>0</v>
      </c>
      <c r="G13" s="46">
        <v>35091925</v>
      </c>
      <c r="H13" s="46">
        <v>0</v>
      </c>
      <c r="I13" s="46">
        <v>0</v>
      </c>
      <c r="J13" s="46">
        <v>354728832</v>
      </c>
      <c r="K13" s="46">
        <v>0</v>
      </c>
      <c r="L13" s="46">
        <v>0</v>
      </c>
      <c r="M13" s="46">
        <v>0</v>
      </c>
      <c r="N13" s="46">
        <f t="shared" si="2"/>
        <v>566488669</v>
      </c>
      <c r="O13" s="47">
        <f t="shared" si="1"/>
        <v>233.88568438219295</v>
      </c>
      <c r="P13" s="9"/>
    </row>
    <row r="14" spans="1:133" ht="15.75">
      <c r="A14" s="28" t="s">
        <v>28</v>
      </c>
      <c r="B14" s="29"/>
      <c r="C14" s="30"/>
      <c r="D14" s="31">
        <f>SUM(D15:D23)</f>
        <v>780951788</v>
      </c>
      <c r="E14" s="31">
        <f t="shared" ref="E14:M14" si="3">SUM(E15:E23)</f>
        <v>305597388</v>
      </c>
      <c r="F14" s="31">
        <f t="shared" si="3"/>
        <v>0</v>
      </c>
      <c r="G14" s="31">
        <f t="shared" si="3"/>
        <v>23911448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>SUM(D14:M14)</f>
        <v>1110460624</v>
      </c>
      <c r="O14" s="43">
        <f t="shared" si="1"/>
        <v>458.47491262657019</v>
      </c>
      <c r="P14" s="10"/>
    </row>
    <row r="15" spans="1:133">
      <c r="A15" s="12"/>
      <c r="B15" s="44">
        <v>521</v>
      </c>
      <c r="C15" s="20" t="s">
        <v>29</v>
      </c>
      <c r="D15" s="46">
        <v>476192844</v>
      </c>
      <c r="E15" s="46">
        <v>17928115</v>
      </c>
      <c r="F15" s="46">
        <v>0</v>
      </c>
      <c r="G15" s="46">
        <v>1737566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>SUM(D15:M15)</f>
        <v>495858525</v>
      </c>
      <c r="O15" s="47">
        <f t="shared" si="1"/>
        <v>204.72467822012118</v>
      </c>
      <c r="P15" s="9"/>
    </row>
    <row r="16" spans="1:133">
      <c r="A16" s="12"/>
      <c r="B16" s="44">
        <v>522</v>
      </c>
      <c r="C16" s="20" t="s">
        <v>30</v>
      </c>
      <c r="D16" s="46">
        <v>0</v>
      </c>
      <c r="E16" s="46">
        <v>246057932</v>
      </c>
      <c r="F16" s="46">
        <v>0</v>
      </c>
      <c r="G16" s="46">
        <v>18976539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ref="N16:N23" si="4">SUM(D16:M16)</f>
        <v>265034471</v>
      </c>
      <c r="O16" s="47">
        <f t="shared" si="1"/>
        <v>109.42455167573259</v>
      </c>
      <c r="P16" s="9"/>
    </row>
    <row r="17" spans="1:16">
      <c r="A17" s="12"/>
      <c r="B17" s="44">
        <v>523</v>
      </c>
      <c r="C17" s="20" t="s">
        <v>31</v>
      </c>
      <c r="D17" s="46">
        <v>223989712</v>
      </c>
      <c r="E17" s="46">
        <v>3258191</v>
      </c>
      <c r="F17" s="46">
        <v>0</v>
      </c>
      <c r="G17" s="46">
        <v>1832138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229080041</v>
      </c>
      <c r="O17" s="47">
        <f t="shared" si="1"/>
        <v>94.580077412962027</v>
      </c>
      <c r="P17" s="9"/>
    </row>
    <row r="18" spans="1:16">
      <c r="A18" s="12"/>
      <c r="B18" s="44">
        <v>524</v>
      </c>
      <c r="C18" s="20" t="s">
        <v>32</v>
      </c>
      <c r="D18" s="46">
        <v>51584667</v>
      </c>
      <c r="E18" s="46">
        <v>0</v>
      </c>
      <c r="F18" s="46">
        <v>0</v>
      </c>
      <c r="G18" s="46">
        <v>1223783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52808450</v>
      </c>
      <c r="O18" s="47">
        <f t="shared" si="1"/>
        <v>21.802978850778775</v>
      </c>
      <c r="P18" s="9"/>
    </row>
    <row r="19" spans="1:16">
      <c r="A19" s="12"/>
      <c r="B19" s="44">
        <v>525</v>
      </c>
      <c r="C19" s="20" t="s">
        <v>33</v>
      </c>
      <c r="D19" s="46">
        <v>0</v>
      </c>
      <c r="E19" s="46">
        <v>8831677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8831677</v>
      </c>
      <c r="O19" s="47">
        <f t="shared" si="1"/>
        <v>3.6463268065604906</v>
      </c>
      <c r="P19" s="9"/>
    </row>
    <row r="20" spans="1:16">
      <c r="A20" s="12"/>
      <c r="B20" s="44">
        <v>526</v>
      </c>
      <c r="C20" s="20" t="s">
        <v>34</v>
      </c>
      <c r="D20" s="46">
        <v>1247464</v>
      </c>
      <c r="E20" s="46">
        <v>9666938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10914402</v>
      </c>
      <c r="O20" s="47">
        <f t="shared" si="1"/>
        <v>4.5062196670210461</v>
      </c>
      <c r="P20" s="9"/>
    </row>
    <row r="21" spans="1:16">
      <c r="A21" s="12"/>
      <c r="B21" s="44">
        <v>527</v>
      </c>
      <c r="C21" s="20" t="s">
        <v>35</v>
      </c>
      <c r="D21" s="46">
        <v>0</v>
      </c>
      <c r="E21" s="46">
        <v>7405227</v>
      </c>
      <c r="F21" s="46">
        <v>0</v>
      </c>
      <c r="G21" s="46">
        <v>107814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7513041</v>
      </c>
      <c r="O21" s="47">
        <f t="shared" si="1"/>
        <v>3.1019027073893253</v>
      </c>
      <c r="P21" s="9"/>
    </row>
    <row r="22" spans="1:16">
      <c r="A22" s="12"/>
      <c r="B22" s="44">
        <v>528</v>
      </c>
      <c r="C22" s="20" t="s">
        <v>36</v>
      </c>
      <c r="D22" s="46">
        <v>26275767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26275767</v>
      </c>
      <c r="O22" s="47">
        <f t="shared" si="1"/>
        <v>10.848453082584149</v>
      </c>
      <c r="P22" s="9"/>
    </row>
    <row r="23" spans="1:16">
      <c r="A23" s="12"/>
      <c r="B23" s="44">
        <v>529</v>
      </c>
      <c r="C23" s="20" t="s">
        <v>37</v>
      </c>
      <c r="D23" s="46">
        <v>1661334</v>
      </c>
      <c r="E23" s="46">
        <v>12449308</v>
      </c>
      <c r="F23" s="46">
        <v>0</v>
      </c>
      <c r="G23" s="46">
        <v>33608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14144250</v>
      </c>
      <c r="O23" s="47">
        <f t="shared" si="1"/>
        <v>5.8397242034206212</v>
      </c>
      <c r="P23" s="9"/>
    </row>
    <row r="24" spans="1:16" ht="15.75">
      <c r="A24" s="28" t="s">
        <v>38</v>
      </c>
      <c r="B24" s="29"/>
      <c r="C24" s="30"/>
      <c r="D24" s="31">
        <f t="shared" ref="D24:M24" si="5">SUM(D25:D28)</f>
        <v>64552733</v>
      </c>
      <c r="E24" s="31">
        <f t="shared" si="5"/>
        <v>84665204</v>
      </c>
      <c r="F24" s="31">
        <f t="shared" si="5"/>
        <v>0</v>
      </c>
      <c r="G24" s="31">
        <f t="shared" si="5"/>
        <v>19910282</v>
      </c>
      <c r="H24" s="31">
        <f t="shared" si="5"/>
        <v>0</v>
      </c>
      <c r="I24" s="31">
        <f t="shared" si="5"/>
        <v>611828000</v>
      </c>
      <c r="J24" s="31">
        <f t="shared" si="5"/>
        <v>0</v>
      </c>
      <c r="K24" s="31">
        <f t="shared" si="5"/>
        <v>0</v>
      </c>
      <c r="L24" s="31">
        <f t="shared" si="5"/>
        <v>0</v>
      </c>
      <c r="M24" s="31">
        <f t="shared" si="5"/>
        <v>0</v>
      </c>
      <c r="N24" s="42">
        <f>SUM(D24:M24)</f>
        <v>780956219</v>
      </c>
      <c r="O24" s="43">
        <f t="shared" si="1"/>
        <v>322.43271533705604</v>
      </c>
      <c r="P24" s="10"/>
    </row>
    <row r="25" spans="1:16">
      <c r="A25" s="12"/>
      <c r="B25" s="44">
        <v>534</v>
      </c>
      <c r="C25" s="20" t="s">
        <v>39</v>
      </c>
      <c r="D25" s="46">
        <v>0</v>
      </c>
      <c r="E25" s="46">
        <v>69812615</v>
      </c>
      <c r="F25" s="46">
        <v>0</v>
      </c>
      <c r="G25" s="46">
        <v>831000</v>
      </c>
      <c r="H25" s="46">
        <v>0</v>
      </c>
      <c r="I25" s="46">
        <v>235187000</v>
      </c>
      <c r="J25" s="46">
        <v>0</v>
      </c>
      <c r="K25" s="46">
        <v>0</v>
      </c>
      <c r="L25" s="46">
        <v>0</v>
      </c>
      <c r="M25" s="46">
        <v>0</v>
      </c>
      <c r="N25" s="46">
        <f>SUM(D25:M25)</f>
        <v>305830615</v>
      </c>
      <c r="O25" s="47">
        <f t="shared" si="1"/>
        <v>126.2680201893005</v>
      </c>
      <c r="P25" s="9"/>
    </row>
    <row r="26" spans="1:16">
      <c r="A26" s="12"/>
      <c r="B26" s="44">
        <v>536</v>
      </c>
      <c r="C26" s="20" t="s">
        <v>40</v>
      </c>
      <c r="D26" s="46">
        <v>0</v>
      </c>
      <c r="E26" s="46">
        <v>626022</v>
      </c>
      <c r="F26" s="46">
        <v>0</v>
      </c>
      <c r="G26" s="46">
        <v>14141</v>
      </c>
      <c r="H26" s="46">
        <v>0</v>
      </c>
      <c r="I26" s="46">
        <v>376641000</v>
      </c>
      <c r="J26" s="46">
        <v>0</v>
      </c>
      <c r="K26" s="46">
        <v>0</v>
      </c>
      <c r="L26" s="46">
        <v>0</v>
      </c>
      <c r="M26" s="46">
        <v>0</v>
      </c>
      <c r="N26" s="46">
        <f>SUM(D26:M26)</f>
        <v>377281163</v>
      </c>
      <c r="O26" s="47">
        <f t="shared" si="1"/>
        <v>155.76774583776307</v>
      </c>
      <c r="P26" s="9"/>
    </row>
    <row r="27" spans="1:16">
      <c r="A27" s="12"/>
      <c r="B27" s="44">
        <v>537</v>
      </c>
      <c r="C27" s="20" t="s">
        <v>41</v>
      </c>
      <c r="D27" s="46">
        <v>15313375</v>
      </c>
      <c r="E27" s="46">
        <v>14147398</v>
      </c>
      <c r="F27" s="46">
        <v>0</v>
      </c>
      <c r="G27" s="46">
        <v>10304235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>SUM(D27:M27)</f>
        <v>39765008</v>
      </c>
      <c r="O27" s="47">
        <f t="shared" si="1"/>
        <v>16.417744289503833</v>
      </c>
      <c r="P27" s="9"/>
    </row>
    <row r="28" spans="1:16">
      <c r="A28" s="12"/>
      <c r="B28" s="44">
        <v>539</v>
      </c>
      <c r="C28" s="20" t="s">
        <v>42</v>
      </c>
      <c r="D28" s="46">
        <v>49239358</v>
      </c>
      <c r="E28" s="46">
        <v>79169</v>
      </c>
      <c r="F28" s="46">
        <v>0</v>
      </c>
      <c r="G28" s="46">
        <v>8760906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>SUM(D28:M28)</f>
        <v>58079433</v>
      </c>
      <c r="O28" s="47">
        <f t="shared" si="1"/>
        <v>23.979205020488632</v>
      </c>
      <c r="P28" s="9"/>
    </row>
    <row r="29" spans="1:16" ht="15.75">
      <c r="A29" s="28" t="s">
        <v>43</v>
      </c>
      <c r="B29" s="29"/>
      <c r="C29" s="30"/>
      <c r="D29" s="31">
        <f>SUM(D30:D35)</f>
        <v>36838964</v>
      </c>
      <c r="E29" s="31">
        <f t="shared" ref="E29:M29" si="6">SUM(E30:E35)</f>
        <v>88358483</v>
      </c>
      <c r="F29" s="31">
        <f t="shared" si="6"/>
        <v>0</v>
      </c>
      <c r="G29" s="31">
        <f t="shared" si="6"/>
        <v>63341378</v>
      </c>
      <c r="H29" s="31">
        <f t="shared" si="6"/>
        <v>0</v>
      </c>
      <c r="I29" s="31">
        <f t="shared" si="6"/>
        <v>1027479000</v>
      </c>
      <c r="J29" s="31">
        <f t="shared" si="6"/>
        <v>0</v>
      </c>
      <c r="K29" s="31">
        <f t="shared" si="6"/>
        <v>0</v>
      </c>
      <c r="L29" s="31">
        <f t="shared" si="6"/>
        <v>0</v>
      </c>
      <c r="M29" s="31">
        <f t="shared" si="6"/>
        <v>0</v>
      </c>
      <c r="N29" s="31">
        <f t="shared" ref="N29:N41" si="7">SUM(D29:M29)</f>
        <v>1216017825</v>
      </c>
      <c r="O29" s="43">
        <f t="shared" si="1"/>
        <v>502.0562224538877</v>
      </c>
      <c r="P29" s="10"/>
    </row>
    <row r="30" spans="1:16">
      <c r="A30" s="12"/>
      <c r="B30" s="44">
        <v>541</v>
      </c>
      <c r="C30" s="20" t="s">
        <v>44</v>
      </c>
      <c r="D30" s="46">
        <v>35248670</v>
      </c>
      <c r="E30" s="46">
        <v>49120902</v>
      </c>
      <c r="F30" s="46">
        <v>0</v>
      </c>
      <c r="G30" s="46">
        <v>62519943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146889515</v>
      </c>
      <c r="O30" s="47">
        <f t="shared" si="1"/>
        <v>60.646146382750331</v>
      </c>
      <c r="P30" s="9"/>
    </row>
    <row r="31" spans="1:16">
      <c r="A31" s="12"/>
      <c r="B31" s="44">
        <v>542</v>
      </c>
      <c r="C31" s="20" t="s">
        <v>45</v>
      </c>
      <c r="D31" s="46">
        <v>0</v>
      </c>
      <c r="E31" s="46">
        <v>171705</v>
      </c>
      <c r="F31" s="46">
        <v>0</v>
      </c>
      <c r="G31" s="46">
        <v>0</v>
      </c>
      <c r="H31" s="46">
        <v>0</v>
      </c>
      <c r="I31" s="46">
        <v>452722000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452893705</v>
      </c>
      <c r="O31" s="47">
        <f t="shared" si="1"/>
        <v>186.98583033143069</v>
      </c>
      <c r="P31" s="9"/>
    </row>
    <row r="32" spans="1:16">
      <c r="A32" s="12"/>
      <c r="B32" s="44">
        <v>543</v>
      </c>
      <c r="C32" s="20" t="s">
        <v>46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72697000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72697000</v>
      </c>
      <c r="O32" s="47">
        <f t="shared" si="1"/>
        <v>30.014347202295554</v>
      </c>
      <c r="P32" s="9"/>
    </row>
    <row r="33" spans="1:16">
      <c r="A33" s="12"/>
      <c r="B33" s="44">
        <v>544</v>
      </c>
      <c r="C33" s="20" t="s">
        <v>47</v>
      </c>
      <c r="D33" s="46">
        <v>0</v>
      </c>
      <c r="E33" s="46">
        <v>33986559</v>
      </c>
      <c r="F33" s="46">
        <v>0</v>
      </c>
      <c r="G33" s="46">
        <v>821435</v>
      </c>
      <c r="H33" s="46">
        <v>0</v>
      </c>
      <c r="I33" s="46">
        <v>496185000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530992994</v>
      </c>
      <c r="O33" s="47">
        <f t="shared" si="1"/>
        <v>219.23061589752589</v>
      </c>
      <c r="P33" s="9"/>
    </row>
    <row r="34" spans="1:16">
      <c r="A34" s="12"/>
      <c r="B34" s="44">
        <v>545</v>
      </c>
      <c r="C34" s="20" t="s">
        <v>48</v>
      </c>
      <c r="D34" s="46">
        <v>1590294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1590294</v>
      </c>
      <c r="O34" s="47">
        <f t="shared" si="1"/>
        <v>0.65658330150800448</v>
      </c>
      <c r="P34" s="9"/>
    </row>
    <row r="35" spans="1:16">
      <c r="A35" s="12"/>
      <c r="B35" s="44">
        <v>549</v>
      </c>
      <c r="C35" s="20" t="s">
        <v>49</v>
      </c>
      <c r="D35" s="46">
        <v>0</v>
      </c>
      <c r="E35" s="46">
        <v>5079317</v>
      </c>
      <c r="F35" s="46">
        <v>0</v>
      </c>
      <c r="G35" s="46">
        <v>0</v>
      </c>
      <c r="H35" s="46">
        <v>0</v>
      </c>
      <c r="I35" s="46">
        <v>5875000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10954317</v>
      </c>
      <c r="O35" s="47">
        <f t="shared" si="1"/>
        <v>4.522699338377218</v>
      </c>
      <c r="P35" s="9"/>
    </row>
    <row r="36" spans="1:16" ht="15.75">
      <c r="A36" s="28" t="s">
        <v>50</v>
      </c>
      <c r="B36" s="29"/>
      <c r="C36" s="30"/>
      <c r="D36" s="31">
        <f t="shared" ref="D36:M36" si="8">SUM(D37:D39)</f>
        <v>3166698</v>
      </c>
      <c r="E36" s="31">
        <f t="shared" si="8"/>
        <v>388176806</v>
      </c>
      <c r="F36" s="31">
        <f t="shared" si="8"/>
        <v>0</v>
      </c>
      <c r="G36" s="31">
        <f t="shared" si="8"/>
        <v>0</v>
      </c>
      <c r="H36" s="31">
        <f t="shared" si="8"/>
        <v>0</v>
      </c>
      <c r="I36" s="31">
        <f t="shared" si="8"/>
        <v>7472000</v>
      </c>
      <c r="J36" s="31">
        <f t="shared" si="8"/>
        <v>0</v>
      </c>
      <c r="K36" s="31">
        <f t="shared" si="8"/>
        <v>0</v>
      </c>
      <c r="L36" s="31">
        <f t="shared" si="8"/>
        <v>0</v>
      </c>
      <c r="M36" s="31">
        <f t="shared" si="8"/>
        <v>0</v>
      </c>
      <c r="N36" s="31">
        <f t="shared" si="7"/>
        <v>398815504</v>
      </c>
      <c r="O36" s="43">
        <f t="shared" si="1"/>
        <v>164.65861048894027</v>
      </c>
      <c r="P36" s="10"/>
    </row>
    <row r="37" spans="1:16">
      <c r="A37" s="13"/>
      <c r="B37" s="45">
        <v>551</v>
      </c>
      <c r="C37" s="21" t="s">
        <v>51</v>
      </c>
      <c r="D37" s="46">
        <v>1659486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1659486</v>
      </c>
      <c r="O37" s="47">
        <f t="shared" ref="O37:O68" si="9">(N37/O$103)</f>
        <v>0.68515054240682061</v>
      </c>
      <c r="P37" s="9"/>
    </row>
    <row r="38" spans="1:16">
      <c r="A38" s="13"/>
      <c r="B38" s="45">
        <v>554</v>
      </c>
      <c r="C38" s="21" t="s">
        <v>52</v>
      </c>
      <c r="D38" s="46">
        <v>0</v>
      </c>
      <c r="E38" s="46">
        <v>262364558</v>
      </c>
      <c r="F38" s="46">
        <v>0</v>
      </c>
      <c r="G38" s="46">
        <v>0</v>
      </c>
      <c r="H38" s="46">
        <v>0</v>
      </c>
      <c r="I38" s="46">
        <v>7472000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269836558</v>
      </c>
      <c r="O38" s="47">
        <f t="shared" si="9"/>
        <v>111.40718516148344</v>
      </c>
      <c r="P38" s="9"/>
    </row>
    <row r="39" spans="1:16">
      <c r="A39" s="13"/>
      <c r="B39" s="45">
        <v>559</v>
      </c>
      <c r="C39" s="21" t="s">
        <v>53</v>
      </c>
      <c r="D39" s="46">
        <v>1507212</v>
      </c>
      <c r="E39" s="46">
        <v>125812248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127319460</v>
      </c>
      <c r="O39" s="47">
        <f t="shared" si="9"/>
        <v>52.566274785050005</v>
      </c>
      <c r="P39" s="9"/>
    </row>
    <row r="40" spans="1:16" ht="15.75">
      <c r="A40" s="28" t="s">
        <v>54</v>
      </c>
      <c r="B40" s="29"/>
      <c r="C40" s="30"/>
      <c r="D40" s="31">
        <f t="shared" ref="D40:M40" si="10">SUM(D41:D45)</f>
        <v>47607885</v>
      </c>
      <c r="E40" s="31">
        <f t="shared" si="10"/>
        <v>297433256</v>
      </c>
      <c r="F40" s="31">
        <f t="shared" si="10"/>
        <v>0</v>
      </c>
      <c r="G40" s="31">
        <f t="shared" si="10"/>
        <v>4462236</v>
      </c>
      <c r="H40" s="31">
        <f t="shared" si="10"/>
        <v>0</v>
      </c>
      <c r="I40" s="31">
        <f t="shared" si="10"/>
        <v>1417767000</v>
      </c>
      <c r="J40" s="31">
        <f t="shared" si="10"/>
        <v>0</v>
      </c>
      <c r="K40" s="31">
        <f t="shared" si="10"/>
        <v>0</v>
      </c>
      <c r="L40" s="31">
        <f t="shared" si="10"/>
        <v>0</v>
      </c>
      <c r="M40" s="31">
        <f t="shared" si="10"/>
        <v>9365321</v>
      </c>
      <c r="N40" s="31">
        <f t="shared" si="7"/>
        <v>1776635698</v>
      </c>
      <c r="O40" s="43">
        <f t="shared" si="9"/>
        <v>733.51803639441391</v>
      </c>
      <c r="P40" s="10"/>
    </row>
    <row r="41" spans="1:16">
      <c r="A41" s="12"/>
      <c r="B41" s="44">
        <v>561</v>
      </c>
      <c r="C41" s="20" t="s">
        <v>55</v>
      </c>
      <c r="D41" s="46">
        <v>27219871</v>
      </c>
      <c r="E41" s="46">
        <v>0</v>
      </c>
      <c r="F41" s="46">
        <v>0</v>
      </c>
      <c r="G41" s="46">
        <v>618</v>
      </c>
      <c r="H41" s="46">
        <v>0</v>
      </c>
      <c r="I41" s="46">
        <v>1417767000</v>
      </c>
      <c r="J41" s="46">
        <v>0</v>
      </c>
      <c r="K41" s="46">
        <v>0</v>
      </c>
      <c r="L41" s="46">
        <v>0</v>
      </c>
      <c r="M41" s="46">
        <v>9365321</v>
      </c>
      <c r="N41" s="46">
        <f t="shared" si="7"/>
        <v>1454352810</v>
      </c>
      <c r="O41" s="47">
        <f t="shared" si="9"/>
        <v>600.45738055179959</v>
      </c>
      <c r="P41" s="9"/>
    </row>
    <row r="42" spans="1:16">
      <c r="A42" s="12"/>
      <c r="B42" s="44">
        <v>562</v>
      </c>
      <c r="C42" s="20" t="s">
        <v>56</v>
      </c>
      <c r="D42" s="46">
        <v>10153616</v>
      </c>
      <c r="E42" s="46">
        <v>13237889</v>
      </c>
      <c r="F42" s="46">
        <v>0</v>
      </c>
      <c r="G42" s="46">
        <v>4780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ref="N42:N51" si="11">SUM(D42:M42)</f>
        <v>23396285</v>
      </c>
      <c r="O42" s="47">
        <f t="shared" si="9"/>
        <v>9.6596038520689902</v>
      </c>
      <c r="P42" s="9"/>
    </row>
    <row r="43" spans="1:16">
      <c r="A43" s="12"/>
      <c r="B43" s="44">
        <v>564</v>
      </c>
      <c r="C43" s="20" t="s">
        <v>105</v>
      </c>
      <c r="D43" s="46">
        <v>8447486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1"/>
        <v>8447486</v>
      </c>
      <c r="O43" s="47">
        <f t="shared" si="9"/>
        <v>3.4877062023265175</v>
      </c>
      <c r="P43" s="9"/>
    </row>
    <row r="44" spans="1:16">
      <c r="A44" s="12"/>
      <c r="B44" s="44">
        <v>565</v>
      </c>
      <c r="C44" s="20" t="s">
        <v>57</v>
      </c>
      <c r="D44" s="46">
        <v>0</v>
      </c>
      <c r="E44" s="46">
        <v>616892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1"/>
        <v>616892</v>
      </c>
      <c r="O44" s="47">
        <f t="shared" si="9"/>
        <v>0.25469566384195369</v>
      </c>
      <c r="P44" s="9"/>
    </row>
    <row r="45" spans="1:16">
      <c r="A45" s="12"/>
      <c r="B45" s="44">
        <v>569</v>
      </c>
      <c r="C45" s="20" t="s">
        <v>58</v>
      </c>
      <c r="D45" s="46">
        <v>1786912</v>
      </c>
      <c r="E45" s="46">
        <v>283578475</v>
      </c>
      <c r="F45" s="46">
        <v>0</v>
      </c>
      <c r="G45" s="46">
        <v>4456838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1"/>
        <v>289822225</v>
      </c>
      <c r="O45" s="47">
        <f t="shared" si="9"/>
        <v>119.65865012437682</v>
      </c>
      <c r="P45" s="9"/>
    </row>
    <row r="46" spans="1:16" ht="15.75">
      <c r="A46" s="28" t="s">
        <v>59</v>
      </c>
      <c r="B46" s="29"/>
      <c r="C46" s="30"/>
      <c r="D46" s="31">
        <f t="shared" ref="D46:M46" si="12">SUM(D47:D51)</f>
        <v>89506110</v>
      </c>
      <c r="E46" s="31">
        <f t="shared" si="12"/>
        <v>113850310</v>
      </c>
      <c r="F46" s="31">
        <f t="shared" si="12"/>
        <v>0</v>
      </c>
      <c r="G46" s="31">
        <f t="shared" si="12"/>
        <v>129347785</v>
      </c>
      <c r="H46" s="31">
        <f t="shared" si="12"/>
        <v>6504</v>
      </c>
      <c r="I46" s="31">
        <f t="shared" si="12"/>
        <v>4110000</v>
      </c>
      <c r="J46" s="31">
        <f t="shared" si="12"/>
        <v>0</v>
      </c>
      <c r="K46" s="31">
        <f t="shared" si="12"/>
        <v>0</v>
      </c>
      <c r="L46" s="31">
        <f t="shared" si="12"/>
        <v>0</v>
      </c>
      <c r="M46" s="31">
        <f t="shared" si="12"/>
        <v>0</v>
      </c>
      <c r="N46" s="31">
        <f>SUM(D46:M46)</f>
        <v>336820709</v>
      </c>
      <c r="O46" s="43">
        <f t="shared" si="9"/>
        <v>139.06287336271586</v>
      </c>
      <c r="P46" s="9"/>
    </row>
    <row r="47" spans="1:16">
      <c r="A47" s="12"/>
      <c r="B47" s="44">
        <v>571</v>
      </c>
      <c r="C47" s="20" t="s">
        <v>60</v>
      </c>
      <c r="D47" s="46">
        <v>0</v>
      </c>
      <c r="E47" s="46">
        <v>57093676</v>
      </c>
      <c r="F47" s="46">
        <v>0</v>
      </c>
      <c r="G47" s="46">
        <v>1294512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1"/>
        <v>58388188</v>
      </c>
      <c r="O47" s="47">
        <f t="shared" si="9"/>
        <v>24.106680428971028</v>
      </c>
      <c r="P47" s="9"/>
    </row>
    <row r="48" spans="1:16">
      <c r="A48" s="12"/>
      <c r="B48" s="44">
        <v>572</v>
      </c>
      <c r="C48" s="20" t="s">
        <v>61</v>
      </c>
      <c r="D48" s="46">
        <v>85419217</v>
      </c>
      <c r="E48" s="46">
        <v>16480027</v>
      </c>
      <c r="F48" s="46">
        <v>0</v>
      </c>
      <c r="G48" s="46">
        <v>35130101</v>
      </c>
      <c r="H48" s="46">
        <v>6504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1"/>
        <v>137035849</v>
      </c>
      <c r="O48" s="47">
        <f t="shared" si="9"/>
        <v>56.577871866065252</v>
      </c>
      <c r="P48" s="9"/>
    </row>
    <row r="49" spans="1:16">
      <c r="A49" s="12"/>
      <c r="B49" s="44">
        <v>573</v>
      </c>
      <c r="C49" s="20" t="s">
        <v>62</v>
      </c>
      <c r="D49" s="46">
        <v>0</v>
      </c>
      <c r="E49" s="46">
        <v>11862069</v>
      </c>
      <c r="F49" s="46">
        <v>0</v>
      </c>
      <c r="G49" s="46">
        <v>76737</v>
      </c>
      <c r="H49" s="46">
        <v>0</v>
      </c>
      <c r="I49" s="46">
        <v>4110000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1"/>
        <v>16048806</v>
      </c>
      <c r="O49" s="47">
        <f t="shared" si="9"/>
        <v>6.6260565837143774</v>
      </c>
      <c r="P49" s="9"/>
    </row>
    <row r="50" spans="1:16">
      <c r="A50" s="12"/>
      <c r="B50" s="44">
        <v>575</v>
      </c>
      <c r="C50" s="20" t="s">
        <v>64</v>
      </c>
      <c r="D50" s="46">
        <v>0</v>
      </c>
      <c r="E50" s="46">
        <v>6875472</v>
      </c>
      <c r="F50" s="46">
        <v>0</v>
      </c>
      <c r="G50" s="46">
        <v>92821526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1"/>
        <v>99696998</v>
      </c>
      <c r="O50" s="47">
        <f t="shared" si="9"/>
        <v>41.161812908353376</v>
      </c>
      <c r="P50" s="9"/>
    </row>
    <row r="51" spans="1:16">
      <c r="A51" s="12"/>
      <c r="B51" s="44">
        <v>579</v>
      </c>
      <c r="C51" s="20" t="s">
        <v>65</v>
      </c>
      <c r="D51" s="46">
        <v>4086893</v>
      </c>
      <c r="E51" s="46">
        <v>21539066</v>
      </c>
      <c r="F51" s="46">
        <v>0</v>
      </c>
      <c r="G51" s="46">
        <v>24909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1"/>
        <v>25650868</v>
      </c>
      <c r="O51" s="47">
        <f t="shared" si="9"/>
        <v>10.590451575611821</v>
      </c>
      <c r="P51" s="9"/>
    </row>
    <row r="52" spans="1:16" ht="15.75">
      <c r="A52" s="28" t="s">
        <v>94</v>
      </c>
      <c r="B52" s="29"/>
      <c r="C52" s="30"/>
      <c r="D52" s="31">
        <f t="shared" ref="D52:M52" si="13">SUM(D53:D54)</f>
        <v>428791199</v>
      </c>
      <c r="E52" s="31">
        <f t="shared" si="13"/>
        <v>353845624</v>
      </c>
      <c r="F52" s="31">
        <f t="shared" si="13"/>
        <v>1036000</v>
      </c>
      <c r="G52" s="31">
        <f t="shared" si="13"/>
        <v>61618599</v>
      </c>
      <c r="H52" s="31">
        <f t="shared" si="13"/>
        <v>0</v>
      </c>
      <c r="I52" s="31">
        <f t="shared" si="13"/>
        <v>254094000</v>
      </c>
      <c r="J52" s="31">
        <f t="shared" si="13"/>
        <v>325000</v>
      </c>
      <c r="K52" s="31">
        <f t="shared" si="13"/>
        <v>0</v>
      </c>
      <c r="L52" s="31">
        <f t="shared" si="13"/>
        <v>0</v>
      </c>
      <c r="M52" s="31">
        <f t="shared" si="13"/>
        <v>0</v>
      </c>
      <c r="N52" s="31">
        <f>SUM(D52:M52)</f>
        <v>1099710422</v>
      </c>
      <c r="O52" s="43">
        <f t="shared" si="9"/>
        <v>454.03648607082772</v>
      </c>
      <c r="P52" s="9"/>
    </row>
    <row r="53" spans="1:16">
      <c r="A53" s="12"/>
      <c r="B53" s="44">
        <v>581</v>
      </c>
      <c r="C53" s="20" t="s">
        <v>66</v>
      </c>
      <c r="D53" s="46">
        <v>428791199</v>
      </c>
      <c r="E53" s="46">
        <v>353845624</v>
      </c>
      <c r="F53" s="46">
        <v>1036000</v>
      </c>
      <c r="G53" s="46">
        <v>61618599</v>
      </c>
      <c r="H53" s="46">
        <v>0</v>
      </c>
      <c r="I53" s="46">
        <v>27968000</v>
      </c>
      <c r="J53" s="46">
        <v>325000</v>
      </c>
      <c r="K53" s="46">
        <v>0</v>
      </c>
      <c r="L53" s="46">
        <v>0</v>
      </c>
      <c r="M53" s="46">
        <v>0</v>
      </c>
      <c r="N53" s="46">
        <f>SUM(D53:M53)</f>
        <v>873584422</v>
      </c>
      <c r="O53" s="47">
        <f t="shared" si="9"/>
        <v>360.67604099790469</v>
      </c>
      <c r="P53" s="9"/>
    </row>
    <row r="54" spans="1:16">
      <c r="A54" s="12"/>
      <c r="B54" s="44">
        <v>591</v>
      </c>
      <c r="C54" s="20" t="s">
        <v>67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226126000</v>
      </c>
      <c r="J54" s="46">
        <v>0</v>
      </c>
      <c r="K54" s="46">
        <v>0</v>
      </c>
      <c r="L54" s="46">
        <v>0</v>
      </c>
      <c r="M54" s="46">
        <v>0</v>
      </c>
      <c r="N54" s="46">
        <f t="shared" ref="N54:N77" si="14">SUM(D54:M54)</f>
        <v>226126000</v>
      </c>
      <c r="O54" s="47">
        <f t="shared" si="9"/>
        <v>93.360445072923014</v>
      </c>
      <c r="P54" s="9"/>
    </row>
    <row r="55" spans="1:16" ht="15.75">
      <c r="A55" s="28" t="s">
        <v>68</v>
      </c>
      <c r="B55" s="29"/>
      <c r="C55" s="30"/>
      <c r="D55" s="31">
        <f t="shared" ref="D55:M55" si="15">SUM(D56:D100)</f>
        <v>30235199</v>
      </c>
      <c r="E55" s="31">
        <f t="shared" si="15"/>
        <v>63524624</v>
      </c>
      <c r="F55" s="31">
        <f t="shared" si="15"/>
        <v>0</v>
      </c>
      <c r="G55" s="31">
        <f t="shared" si="15"/>
        <v>1999459</v>
      </c>
      <c r="H55" s="31">
        <f t="shared" si="15"/>
        <v>0</v>
      </c>
      <c r="I55" s="31">
        <f t="shared" si="15"/>
        <v>0</v>
      </c>
      <c r="J55" s="31">
        <f t="shared" si="15"/>
        <v>0</v>
      </c>
      <c r="K55" s="31">
        <f t="shared" si="15"/>
        <v>0</v>
      </c>
      <c r="L55" s="31">
        <f t="shared" si="15"/>
        <v>0</v>
      </c>
      <c r="M55" s="31">
        <f t="shared" si="15"/>
        <v>0</v>
      </c>
      <c r="N55" s="31">
        <f>SUM(D55:M55)</f>
        <v>95759282</v>
      </c>
      <c r="O55" s="43">
        <f t="shared" si="9"/>
        <v>39.536051526067524</v>
      </c>
      <c r="P55" s="9"/>
    </row>
    <row r="56" spans="1:16">
      <c r="A56" s="12"/>
      <c r="B56" s="44">
        <v>601</v>
      </c>
      <c r="C56" s="20" t="s">
        <v>69</v>
      </c>
      <c r="D56" s="46">
        <v>2779686</v>
      </c>
      <c r="E56" s="46">
        <v>365777</v>
      </c>
      <c r="F56" s="46">
        <v>0</v>
      </c>
      <c r="G56" s="46">
        <v>1518003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4"/>
        <v>4663466</v>
      </c>
      <c r="O56" s="47">
        <f t="shared" si="9"/>
        <v>1.9254011539692206</v>
      </c>
      <c r="P56" s="9"/>
    </row>
    <row r="57" spans="1:16">
      <c r="A57" s="12"/>
      <c r="B57" s="44">
        <v>602</v>
      </c>
      <c r="C57" s="20" t="s">
        <v>70</v>
      </c>
      <c r="D57" s="46">
        <v>1512251</v>
      </c>
      <c r="E57" s="46">
        <v>335966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4"/>
        <v>1848217</v>
      </c>
      <c r="O57" s="47">
        <f t="shared" si="9"/>
        <v>0.76307174633320607</v>
      </c>
      <c r="P57" s="9"/>
    </row>
    <row r="58" spans="1:16">
      <c r="A58" s="12"/>
      <c r="B58" s="44">
        <v>603</v>
      </c>
      <c r="C58" s="20" t="s">
        <v>71</v>
      </c>
      <c r="D58" s="46">
        <v>1530762</v>
      </c>
      <c r="E58" s="46">
        <v>0</v>
      </c>
      <c r="F58" s="46">
        <v>0</v>
      </c>
      <c r="G58" s="46">
        <v>160860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4"/>
        <v>1691622</v>
      </c>
      <c r="O58" s="47">
        <f t="shared" si="9"/>
        <v>0.69841850479444278</v>
      </c>
      <c r="P58" s="9"/>
    </row>
    <row r="59" spans="1:16">
      <c r="A59" s="12"/>
      <c r="B59" s="44">
        <v>604</v>
      </c>
      <c r="C59" s="20" t="s">
        <v>72</v>
      </c>
      <c r="D59" s="46">
        <v>94380</v>
      </c>
      <c r="E59" s="46">
        <v>4696746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4"/>
        <v>4791126</v>
      </c>
      <c r="O59" s="47">
        <f t="shared" si="9"/>
        <v>1.9781080272080758</v>
      </c>
      <c r="P59" s="9"/>
    </row>
    <row r="60" spans="1:16">
      <c r="A60" s="12"/>
      <c r="B60" s="44">
        <v>605</v>
      </c>
      <c r="C60" s="20" t="s">
        <v>73</v>
      </c>
      <c r="D60" s="46">
        <v>791597</v>
      </c>
      <c r="E60" s="46">
        <v>0</v>
      </c>
      <c r="F60" s="46">
        <v>0</v>
      </c>
      <c r="G60" s="46">
        <v>750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4"/>
        <v>792347</v>
      </c>
      <c r="O60" s="47">
        <f t="shared" si="9"/>
        <v>0.32713561718774192</v>
      </c>
      <c r="P60" s="9"/>
    </row>
    <row r="61" spans="1:16">
      <c r="A61" s="12"/>
      <c r="B61" s="44">
        <v>606</v>
      </c>
      <c r="C61" s="20" t="s">
        <v>74</v>
      </c>
      <c r="D61" s="46">
        <v>232838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4"/>
        <v>232838</v>
      </c>
      <c r="O61" s="47">
        <f t="shared" si="9"/>
        <v>9.6131622678901352E-2</v>
      </c>
      <c r="P61" s="9"/>
    </row>
    <row r="62" spans="1:16">
      <c r="A62" s="12"/>
      <c r="B62" s="44">
        <v>607</v>
      </c>
      <c r="C62" s="20" t="s">
        <v>109</v>
      </c>
      <c r="D62" s="46">
        <v>164299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4"/>
        <v>164299</v>
      </c>
      <c r="O62" s="47">
        <f t="shared" si="9"/>
        <v>6.7833985322502399E-2</v>
      </c>
      <c r="P62" s="9"/>
    </row>
    <row r="63" spans="1:16">
      <c r="A63" s="12"/>
      <c r="B63" s="44">
        <v>608</v>
      </c>
      <c r="C63" s="20" t="s">
        <v>75</v>
      </c>
      <c r="D63" s="46">
        <v>107334</v>
      </c>
      <c r="E63" s="46">
        <v>669167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4"/>
        <v>776501</v>
      </c>
      <c r="O63" s="47">
        <f t="shared" si="9"/>
        <v>0.32059329294097005</v>
      </c>
      <c r="P63" s="9"/>
    </row>
    <row r="64" spans="1:16">
      <c r="A64" s="12"/>
      <c r="B64" s="44">
        <v>611</v>
      </c>
      <c r="C64" s="20" t="s">
        <v>76</v>
      </c>
      <c r="D64" s="46">
        <v>61361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4"/>
        <v>61361</v>
      </c>
      <c r="O64" s="47">
        <f t="shared" si="9"/>
        <v>2.5334062735464426E-2</v>
      </c>
      <c r="P64" s="9"/>
    </row>
    <row r="65" spans="1:16">
      <c r="A65" s="12"/>
      <c r="B65" s="44">
        <v>612</v>
      </c>
      <c r="C65" s="20" t="s">
        <v>106</v>
      </c>
      <c r="D65" s="46">
        <v>46822</v>
      </c>
      <c r="E65" s="46">
        <v>0</v>
      </c>
      <c r="F65" s="46">
        <v>0</v>
      </c>
      <c r="G65" s="46">
        <v>298574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4"/>
        <v>345396</v>
      </c>
      <c r="O65" s="47">
        <f t="shared" si="9"/>
        <v>0.14260334630430518</v>
      </c>
      <c r="P65" s="9"/>
    </row>
    <row r="66" spans="1:16">
      <c r="A66" s="12"/>
      <c r="B66" s="44">
        <v>613</v>
      </c>
      <c r="C66" s="20" t="s">
        <v>110</v>
      </c>
      <c r="D66" s="46">
        <v>38256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4"/>
        <v>38256</v>
      </c>
      <c r="O66" s="47">
        <f t="shared" si="9"/>
        <v>1.5794721468162628E-2</v>
      </c>
      <c r="P66" s="9"/>
    </row>
    <row r="67" spans="1:16">
      <c r="A67" s="12"/>
      <c r="B67" s="44">
        <v>614</v>
      </c>
      <c r="C67" s="20" t="s">
        <v>77</v>
      </c>
      <c r="D67" s="46">
        <v>338392</v>
      </c>
      <c r="E67" s="46">
        <v>9202064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4"/>
        <v>9540456</v>
      </c>
      <c r="O67" s="47">
        <f t="shared" si="9"/>
        <v>3.9389597762249311</v>
      </c>
      <c r="P67" s="9"/>
    </row>
    <row r="68" spans="1:16">
      <c r="A68" s="12"/>
      <c r="B68" s="44">
        <v>621</v>
      </c>
      <c r="C68" s="20" t="s">
        <v>111</v>
      </c>
      <c r="D68" s="46">
        <v>3721051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4"/>
        <v>3721051</v>
      </c>
      <c r="O68" s="47">
        <f t="shared" si="9"/>
        <v>1.5363070920594943</v>
      </c>
      <c r="P68" s="9"/>
    </row>
    <row r="69" spans="1:16">
      <c r="A69" s="12"/>
      <c r="B69" s="44">
        <v>622</v>
      </c>
      <c r="C69" s="20" t="s">
        <v>78</v>
      </c>
      <c r="D69" s="46">
        <v>109465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4"/>
        <v>109465</v>
      </c>
      <c r="O69" s="47">
        <f t="shared" ref="O69:O100" si="16">(N69/O$103)</f>
        <v>4.5194719403816974E-2</v>
      </c>
      <c r="P69" s="9"/>
    </row>
    <row r="70" spans="1:16">
      <c r="A70" s="12"/>
      <c r="B70" s="44">
        <v>629</v>
      </c>
      <c r="C70" s="20" t="s">
        <v>112</v>
      </c>
      <c r="D70" s="46">
        <v>36240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4"/>
        <v>36240</v>
      </c>
      <c r="O70" s="47">
        <f t="shared" si="16"/>
        <v>1.4962377300455187E-2</v>
      </c>
      <c r="P70" s="9"/>
    </row>
    <row r="71" spans="1:16">
      <c r="A71" s="12"/>
      <c r="B71" s="44">
        <v>631</v>
      </c>
      <c r="C71" s="20" t="s">
        <v>79</v>
      </c>
      <c r="D71" s="46">
        <v>95891</v>
      </c>
      <c r="E71" s="46">
        <v>0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4"/>
        <v>95891</v>
      </c>
      <c r="O71" s="47">
        <f t="shared" si="16"/>
        <v>3.9590433822239195E-2</v>
      </c>
      <c r="P71" s="9"/>
    </row>
    <row r="72" spans="1:16">
      <c r="A72" s="12"/>
      <c r="B72" s="44">
        <v>634</v>
      </c>
      <c r="C72" s="20" t="s">
        <v>80</v>
      </c>
      <c r="D72" s="46">
        <v>155699</v>
      </c>
      <c r="E72" s="46">
        <v>7538621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4"/>
        <v>7694320</v>
      </c>
      <c r="O72" s="47">
        <f t="shared" si="16"/>
        <v>3.1767472105529349</v>
      </c>
      <c r="P72" s="9"/>
    </row>
    <row r="73" spans="1:16">
      <c r="A73" s="12"/>
      <c r="B73" s="44">
        <v>649</v>
      </c>
      <c r="C73" s="20" t="s">
        <v>113</v>
      </c>
      <c r="D73" s="46">
        <v>-25602</v>
      </c>
      <c r="E73" s="46">
        <v>0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f t="shared" si="14"/>
        <v>-25602</v>
      </c>
      <c r="O73" s="47">
        <f t="shared" si="16"/>
        <v>-1.0570275486927532E-2</v>
      </c>
      <c r="P73" s="9"/>
    </row>
    <row r="74" spans="1:16">
      <c r="A74" s="12"/>
      <c r="B74" s="44">
        <v>654</v>
      </c>
      <c r="C74" s="20" t="s">
        <v>81</v>
      </c>
      <c r="D74" s="46">
        <v>133285</v>
      </c>
      <c r="E74" s="46">
        <v>9386491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f t="shared" si="14"/>
        <v>9519776</v>
      </c>
      <c r="O74" s="47">
        <f t="shared" si="16"/>
        <v>3.9304216425998368</v>
      </c>
      <c r="P74" s="9"/>
    </row>
    <row r="75" spans="1:16">
      <c r="A75" s="12"/>
      <c r="B75" s="44">
        <v>663</v>
      </c>
      <c r="C75" s="20" t="s">
        <v>82</v>
      </c>
      <c r="D75" s="46">
        <v>0</v>
      </c>
      <c r="E75" s="46">
        <v>471868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0</v>
      </c>
      <c r="L75" s="46">
        <v>0</v>
      </c>
      <c r="M75" s="46">
        <v>0</v>
      </c>
      <c r="N75" s="46">
        <f t="shared" si="14"/>
        <v>471868</v>
      </c>
      <c r="O75" s="47">
        <f t="shared" si="16"/>
        <v>0.19481973101576128</v>
      </c>
      <c r="P75" s="9"/>
    </row>
    <row r="76" spans="1:16">
      <c r="A76" s="12"/>
      <c r="B76" s="44">
        <v>664</v>
      </c>
      <c r="C76" s="20" t="s">
        <v>83</v>
      </c>
      <c r="D76" s="46">
        <v>151714</v>
      </c>
      <c r="E76" s="46">
        <v>0</v>
      </c>
      <c r="F76" s="46">
        <v>0</v>
      </c>
      <c r="G76" s="46">
        <v>0</v>
      </c>
      <c r="H76" s="46">
        <v>0</v>
      </c>
      <c r="I76" s="46">
        <v>0</v>
      </c>
      <c r="J76" s="46">
        <v>0</v>
      </c>
      <c r="K76" s="46">
        <v>0</v>
      </c>
      <c r="L76" s="46">
        <v>0</v>
      </c>
      <c r="M76" s="46">
        <v>0</v>
      </c>
      <c r="N76" s="46">
        <f t="shared" si="14"/>
        <v>151714</v>
      </c>
      <c r="O76" s="47">
        <f t="shared" si="16"/>
        <v>6.2638027311293004E-2</v>
      </c>
      <c r="P76" s="9"/>
    </row>
    <row r="77" spans="1:16">
      <c r="A77" s="12"/>
      <c r="B77" s="44">
        <v>666</v>
      </c>
      <c r="C77" s="20" t="s">
        <v>84</v>
      </c>
      <c r="D77" s="46">
        <v>255663</v>
      </c>
      <c r="E77" s="46">
        <v>0</v>
      </c>
      <c r="F77" s="46">
        <v>0</v>
      </c>
      <c r="G77" s="46">
        <v>0</v>
      </c>
      <c r="H77" s="46">
        <v>0</v>
      </c>
      <c r="I77" s="46">
        <v>0</v>
      </c>
      <c r="J77" s="46">
        <v>0</v>
      </c>
      <c r="K77" s="46">
        <v>0</v>
      </c>
      <c r="L77" s="46">
        <v>0</v>
      </c>
      <c r="M77" s="46">
        <v>0</v>
      </c>
      <c r="N77" s="46">
        <f t="shared" si="14"/>
        <v>255663</v>
      </c>
      <c r="O77" s="47">
        <f t="shared" si="16"/>
        <v>0.10555536058957712</v>
      </c>
      <c r="P77" s="9"/>
    </row>
    <row r="78" spans="1:16">
      <c r="A78" s="12"/>
      <c r="B78" s="44">
        <v>673</v>
      </c>
      <c r="C78" s="20" t="s">
        <v>114</v>
      </c>
      <c r="D78" s="46">
        <v>22976</v>
      </c>
      <c r="E78" s="46">
        <v>0</v>
      </c>
      <c r="F78" s="46">
        <v>0</v>
      </c>
      <c r="G78" s="46">
        <v>0</v>
      </c>
      <c r="H78" s="46">
        <v>0</v>
      </c>
      <c r="I78" s="46">
        <v>0</v>
      </c>
      <c r="J78" s="46">
        <v>0</v>
      </c>
      <c r="K78" s="46">
        <v>0</v>
      </c>
      <c r="L78" s="46">
        <v>0</v>
      </c>
      <c r="M78" s="46">
        <v>0</v>
      </c>
      <c r="N78" s="46">
        <f t="shared" ref="N78:N83" si="17">SUM(D78:M78)</f>
        <v>22976</v>
      </c>
      <c r="O78" s="47">
        <f t="shared" si="16"/>
        <v>9.4860811494276599E-3</v>
      </c>
      <c r="P78" s="9"/>
    </row>
    <row r="79" spans="1:16">
      <c r="A79" s="12"/>
      <c r="B79" s="44">
        <v>674</v>
      </c>
      <c r="C79" s="20" t="s">
        <v>86</v>
      </c>
      <c r="D79" s="46">
        <v>73994</v>
      </c>
      <c r="E79" s="46">
        <v>3248362</v>
      </c>
      <c r="F79" s="46">
        <v>0</v>
      </c>
      <c r="G79" s="46">
        <v>0</v>
      </c>
      <c r="H79" s="46">
        <v>0</v>
      </c>
      <c r="I79" s="46">
        <v>0</v>
      </c>
      <c r="J79" s="46">
        <v>0</v>
      </c>
      <c r="K79" s="46">
        <v>0</v>
      </c>
      <c r="L79" s="46">
        <v>0</v>
      </c>
      <c r="M79" s="46">
        <v>0</v>
      </c>
      <c r="N79" s="46">
        <f t="shared" si="17"/>
        <v>3322356</v>
      </c>
      <c r="O79" s="47">
        <f t="shared" si="16"/>
        <v>1.371698233952293</v>
      </c>
      <c r="P79" s="9"/>
    </row>
    <row r="80" spans="1:16">
      <c r="A80" s="12"/>
      <c r="B80" s="44">
        <v>681</v>
      </c>
      <c r="C80" s="20" t="s">
        <v>115</v>
      </c>
      <c r="D80" s="46">
        <v>773191</v>
      </c>
      <c r="E80" s="46">
        <v>0</v>
      </c>
      <c r="F80" s="46">
        <v>0</v>
      </c>
      <c r="G80" s="46">
        <v>0</v>
      </c>
      <c r="H80" s="46">
        <v>0</v>
      </c>
      <c r="I80" s="46">
        <v>0</v>
      </c>
      <c r="J80" s="46">
        <v>0</v>
      </c>
      <c r="K80" s="46">
        <v>0</v>
      </c>
      <c r="L80" s="46">
        <v>0</v>
      </c>
      <c r="M80" s="46">
        <v>0</v>
      </c>
      <c r="N80" s="46">
        <f t="shared" si="17"/>
        <v>773191</v>
      </c>
      <c r="O80" s="47">
        <f t="shared" si="16"/>
        <v>0.31922669611799798</v>
      </c>
      <c r="P80" s="9"/>
    </row>
    <row r="81" spans="1:16">
      <c r="A81" s="12"/>
      <c r="B81" s="44">
        <v>684</v>
      </c>
      <c r="C81" s="20" t="s">
        <v>87</v>
      </c>
      <c r="D81" s="46">
        <v>32263</v>
      </c>
      <c r="E81" s="46">
        <v>0</v>
      </c>
      <c r="F81" s="46">
        <v>0</v>
      </c>
      <c r="G81" s="46">
        <v>0</v>
      </c>
      <c r="H81" s="46">
        <v>0</v>
      </c>
      <c r="I81" s="46">
        <v>0</v>
      </c>
      <c r="J81" s="46">
        <v>0</v>
      </c>
      <c r="K81" s="46">
        <v>0</v>
      </c>
      <c r="L81" s="46">
        <v>0</v>
      </c>
      <c r="M81" s="46">
        <v>0</v>
      </c>
      <c r="N81" s="46">
        <f t="shared" si="17"/>
        <v>32263</v>
      </c>
      <c r="O81" s="47">
        <f t="shared" si="16"/>
        <v>1.3320396767234706E-2</v>
      </c>
      <c r="P81" s="9"/>
    </row>
    <row r="82" spans="1:16">
      <c r="A82" s="12"/>
      <c r="B82" s="44">
        <v>689</v>
      </c>
      <c r="C82" s="20" t="s">
        <v>144</v>
      </c>
      <c r="D82" s="46">
        <v>2179</v>
      </c>
      <c r="E82" s="46">
        <v>0</v>
      </c>
      <c r="F82" s="46">
        <v>0</v>
      </c>
      <c r="G82" s="46">
        <v>0</v>
      </c>
      <c r="H82" s="46">
        <v>0</v>
      </c>
      <c r="I82" s="46">
        <v>0</v>
      </c>
      <c r="J82" s="46">
        <v>0</v>
      </c>
      <c r="K82" s="46">
        <v>0</v>
      </c>
      <c r="L82" s="46">
        <v>0</v>
      </c>
      <c r="M82" s="46">
        <v>0</v>
      </c>
      <c r="N82" s="46">
        <f t="shared" si="17"/>
        <v>2179</v>
      </c>
      <c r="O82" s="47">
        <f t="shared" si="16"/>
        <v>8.9964183602902472E-4</v>
      </c>
      <c r="P82" s="9"/>
    </row>
    <row r="83" spans="1:16">
      <c r="A83" s="12"/>
      <c r="B83" s="44">
        <v>694</v>
      </c>
      <c r="C83" s="20" t="s">
        <v>88</v>
      </c>
      <c r="D83" s="46">
        <v>100798</v>
      </c>
      <c r="E83" s="46">
        <v>1922799</v>
      </c>
      <c r="F83" s="46">
        <v>0</v>
      </c>
      <c r="G83" s="46">
        <v>0</v>
      </c>
      <c r="H83" s="46">
        <v>0</v>
      </c>
      <c r="I83" s="46">
        <v>0</v>
      </c>
      <c r="J83" s="46">
        <v>0</v>
      </c>
      <c r="K83" s="46">
        <v>0</v>
      </c>
      <c r="L83" s="46">
        <v>0</v>
      </c>
      <c r="M83" s="46">
        <v>0</v>
      </c>
      <c r="N83" s="46">
        <f t="shared" si="17"/>
        <v>2023597</v>
      </c>
      <c r="O83" s="47">
        <f t="shared" si="16"/>
        <v>0.8354807344941837</v>
      </c>
      <c r="P83" s="9"/>
    </row>
    <row r="84" spans="1:16">
      <c r="A84" s="12"/>
      <c r="B84" s="44">
        <v>704</v>
      </c>
      <c r="C84" s="20" t="s">
        <v>89</v>
      </c>
      <c r="D84" s="46">
        <v>0</v>
      </c>
      <c r="E84" s="46">
        <v>1018916</v>
      </c>
      <c r="F84" s="46">
        <v>0</v>
      </c>
      <c r="G84" s="46">
        <v>0</v>
      </c>
      <c r="H84" s="46">
        <v>0</v>
      </c>
      <c r="I84" s="46">
        <v>0</v>
      </c>
      <c r="J84" s="46">
        <v>0</v>
      </c>
      <c r="K84" s="46">
        <v>0</v>
      </c>
      <c r="L84" s="46">
        <v>0</v>
      </c>
      <c r="M84" s="46">
        <v>0</v>
      </c>
      <c r="N84" s="46">
        <f t="shared" ref="N84:N100" si="18">SUM(D84:M84)</f>
        <v>1018916</v>
      </c>
      <c r="O84" s="47">
        <f t="shared" si="16"/>
        <v>0.42067896328561255</v>
      </c>
      <c r="P84" s="9"/>
    </row>
    <row r="85" spans="1:16">
      <c r="A85" s="12"/>
      <c r="B85" s="44">
        <v>711</v>
      </c>
      <c r="C85" s="20" t="s">
        <v>90</v>
      </c>
      <c r="D85" s="46">
        <v>6234098</v>
      </c>
      <c r="E85" s="46">
        <v>0</v>
      </c>
      <c r="F85" s="46">
        <v>0</v>
      </c>
      <c r="G85" s="46">
        <v>0</v>
      </c>
      <c r="H85" s="46">
        <v>0</v>
      </c>
      <c r="I85" s="46">
        <v>0</v>
      </c>
      <c r="J85" s="46">
        <v>0</v>
      </c>
      <c r="K85" s="46">
        <v>0</v>
      </c>
      <c r="L85" s="46">
        <v>0</v>
      </c>
      <c r="M85" s="46">
        <v>0</v>
      </c>
      <c r="N85" s="46">
        <f t="shared" si="18"/>
        <v>6234098</v>
      </c>
      <c r="O85" s="47">
        <f t="shared" si="16"/>
        <v>2.5738666226272926</v>
      </c>
      <c r="P85" s="9"/>
    </row>
    <row r="86" spans="1:16">
      <c r="A86" s="12"/>
      <c r="B86" s="44">
        <v>712</v>
      </c>
      <c r="C86" s="20" t="s">
        <v>91</v>
      </c>
      <c r="D86" s="46">
        <v>4791592</v>
      </c>
      <c r="E86" s="46">
        <v>0</v>
      </c>
      <c r="F86" s="46">
        <v>0</v>
      </c>
      <c r="G86" s="46">
        <v>21272</v>
      </c>
      <c r="H86" s="46">
        <v>0</v>
      </c>
      <c r="I86" s="46">
        <v>0</v>
      </c>
      <c r="J86" s="46">
        <v>0</v>
      </c>
      <c r="K86" s="46">
        <v>0</v>
      </c>
      <c r="L86" s="46">
        <v>0</v>
      </c>
      <c r="M86" s="46">
        <v>0</v>
      </c>
      <c r="N86" s="46">
        <f t="shared" si="18"/>
        <v>4812864</v>
      </c>
      <c r="O86" s="47">
        <f t="shared" si="16"/>
        <v>1.987082976373564</v>
      </c>
      <c r="P86" s="9"/>
    </row>
    <row r="87" spans="1:16">
      <c r="A87" s="12"/>
      <c r="B87" s="44">
        <v>713</v>
      </c>
      <c r="C87" s="20" t="s">
        <v>92</v>
      </c>
      <c r="D87" s="46">
        <v>5000459</v>
      </c>
      <c r="E87" s="46">
        <v>0</v>
      </c>
      <c r="F87" s="46">
        <v>0</v>
      </c>
      <c r="G87" s="46">
        <v>0</v>
      </c>
      <c r="H87" s="46">
        <v>0</v>
      </c>
      <c r="I87" s="46">
        <v>0</v>
      </c>
      <c r="J87" s="46">
        <v>0</v>
      </c>
      <c r="K87" s="46">
        <v>0</v>
      </c>
      <c r="L87" s="46">
        <v>0</v>
      </c>
      <c r="M87" s="46">
        <v>0</v>
      </c>
      <c r="N87" s="46">
        <f t="shared" si="18"/>
        <v>5000459</v>
      </c>
      <c r="O87" s="47">
        <f t="shared" si="16"/>
        <v>2.0645351609673526</v>
      </c>
      <c r="P87" s="9"/>
    </row>
    <row r="88" spans="1:16">
      <c r="A88" s="12"/>
      <c r="B88" s="44">
        <v>714</v>
      </c>
      <c r="C88" s="20" t="s">
        <v>116</v>
      </c>
      <c r="D88" s="46">
        <v>0</v>
      </c>
      <c r="E88" s="46">
        <v>1767908</v>
      </c>
      <c r="F88" s="46">
        <v>0</v>
      </c>
      <c r="G88" s="46">
        <v>0</v>
      </c>
      <c r="H88" s="46">
        <v>0</v>
      </c>
      <c r="I88" s="46">
        <v>0</v>
      </c>
      <c r="J88" s="46">
        <v>0</v>
      </c>
      <c r="K88" s="46">
        <v>0</v>
      </c>
      <c r="L88" s="46">
        <v>0</v>
      </c>
      <c r="M88" s="46">
        <v>0</v>
      </c>
      <c r="N88" s="46">
        <f t="shared" si="18"/>
        <v>1767908</v>
      </c>
      <c r="O88" s="47">
        <f t="shared" si="16"/>
        <v>0.72991463930720557</v>
      </c>
      <c r="P88" s="9"/>
    </row>
    <row r="89" spans="1:16">
      <c r="A89" s="12"/>
      <c r="B89" s="44">
        <v>722</v>
      </c>
      <c r="C89" s="20" t="s">
        <v>145</v>
      </c>
      <c r="D89" s="46">
        <v>477</v>
      </c>
      <c r="E89" s="46">
        <v>0</v>
      </c>
      <c r="F89" s="46">
        <v>0</v>
      </c>
      <c r="G89" s="46">
        <v>0</v>
      </c>
      <c r="H89" s="46">
        <v>0</v>
      </c>
      <c r="I89" s="46">
        <v>0</v>
      </c>
      <c r="J89" s="46">
        <v>0</v>
      </c>
      <c r="K89" s="46">
        <v>0</v>
      </c>
      <c r="L89" s="46">
        <v>0</v>
      </c>
      <c r="M89" s="46">
        <v>0</v>
      </c>
      <c r="N89" s="46">
        <f t="shared" si="18"/>
        <v>477</v>
      </c>
      <c r="O89" s="47">
        <f t="shared" si="16"/>
        <v>1.9693857539506416E-4</v>
      </c>
      <c r="P89" s="9"/>
    </row>
    <row r="90" spans="1:16">
      <c r="A90" s="12"/>
      <c r="B90" s="44">
        <v>723</v>
      </c>
      <c r="C90" s="20" t="s">
        <v>146</v>
      </c>
      <c r="D90" s="46">
        <v>1388</v>
      </c>
      <c r="E90" s="46">
        <v>0</v>
      </c>
      <c r="F90" s="46">
        <v>0</v>
      </c>
      <c r="G90" s="46">
        <v>0</v>
      </c>
      <c r="H90" s="46">
        <v>0</v>
      </c>
      <c r="I90" s="46">
        <v>0</v>
      </c>
      <c r="J90" s="46">
        <v>0</v>
      </c>
      <c r="K90" s="46">
        <v>0</v>
      </c>
      <c r="L90" s="46">
        <v>0</v>
      </c>
      <c r="M90" s="46">
        <v>0</v>
      </c>
      <c r="N90" s="46">
        <f t="shared" si="18"/>
        <v>1388</v>
      </c>
      <c r="O90" s="47">
        <f t="shared" si="16"/>
        <v>5.7306235356048021E-4</v>
      </c>
      <c r="P90" s="9"/>
    </row>
    <row r="91" spans="1:16">
      <c r="A91" s="12"/>
      <c r="B91" s="44">
        <v>724</v>
      </c>
      <c r="C91" s="20" t="s">
        <v>93</v>
      </c>
      <c r="D91" s="46">
        <v>2369</v>
      </c>
      <c r="E91" s="46">
        <v>141227</v>
      </c>
      <c r="F91" s="46">
        <v>0</v>
      </c>
      <c r="G91" s="46">
        <v>0</v>
      </c>
      <c r="H91" s="46">
        <v>0</v>
      </c>
      <c r="I91" s="46">
        <v>0</v>
      </c>
      <c r="J91" s="46">
        <v>0</v>
      </c>
      <c r="K91" s="46">
        <v>0</v>
      </c>
      <c r="L91" s="46">
        <v>0</v>
      </c>
      <c r="M91" s="46">
        <v>0</v>
      </c>
      <c r="N91" s="46">
        <f t="shared" si="18"/>
        <v>143596</v>
      </c>
      <c r="O91" s="47">
        <f t="shared" si="16"/>
        <v>5.9286355707399645E-2</v>
      </c>
      <c r="P91" s="9"/>
    </row>
    <row r="92" spans="1:16">
      <c r="A92" s="12"/>
      <c r="B92" s="44">
        <v>731</v>
      </c>
      <c r="C92" s="20" t="s">
        <v>117</v>
      </c>
      <c r="D92" s="46">
        <v>5360</v>
      </c>
      <c r="E92" s="46">
        <v>0</v>
      </c>
      <c r="F92" s="46">
        <v>0</v>
      </c>
      <c r="G92" s="46">
        <v>0</v>
      </c>
      <c r="H92" s="46">
        <v>0</v>
      </c>
      <c r="I92" s="46">
        <v>0</v>
      </c>
      <c r="J92" s="46">
        <v>0</v>
      </c>
      <c r="K92" s="46">
        <v>0</v>
      </c>
      <c r="L92" s="46">
        <v>0</v>
      </c>
      <c r="M92" s="46">
        <v>0</v>
      </c>
      <c r="N92" s="46">
        <f t="shared" si="18"/>
        <v>5360</v>
      </c>
      <c r="O92" s="47">
        <f t="shared" si="16"/>
        <v>2.2129785411269262E-3</v>
      </c>
      <c r="P92" s="9"/>
    </row>
    <row r="93" spans="1:16">
      <c r="A93" s="12"/>
      <c r="B93" s="44">
        <v>739</v>
      </c>
      <c r="C93" s="20" t="s">
        <v>118</v>
      </c>
      <c r="D93" s="46">
        <v>6040</v>
      </c>
      <c r="E93" s="46">
        <v>0</v>
      </c>
      <c r="F93" s="46">
        <v>0</v>
      </c>
      <c r="G93" s="46">
        <v>0</v>
      </c>
      <c r="H93" s="46">
        <v>0</v>
      </c>
      <c r="I93" s="46">
        <v>0</v>
      </c>
      <c r="J93" s="46">
        <v>0</v>
      </c>
      <c r="K93" s="46">
        <v>0</v>
      </c>
      <c r="L93" s="46">
        <v>0</v>
      </c>
      <c r="M93" s="46">
        <v>0</v>
      </c>
      <c r="N93" s="46">
        <f t="shared" si="18"/>
        <v>6040</v>
      </c>
      <c r="O93" s="47">
        <f t="shared" si="16"/>
        <v>2.4937295500758647E-3</v>
      </c>
      <c r="P93" s="9"/>
    </row>
    <row r="94" spans="1:16">
      <c r="A94" s="12"/>
      <c r="B94" s="44">
        <v>744</v>
      </c>
      <c r="C94" s="20" t="s">
        <v>95</v>
      </c>
      <c r="D94" s="46">
        <v>27817</v>
      </c>
      <c r="E94" s="46">
        <v>6104434</v>
      </c>
      <c r="F94" s="46">
        <v>0</v>
      </c>
      <c r="G94" s="46">
        <v>0</v>
      </c>
      <c r="H94" s="46">
        <v>0</v>
      </c>
      <c r="I94" s="46">
        <v>0</v>
      </c>
      <c r="J94" s="46">
        <v>0</v>
      </c>
      <c r="K94" s="46">
        <v>0</v>
      </c>
      <c r="L94" s="46">
        <v>0</v>
      </c>
      <c r="M94" s="46">
        <v>0</v>
      </c>
      <c r="N94" s="46">
        <f t="shared" si="18"/>
        <v>6132251</v>
      </c>
      <c r="O94" s="47">
        <f t="shared" si="16"/>
        <v>2.5318171402619654</v>
      </c>
      <c r="P94" s="9"/>
    </row>
    <row r="95" spans="1:16">
      <c r="A95" s="12"/>
      <c r="B95" s="44">
        <v>752</v>
      </c>
      <c r="C95" s="20" t="s">
        <v>96</v>
      </c>
      <c r="D95" s="46">
        <v>597640</v>
      </c>
      <c r="E95" s="46">
        <v>0</v>
      </c>
      <c r="F95" s="46">
        <v>0</v>
      </c>
      <c r="G95" s="46">
        <v>0</v>
      </c>
      <c r="H95" s="46">
        <v>0</v>
      </c>
      <c r="I95" s="46">
        <v>0</v>
      </c>
      <c r="J95" s="46">
        <v>0</v>
      </c>
      <c r="K95" s="46">
        <v>0</v>
      </c>
      <c r="L95" s="46">
        <v>0</v>
      </c>
      <c r="M95" s="46">
        <v>0</v>
      </c>
      <c r="N95" s="46">
        <f t="shared" si="18"/>
        <v>597640</v>
      </c>
      <c r="O95" s="47">
        <f t="shared" si="16"/>
        <v>0.24674710733565228</v>
      </c>
      <c r="P95" s="9"/>
    </row>
    <row r="96" spans="1:16">
      <c r="A96" s="12"/>
      <c r="B96" s="44">
        <v>759</v>
      </c>
      <c r="C96" s="20" t="s">
        <v>119</v>
      </c>
      <c r="D96" s="46">
        <v>150</v>
      </c>
      <c r="E96" s="46">
        <v>0</v>
      </c>
      <c r="F96" s="46">
        <v>0</v>
      </c>
      <c r="G96" s="46">
        <v>0</v>
      </c>
      <c r="H96" s="46">
        <v>0</v>
      </c>
      <c r="I96" s="46">
        <v>0</v>
      </c>
      <c r="J96" s="46">
        <v>0</v>
      </c>
      <c r="K96" s="46">
        <v>0</v>
      </c>
      <c r="L96" s="46">
        <v>0</v>
      </c>
      <c r="M96" s="46">
        <v>0</v>
      </c>
      <c r="N96" s="46">
        <f t="shared" si="18"/>
        <v>150</v>
      </c>
      <c r="O96" s="47">
        <f t="shared" si="16"/>
        <v>6.1930369621089349E-5</v>
      </c>
      <c r="P96" s="9"/>
    </row>
    <row r="97" spans="1:119">
      <c r="A97" s="12"/>
      <c r="B97" s="44">
        <v>762</v>
      </c>
      <c r="C97" s="20" t="s">
        <v>130</v>
      </c>
      <c r="D97" s="46">
        <v>1143</v>
      </c>
      <c r="E97" s="46">
        <v>0</v>
      </c>
      <c r="F97" s="46">
        <v>0</v>
      </c>
      <c r="G97" s="46">
        <v>0</v>
      </c>
      <c r="H97" s="46">
        <v>0</v>
      </c>
      <c r="I97" s="46">
        <v>0</v>
      </c>
      <c r="J97" s="46">
        <v>0</v>
      </c>
      <c r="K97" s="46">
        <v>0</v>
      </c>
      <c r="L97" s="46">
        <v>0</v>
      </c>
      <c r="M97" s="46">
        <v>0</v>
      </c>
      <c r="N97" s="46">
        <f t="shared" si="18"/>
        <v>1143</v>
      </c>
      <c r="O97" s="47">
        <f t="shared" si="16"/>
        <v>4.7190941651270086E-4</v>
      </c>
      <c r="P97" s="9"/>
    </row>
    <row r="98" spans="1:119">
      <c r="A98" s="12"/>
      <c r="B98" s="44">
        <v>763</v>
      </c>
      <c r="C98" s="20" t="s">
        <v>147</v>
      </c>
      <c r="D98" s="46">
        <v>2925</v>
      </c>
      <c r="E98" s="46">
        <v>0</v>
      </c>
      <c r="F98" s="46">
        <v>0</v>
      </c>
      <c r="G98" s="46">
        <v>0</v>
      </c>
      <c r="H98" s="46">
        <v>0</v>
      </c>
      <c r="I98" s="46">
        <v>0</v>
      </c>
      <c r="J98" s="46">
        <v>0</v>
      </c>
      <c r="K98" s="46">
        <v>0</v>
      </c>
      <c r="L98" s="46">
        <v>0</v>
      </c>
      <c r="M98" s="46">
        <v>0</v>
      </c>
      <c r="N98" s="46">
        <f t="shared" si="18"/>
        <v>2925</v>
      </c>
      <c r="O98" s="47">
        <f t="shared" si="16"/>
        <v>1.2076422076112425E-3</v>
      </c>
      <c r="P98" s="9"/>
    </row>
    <row r="99" spans="1:119">
      <c r="A99" s="12"/>
      <c r="B99" s="44">
        <v>764</v>
      </c>
      <c r="C99" s="20" t="s">
        <v>97</v>
      </c>
      <c r="D99" s="46">
        <v>226268</v>
      </c>
      <c r="E99" s="46">
        <v>16654278</v>
      </c>
      <c r="F99" s="46">
        <v>0</v>
      </c>
      <c r="G99" s="46">
        <v>0</v>
      </c>
      <c r="H99" s="46">
        <v>0</v>
      </c>
      <c r="I99" s="46">
        <v>0</v>
      </c>
      <c r="J99" s="46">
        <v>0</v>
      </c>
      <c r="K99" s="46">
        <v>0</v>
      </c>
      <c r="L99" s="46">
        <v>0</v>
      </c>
      <c r="M99" s="46">
        <v>0</v>
      </c>
      <c r="N99" s="46">
        <f t="shared" si="18"/>
        <v>16880546</v>
      </c>
      <c r="O99" s="47">
        <f t="shared" si="16"/>
        <v>6.9694563545720092</v>
      </c>
      <c r="P99" s="9"/>
    </row>
    <row r="100" spans="1:119" ht="15.75" thickBot="1">
      <c r="A100" s="12"/>
      <c r="B100" s="44">
        <v>769</v>
      </c>
      <c r="C100" s="20" t="s">
        <v>120</v>
      </c>
      <c r="D100" s="46">
        <v>688</v>
      </c>
      <c r="E100" s="46">
        <v>0</v>
      </c>
      <c r="F100" s="46">
        <v>0</v>
      </c>
      <c r="G100" s="46">
        <v>0</v>
      </c>
      <c r="H100" s="46">
        <v>0</v>
      </c>
      <c r="I100" s="46">
        <v>0</v>
      </c>
      <c r="J100" s="46">
        <v>0</v>
      </c>
      <c r="K100" s="46">
        <v>0</v>
      </c>
      <c r="L100" s="46">
        <v>0</v>
      </c>
      <c r="M100" s="46">
        <v>0</v>
      </c>
      <c r="N100" s="46">
        <f t="shared" si="18"/>
        <v>688</v>
      </c>
      <c r="O100" s="47">
        <f t="shared" si="16"/>
        <v>2.8405396199539652E-4</v>
      </c>
      <c r="P100" s="9"/>
    </row>
    <row r="101" spans="1:119" ht="16.5" thickBot="1">
      <c r="A101" s="14" t="s">
        <v>10</v>
      </c>
      <c r="B101" s="23"/>
      <c r="C101" s="22"/>
      <c r="D101" s="15">
        <f t="shared" ref="D101:M101" si="19">SUM(D5,D14,D24,D29,D36,D40,D46,D52,D55)</f>
        <v>1759942059</v>
      </c>
      <c r="E101" s="15">
        <f t="shared" si="19"/>
        <v>1719336009</v>
      </c>
      <c r="F101" s="15">
        <f t="shared" si="19"/>
        <v>108210483</v>
      </c>
      <c r="G101" s="15">
        <f t="shared" si="19"/>
        <v>402816239</v>
      </c>
      <c r="H101" s="15">
        <f t="shared" si="19"/>
        <v>6504</v>
      </c>
      <c r="I101" s="15">
        <f t="shared" si="19"/>
        <v>3322750000</v>
      </c>
      <c r="J101" s="15">
        <f t="shared" si="19"/>
        <v>355053832</v>
      </c>
      <c r="K101" s="15">
        <f t="shared" si="19"/>
        <v>248000</v>
      </c>
      <c r="L101" s="15">
        <f t="shared" si="19"/>
        <v>0</v>
      </c>
      <c r="M101" s="15">
        <f t="shared" si="19"/>
        <v>11689180</v>
      </c>
      <c r="N101" s="15">
        <f>SUM(D101:M101)</f>
        <v>7680052306</v>
      </c>
      <c r="O101" s="37">
        <f>(N101/O$103)</f>
        <v>3170.8565201325309</v>
      </c>
      <c r="P101" s="6"/>
      <c r="Q101" s="2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  <c r="AY101" s="5"/>
      <c r="AZ101" s="5"/>
      <c r="BA101" s="5"/>
      <c r="BB101" s="5"/>
      <c r="BC101" s="5"/>
      <c r="BD101" s="5"/>
      <c r="BE101" s="5"/>
      <c r="BF101" s="5"/>
      <c r="BG101" s="5"/>
      <c r="BH101" s="5"/>
      <c r="BI101" s="5"/>
      <c r="BJ101" s="5"/>
      <c r="BK101" s="5"/>
      <c r="BL101" s="5"/>
      <c r="BM101" s="5"/>
      <c r="BN101" s="5"/>
      <c r="BO101" s="5"/>
      <c r="BP101" s="5"/>
      <c r="BQ101" s="5"/>
      <c r="BR101" s="5"/>
      <c r="BS101" s="5"/>
      <c r="BT101" s="5"/>
      <c r="BU101" s="5"/>
      <c r="BV101" s="5"/>
      <c r="BW101" s="5"/>
      <c r="BX101" s="5"/>
      <c r="BY101" s="5"/>
      <c r="BZ101" s="5"/>
      <c r="CA101" s="5"/>
      <c r="CB101" s="5"/>
      <c r="CC101" s="5"/>
      <c r="CD101" s="5"/>
      <c r="CE101" s="5"/>
      <c r="CF101" s="5"/>
      <c r="CG101" s="5"/>
      <c r="CH101" s="5"/>
      <c r="CI101" s="5"/>
      <c r="CJ101" s="5"/>
      <c r="CK101" s="5"/>
      <c r="CL101" s="5"/>
      <c r="CM101" s="5"/>
      <c r="CN101" s="5"/>
      <c r="CO101" s="5"/>
      <c r="CP101" s="5"/>
      <c r="CQ101" s="5"/>
      <c r="CR101" s="5"/>
      <c r="CS101" s="5"/>
      <c r="CT101" s="5"/>
      <c r="CU101" s="5"/>
      <c r="CV101" s="5"/>
      <c r="CW101" s="5"/>
      <c r="CX101" s="5"/>
      <c r="CY101" s="5"/>
      <c r="CZ101" s="5"/>
      <c r="DA101" s="5"/>
      <c r="DB101" s="5"/>
      <c r="DC101" s="5"/>
      <c r="DD101" s="5"/>
      <c r="DE101" s="5"/>
      <c r="DF101" s="5"/>
      <c r="DG101" s="5"/>
      <c r="DH101" s="5"/>
      <c r="DI101" s="5"/>
      <c r="DJ101" s="5"/>
      <c r="DK101" s="5"/>
      <c r="DL101" s="5"/>
      <c r="DM101" s="5"/>
      <c r="DN101" s="5"/>
      <c r="DO101" s="5"/>
    </row>
    <row r="102" spans="1:119">
      <c r="A102" s="16"/>
      <c r="B102" s="18"/>
      <c r="C102" s="18"/>
      <c r="D102" s="17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9"/>
    </row>
    <row r="103" spans="1:119">
      <c r="A103" s="38"/>
      <c r="B103" s="39"/>
      <c r="C103" s="39"/>
      <c r="D103" s="40"/>
      <c r="E103" s="40"/>
      <c r="F103" s="40"/>
      <c r="G103" s="40"/>
      <c r="H103" s="40"/>
      <c r="I103" s="40"/>
      <c r="J103" s="40"/>
      <c r="K103" s="40"/>
      <c r="L103" s="48" t="s">
        <v>148</v>
      </c>
      <c r="M103" s="48"/>
      <c r="N103" s="48"/>
      <c r="O103" s="41">
        <v>2422075</v>
      </c>
    </row>
    <row r="104" spans="1:119">
      <c r="A104" s="49"/>
      <c r="B104" s="50"/>
      <c r="C104" s="50"/>
      <c r="D104" s="50"/>
      <c r="E104" s="50"/>
      <c r="F104" s="50"/>
      <c r="G104" s="50"/>
      <c r="H104" s="50"/>
      <c r="I104" s="50"/>
      <c r="J104" s="50"/>
      <c r="K104" s="50"/>
      <c r="L104" s="50"/>
      <c r="M104" s="50"/>
      <c r="N104" s="50"/>
      <c r="O104" s="51"/>
    </row>
    <row r="105" spans="1:119" ht="15.75" customHeight="1" thickBot="1">
      <c r="A105" s="52" t="s">
        <v>101</v>
      </c>
      <c r="B105" s="53"/>
      <c r="C105" s="53"/>
      <c r="D105" s="53"/>
      <c r="E105" s="53"/>
      <c r="F105" s="53"/>
      <c r="G105" s="53"/>
      <c r="H105" s="53"/>
      <c r="I105" s="53"/>
      <c r="J105" s="53"/>
      <c r="K105" s="53"/>
      <c r="L105" s="53"/>
      <c r="M105" s="53"/>
      <c r="N105" s="53"/>
      <c r="O105" s="54"/>
    </row>
  </sheetData>
  <mergeCells count="10">
    <mergeCell ref="L103:N103"/>
    <mergeCell ref="A104:O104"/>
    <mergeCell ref="A105:O10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89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2" width="13.77734375" style="4" customWidth="1"/>
    <col min="13" max="13" width="14.77734375" style="4" customWidth="1"/>
    <col min="14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5" t="s">
        <v>98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7"/>
      <c r="Q1" s="7"/>
      <c r="R1"/>
    </row>
    <row r="2" spans="1:134" ht="24" thickBot="1">
      <c r="A2" s="58" t="s">
        <v>214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60"/>
      <c r="Q2" s="7"/>
      <c r="R2"/>
    </row>
    <row r="3" spans="1:134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8"/>
      <c r="M3" s="69"/>
      <c r="N3" s="35"/>
      <c r="O3" s="36"/>
      <c r="P3" s="70" t="s">
        <v>210</v>
      </c>
      <c r="Q3" s="11"/>
      <c r="R3"/>
    </row>
    <row r="4" spans="1:134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211</v>
      </c>
      <c r="N4" s="34" t="s">
        <v>5</v>
      </c>
      <c r="O4" s="34" t="s">
        <v>212</v>
      </c>
      <c r="P4" s="71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19</v>
      </c>
      <c r="B5" s="25"/>
      <c r="C5" s="25"/>
      <c r="D5" s="26">
        <f>SUM(D6:D14)</f>
        <v>442309270</v>
      </c>
      <c r="E5" s="26">
        <f t="shared" ref="E5:N5" si="0">SUM(E6:E14)</f>
        <v>35512883</v>
      </c>
      <c r="F5" s="26">
        <f t="shared" si="0"/>
        <v>350443009</v>
      </c>
      <c r="G5" s="26">
        <f t="shared" si="0"/>
        <v>67267549</v>
      </c>
      <c r="H5" s="26">
        <f t="shared" si="0"/>
        <v>0</v>
      </c>
      <c r="I5" s="26">
        <f t="shared" si="0"/>
        <v>0</v>
      </c>
      <c r="J5" s="26">
        <f t="shared" si="0"/>
        <v>645278255</v>
      </c>
      <c r="K5" s="26">
        <f t="shared" si="0"/>
        <v>44449000</v>
      </c>
      <c r="L5" s="26">
        <f>SUM(L6:L14)</f>
        <v>0</v>
      </c>
      <c r="M5" s="26">
        <f t="shared" si="0"/>
        <v>7139087888</v>
      </c>
      <c r="N5" s="26">
        <f t="shared" si="0"/>
        <v>0</v>
      </c>
      <c r="O5" s="27">
        <f>SUM(D5:N5)</f>
        <v>8724347854</v>
      </c>
      <c r="P5" s="32">
        <f t="shared" ref="P5:P36" si="1">(O5/P$87)</f>
        <v>3163.7558616358042</v>
      </c>
      <c r="Q5" s="6"/>
    </row>
    <row r="6" spans="1:134">
      <c r="A6" s="12"/>
      <c r="B6" s="44">
        <v>511</v>
      </c>
      <c r="C6" s="20" t="s">
        <v>20</v>
      </c>
      <c r="D6" s="46">
        <v>27699072</v>
      </c>
      <c r="E6" s="46">
        <v>486489</v>
      </c>
      <c r="F6" s="46">
        <v>0</v>
      </c>
      <c r="G6" s="46">
        <v>3991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28189552</v>
      </c>
      <c r="P6" s="47">
        <f t="shared" si="1"/>
        <v>10.222524579415664</v>
      </c>
      <c r="Q6" s="9"/>
    </row>
    <row r="7" spans="1:134">
      <c r="A7" s="12"/>
      <c r="B7" s="44">
        <v>512</v>
      </c>
      <c r="C7" s="20" t="s">
        <v>21</v>
      </c>
      <c r="D7" s="46">
        <v>7591000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4" si="2">SUM(D7:N7)</f>
        <v>7591000</v>
      </c>
      <c r="P7" s="47">
        <f t="shared" si="1"/>
        <v>2.7527640056977245</v>
      </c>
      <c r="Q7" s="9"/>
    </row>
    <row r="8" spans="1:134">
      <c r="A8" s="12"/>
      <c r="B8" s="44">
        <v>513</v>
      </c>
      <c r="C8" s="20" t="s">
        <v>22</v>
      </c>
      <c r="D8" s="46">
        <v>173065242</v>
      </c>
      <c r="E8" s="46">
        <v>33268738</v>
      </c>
      <c r="F8" s="46">
        <v>0</v>
      </c>
      <c r="G8" s="46">
        <v>22312549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7109039066</v>
      </c>
      <c r="N8" s="46">
        <v>0</v>
      </c>
      <c r="O8" s="46">
        <f t="shared" si="2"/>
        <v>7337685595</v>
      </c>
      <c r="P8" s="47">
        <f t="shared" si="1"/>
        <v>2660.9032790202468</v>
      </c>
      <c r="Q8" s="9"/>
    </row>
    <row r="9" spans="1:134">
      <c r="A9" s="12"/>
      <c r="B9" s="44">
        <v>514</v>
      </c>
      <c r="C9" s="20" t="s">
        <v>23</v>
      </c>
      <c r="D9" s="46">
        <v>22675976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22675976</v>
      </c>
      <c r="P9" s="47">
        <f t="shared" si="1"/>
        <v>8.2231076968601595</v>
      </c>
      <c r="Q9" s="9"/>
    </row>
    <row r="10" spans="1:134">
      <c r="A10" s="12"/>
      <c r="B10" s="44">
        <v>515</v>
      </c>
      <c r="C10" s="20" t="s">
        <v>24</v>
      </c>
      <c r="D10" s="46">
        <v>4192112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4192112</v>
      </c>
      <c r="P10" s="47">
        <f t="shared" si="1"/>
        <v>1.520207485371295</v>
      </c>
      <c r="Q10" s="9"/>
    </row>
    <row r="11" spans="1:134">
      <c r="A11" s="12"/>
      <c r="B11" s="44">
        <v>516</v>
      </c>
      <c r="C11" s="20" t="s">
        <v>196</v>
      </c>
      <c r="D11" s="46">
        <v>50604687</v>
      </c>
      <c r="E11" s="46">
        <v>0</v>
      </c>
      <c r="F11" s="46">
        <v>0</v>
      </c>
      <c r="G11" s="46">
        <v>-3113556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47491131</v>
      </c>
      <c r="P11" s="47">
        <f t="shared" si="1"/>
        <v>17.221957055285916</v>
      </c>
      <c r="Q11" s="9"/>
    </row>
    <row r="12" spans="1:134">
      <c r="A12" s="12"/>
      <c r="B12" s="44">
        <v>517</v>
      </c>
      <c r="C12" s="20" t="s">
        <v>25</v>
      </c>
      <c r="D12" s="46">
        <v>0</v>
      </c>
      <c r="E12" s="46">
        <v>0</v>
      </c>
      <c r="F12" s="46">
        <v>350443009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522361</v>
      </c>
      <c r="N12" s="46">
        <v>0</v>
      </c>
      <c r="O12" s="46">
        <f t="shared" si="2"/>
        <v>350965370</v>
      </c>
      <c r="P12" s="47">
        <f t="shared" si="1"/>
        <v>127.27240650538586</v>
      </c>
      <c r="Q12" s="9"/>
    </row>
    <row r="13" spans="1:134">
      <c r="A13" s="12"/>
      <c r="B13" s="44">
        <v>518</v>
      </c>
      <c r="C13" s="20" t="s">
        <v>26</v>
      </c>
      <c r="D13" s="46">
        <v>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44449000</v>
      </c>
      <c r="L13" s="46">
        <v>0</v>
      </c>
      <c r="M13" s="46">
        <v>0</v>
      </c>
      <c r="N13" s="46">
        <v>0</v>
      </c>
      <c r="O13" s="46">
        <f t="shared" si="2"/>
        <v>44449000</v>
      </c>
      <c r="P13" s="47">
        <f t="shared" si="1"/>
        <v>16.118773190522745</v>
      </c>
      <c r="Q13" s="9"/>
    </row>
    <row r="14" spans="1:134">
      <c r="A14" s="12"/>
      <c r="B14" s="44">
        <v>519</v>
      </c>
      <c r="C14" s="20" t="s">
        <v>27</v>
      </c>
      <c r="D14" s="46">
        <v>156481181</v>
      </c>
      <c r="E14" s="46">
        <v>1757656</v>
      </c>
      <c r="F14" s="46">
        <v>0</v>
      </c>
      <c r="G14" s="46">
        <v>48064565</v>
      </c>
      <c r="H14" s="46">
        <v>0</v>
      </c>
      <c r="I14" s="46">
        <v>0</v>
      </c>
      <c r="J14" s="46">
        <v>645278255</v>
      </c>
      <c r="K14" s="46">
        <v>0</v>
      </c>
      <c r="L14" s="46">
        <v>0</v>
      </c>
      <c r="M14" s="46">
        <v>29526461</v>
      </c>
      <c r="N14" s="46">
        <v>0</v>
      </c>
      <c r="O14" s="46">
        <f t="shared" si="2"/>
        <v>881108118</v>
      </c>
      <c r="P14" s="47">
        <f t="shared" si="1"/>
        <v>319.52084209701798</v>
      </c>
      <c r="Q14" s="9"/>
    </row>
    <row r="15" spans="1:134" ht="15.75">
      <c r="A15" s="28" t="s">
        <v>28</v>
      </c>
      <c r="B15" s="29"/>
      <c r="C15" s="30"/>
      <c r="D15" s="31">
        <f>SUM(D16:D24)</f>
        <v>1036940793</v>
      </c>
      <c r="E15" s="31">
        <f t="shared" ref="E15:N15" si="3">SUM(E16:E24)</f>
        <v>1098332314</v>
      </c>
      <c r="F15" s="31">
        <f t="shared" si="3"/>
        <v>0</v>
      </c>
      <c r="G15" s="31">
        <f t="shared" si="3"/>
        <v>34968737.960000001</v>
      </c>
      <c r="H15" s="31">
        <f t="shared" si="3"/>
        <v>0</v>
      </c>
      <c r="I15" s="31">
        <f t="shared" si="3"/>
        <v>0</v>
      </c>
      <c r="J15" s="31">
        <f t="shared" si="3"/>
        <v>0</v>
      </c>
      <c r="K15" s="31">
        <f t="shared" si="3"/>
        <v>0</v>
      </c>
      <c r="L15" s="31">
        <f>SUM(L16:L24)</f>
        <v>0</v>
      </c>
      <c r="M15" s="31">
        <f t="shared" si="3"/>
        <v>7903229</v>
      </c>
      <c r="N15" s="31">
        <f t="shared" si="3"/>
        <v>0</v>
      </c>
      <c r="O15" s="42">
        <f>SUM(D15:N15)</f>
        <v>2178145073.96</v>
      </c>
      <c r="P15" s="43">
        <f t="shared" si="1"/>
        <v>789.8721326287573</v>
      </c>
      <c r="Q15" s="10"/>
    </row>
    <row r="16" spans="1:134">
      <c r="A16" s="12"/>
      <c r="B16" s="44">
        <v>521</v>
      </c>
      <c r="C16" s="20" t="s">
        <v>29</v>
      </c>
      <c r="D16" s="46">
        <v>608516989</v>
      </c>
      <c r="E16" s="46">
        <v>23728440</v>
      </c>
      <c r="F16" s="46">
        <v>0</v>
      </c>
      <c r="G16" s="46">
        <v>8844679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-1590780</v>
      </c>
      <c r="N16" s="46">
        <v>0</v>
      </c>
      <c r="O16" s="46">
        <f>SUM(D16:N16)</f>
        <v>639499328</v>
      </c>
      <c r="P16" s="47">
        <f t="shared" si="1"/>
        <v>231.90498376844727</v>
      </c>
      <c r="Q16" s="9"/>
    </row>
    <row r="17" spans="1:17">
      <c r="A17" s="12"/>
      <c r="B17" s="44">
        <v>522</v>
      </c>
      <c r="C17" s="20" t="s">
        <v>30</v>
      </c>
      <c r="D17" s="46">
        <v>0</v>
      </c>
      <c r="E17" s="46">
        <v>593175912</v>
      </c>
      <c r="F17" s="46">
        <v>0</v>
      </c>
      <c r="G17" s="46">
        <v>14925024.710000001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ref="O17:O24" si="4">SUM(D17:N17)</f>
        <v>608100936.71000004</v>
      </c>
      <c r="P17" s="47">
        <f t="shared" si="1"/>
        <v>220.51882102573552</v>
      </c>
      <c r="Q17" s="9"/>
    </row>
    <row r="18" spans="1:17">
      <c r="A18" s="12"/>
      <c r="B18" s="44">
        <v>523</v>
      </c>
      <c r="C18" s="20" t="s">
        <v>31</v>
      </c>
      <c r="D18" s="46">
        <v>241904870</v>
      </c>
      <c r="E18" s="46">
        <v>5315822</v>
      </c>
      <c r="F18" s="46">
        <v>0</v>
      </c>
      <c r="G18" s="46">
        <v>8031433.9500000002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9309855</v>
      </c>
      <c r="N18" s="46">
        <v>0</v>
      </c>
      <c r="O18" s="46">
        <f t="shared" si="4"/>
        <v>264561980.94999999</v>
      </c>
      <c r="P18" s="47">
        <f t="shared" si="1"/>
        <v>95.939493931662113</v>
      </c>
      <c r="Q18" s="9"/>
    </row>
    <row r="19" spans="1:17">
      <c r="A19" s="12"/>
      <c r="B19" s="44">
        <v>524</v>
      </c>
      <c r="C19" s="20" t="s">
        <v>32</v>
      </c>
      <c r="D19" s="46">
        <v>68444848</v>
      </c>
      <c r="E19" s="46">
        <v>14756</v>
      </c>
      <c r="F19" s="46">
        <v>0</v>
      </c>
      <c r="G19" s="46">
        <v>2662836.91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184154</v>
      </c>
      <c r="N19" s="46">
        <v>0</v>
      </c>
      <c r="O19" s="46">
        <f t="shared" si="4"/>
        <v>71306594.909999996</v>
      </c>
      <c r="P19" s="47">
        <f t="shared" si="1"/>
        <v>25.858283208683517</v>
      </c>
      <c r="Q19" s="9"/>
    </row>
    <row r="20" spans="1:17">
      <c r="A20" s="12"/>
      <c r="B20" s="44">
        <v>525</v>
      </c>
      <c r="C20" s="20" t="s">
        <v>33</v>
      </c>
      <c r="D20" s="46">
        <v>-336526</v>
      </c>
      <c r="E20" s="46">
        <v>453119027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452782501</v>
      </c>
      <c r="P20" s="47">
        <f t="shared" si="1"/>
        <v>164.19488488507363</v>
      </c>
      <c r="Q20" s="9"/>
    </row>
    <row r="21" spans="1:17">
      <c r="A21" s="12"/>
      <c r="B21" s="44">
        <v>526</v>
      </c>
      <c r="C21" s="20" t="s">
        <v>34</v>
      </c>
      <c r="D21" s="46">
        <v>0</v>
      </c>
      <c r="E21" s="46">
        <v>16174271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16174271</v>
      </c>
      <c r="P21" s="47">
        <f t="shared" si="1"/>
        <v>5.8653604304044977</v>
      </c>
      <c r="Q21" s="9"/>
    </row>
    <row r="22" spans="1:17">
      <c r="A22" s="12"/>
      <c r="B22" s="44">
        <v>527</v>
      </c>
      <c r="C22" s="20" t="s">
        <v>35</v>
      </c>
      <c r="D22" s="46">
        <v>112352358</v>
      </c>
      <c r="E22" s="46">
        <v>3729</v>
      </c>
      <c r="F22" s="46">
        <v>0</v>
      </c>
      <c r="G22" s="46">
        <v>504763.39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4"/>
        <v>112860850.39</v>
      </c>
      <c r="P22" s="47">
        <f t="shared" si="1"/>
        <v>40.927320064026873</v>
      </c>
      <c r="Q22" s="9"/>
    </row>
    <row r="23" spans="1:17">
      <c r="A23" s="12"/>
      <c r="B23" s="44">
        <v>528</v>
      </c>
      <c r="C23" s="20" t="s">
        <v>36</v>
      </c>
      <c r="D23" s="46">
        <v>4483512</v>
      </c>
      <c r="E23" s="46">
        <v>3445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4"/>
        <v>4486957</v>
      </c>
      <c r="P23" s="47">
        <f t="shared" si="1"/>
        <v>1.6271286687805884</v>
      </c>
      <c r="Q23" s="9"/>
    </row>
    <row r="24" spans="1:17">
      <c r="A24" s="12"/>
      <c r="B24" s="44">
        <v>529</v>
      </c>
      <c r="C24" s="20" t="s">
        <v>37</v>
      </c>
      <c r="D24" s="46">
        <v>1574742</v>
      </c>
      <c r="E24" s="46">
        <v>6796912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4"/>
        <v>8371654</v>
      </c>
      <c r="P24" s="47">
        <f t="shared" si="1"/>
        <v>3.0358566459432721</v>
      </c>
      <c r="Q24" s="9"/>
    </row>
    <row r="25" spans="1:17" ht="15.75">
      <c r="A25" s="28" t="s">
        <v>38</v>
      </c>
      <c r="B25" s="29"/>
      <c r="C25" s="30"/>
      <c r="D25" s="31">
        <f t="shared" ref="D25:N25" si="5">SUM(D26:D30)</f>
        <v>75248669</v>
      </c>
      <c r="E25" s="31">
        <f t="shared" si="5"/>
        <v>11957471</v>
      </c>
      <c r="F25" s="31">
        <f t="shared" si="5"/>
        <v>0</v>
      </c>
      <c r="G25" s="31">
        <f t="shared" si="5"/>
        <v>13101585.699999999</v>
      </c>
      <c r="H25" s="31">
        <f t="shared" si="5"/>
        <v>0</v>
      </c>
      <c r="I25" s="31">
        <f t="shared" si="5"/>
        <v>1040146000</v>
      </c>
      <c r="J25" s="31">
        <f t="shared" si="5"/>
        <v>0</v>
      </c>
      <c r="K25" s="31">
        <f t="shared" si="5"/>
        <v>0</v>
      </c>
      <c r="L25" s="31">
        <f t="shared" si="5"/>
        <v>0</v>
      </c>
      <c r="M25" s="31">
        <f t="shared" si="5"/>
        <v>0</v>
      </c>
      <c r="N25" s="31">
        <f t="shared" si="5"/>
        <v>0</v>
      </c>
      <c r="O25" s="42">
        <f>SUM(D25:N25)</f>
        <v>1140453725.7</v>
      </c>
      <c r="P25" s="43">
        <f t="shared" si="1"/>
        <v>413.56869533273959</v>
      </c>
      <c r="Q25" s="10"/>
    </row>
    <row r="26" spans="1:17">
      <c r="A26" s="12"/>
      <c r="B26" s="44">
        <v>534</v>
      </c>
      <c r="C26" s="20" t="s">
        <v>39</v>
      </c>
      <c r="D26" s="46">
        <v>322</v>
      </c>
      <c r="E26" s="46">
        <v>0</v>
      </c>
      <c r="F26" s="46">
        <v>0</v>
      </c>
      <c r="G26" s="46">
        <v>0</v>
      </c>
      <c r="H26" s="46">
        <v>0</v>
      </c>
      <c r="I26" s="46">
        <v>295833000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ref="O26:O50" si="6">SUM(D26:N26)</f>
        <v>295833322</v>
      </c>
      <c r="P26" s="47">
        <f t="shared" si="1"/>
        <v>107.27958378179223</v>
      </c>
      <c r="Q26" s="9"/>
    </row>
    <row r="27" spans="1:17">
      <c r="A27" s="12"/>
      <c r="B27" s="44">
        <v>535</v>
      </c>
      <c r="C27" s="20" t="s">
        <v>205</v>
      </c>
      <c r="D27" s="46">
        <v>105445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6"/>
        <v>105445</v>
      </c>
      <c r="P27" s="47">
        <f t="shared" si="1"/>
        <v>3.8238071476853722E-2</v>
      </c>
      <c r="Q27" s="9"/>
    </row>
    <row r="28" spans="1:17">
      <c r="A28" s="12"/>
      <c r="B28" s="44">
        <v>536</v>
      </c>
      <c r="C28" s="20" t="s">
        <v>40</v>
      </c>
      <c r="D28" s="46">
        <v>0</v>
      </c>
      <c r="E28" s="46">
        <v>0</v>
      </c>
      <c r="F28" s="46">
        <v>0</v>
      </c>
      <c r="G28" s="46">
        <v>2120186</v>
      </c>
      <c r="H28" s="46">
        <v>0</v>
      </c>
      <c r="I28" s="46">
        <v>744313000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6"/>
        <v>746433186</v>
      </c>
      <c r="P28" s="47">
        <f t="shared" si="1"/>
        <v>270.68296760361937</v>
      </c>
      <c r="Q28" s="9"/>
    </row>
    <row r="29" spans="1:17">
      <c r="A29" s="12"/>
      <c r="B29" s="44">
        <v>537</v>
      </c>
      <c r="C29" s="20" t="s">
        <v>41</v>
      </c>
      <c r="D29" s="46">
        <v>67356041</v>
      </c>
      <c r="E29" s="46">
        <v>11957471</v>
      </c>
      <c r="F29" s="46">
        <v>0</v>
      </c>
      <c r="G29" s="46">
        <v>10981399.699999999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6"/>
        <v>90294911.700000003</v>
      </c>
      <c r="P29" s="47">
        <f t="shared" si="1"/>
        <v>32.744115772021388</v>
      </c>
      <c r="Q29" s="9"/>
    </row>
    <row r="30" spans="1:17">
      <c r="A30" s="12"/>
      <c r="B30" s="44">
        <v>538</v>
      </c>
      <c r="C30" s="20" t="s">
        <v>123</v>
      </c>
      <c r="D30" s="46">
        <v>7786861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6"/>
        <v>7786861</v>
      </c>
      <c r="P30" s="47">
        <f t="shared" si="1"/>
        <v>2.823790103829718</v>
      </c>
      <c r="Q30" s="9"/>
    </row>
    <row r="31" spans="1:17" ht="15.75">
      <c r="A31" s="28" t="s">
        <v>43</v>
      </c>
      <c r="B31" s="29"/>
      <c r="C31" s="30"/>
      <c r="D31" s="31">
        <f t="shared" ref="D31:N31" si="7">SUM(D32:D36)</f>
        <v>55010521</v>
      </c>
      <c r="E31" s="31">
        <f t="shared" si="7"/>
        <v>106076532</v>
      </c>
      <c r="F31" s="31">
        <f t="shared" si="7"/>
        <v>0</v>
      </c>
      <c r="G31" s="31">
        <f t="shared" si="7"/>
        <v>123402893.362835</v>
      </c>
      <c r="H31" s="31">
        <f t="shared" si="7"/>
        <v>0</v>
      </c>
      <c r="I31" s="31">
        <f t="shared" si="7"/>
        <v>1694296778</v>
      </c>
      <c r="J31" s="31">
        <f t="shared" si="7"/>
        <v>0</v>
      </c>
      <c r="K31" s="31">
        <f t="shared" si="7"/>
        <v>0</v>
      </c>
      <c r="L31" s="31">
        <f t="shared" si="7"/>
        <v>0</v>
      </c>
      <c r="M31" s="31">
        <f t="shared" si="7"/>
        <v>-20</v>
      </c>
      <c r="N31" s="31">
        <f t="shared" si="7"/>
        <v>0</v>
      </c>
      <c r="O31" s="31">
        <f t="shared" si="6"/>
        <v>1978786704.3628349</v>
      </c>
      <c r="P31" s="43">
        <f t="shared" si="1"/>
        <v>717.57776508012603</v>
      </c>
      <c r="Q31" s="10"/>
    </row>
    <row r="32" spans="1:17">
      <c r="A32" s="12"/>
      <c r="B32" s="44">
        <v>541</v>
      </c>
      <c r="C32" s="20" t="s">
        <v>44</v>
      </c>
      <c r="D32" s="46">
        <v>41208652</v>
      </c>
      <c r="E32" s="46">
        <v>6924761</v>
      </c>
      <c r="F32" s="46">
        <v>0</v>
      </c>
      <c r="G32" s="46">
        <v>58355287.382835001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6"/>
        <v>106488700.382835</v>
      </c>
      <c r="P32" s="47">
        <f t="shared" si="1"/>
        <v>38.616554001764946</v>
      </c>
      <c r="Q32" s="9"/>
    </row>
    <row r="33" spans="1:17">
      <c r="A33" s="12"/>
      <c r="B33" s="44">
        <v>542</v>
      </c>
      <c r="C33" s="20" t="s">
        <v>45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814229000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6"/>
        <v>814229000</v>
      </c>
      <c r="P33" s="47">
        <f t="shared" si="1"/>
        <v>295.26811798119519</v>
      </c>
      <c r="Q33" s="9"/>
    </row>
    <row r="34" spans="1:17">
      <c r="A34" s="12"/>
      <c r="B34" s="44">
        <v>543</v>
      </c>
      <c r="C34" s="20" t="s">
        <v>46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131971778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6"/>
        <v>131971778</v>
      </c>
      <c r="P34" s="47">
        <f t="shared" si="1"/>
        <v>47.857615629868377</v>
      </c>
      <c r="Q34" s="9"/>
    </row>
    <row r="35" spans="1:17">
      <c r="A35" s="12"/>
      <c r="B35" s="44">
        <v>544</v>
      </c>
      <c r="C35" s="20" t="s">
        <v>47</v>
      </c>
      <c r="D35" s="46">
        <v>11304844</v>
      </c>
      <c r="E35" s="46">
        <v>385552</v>
      </c>
      <c r="F35" s="46">
        <v>0</v>
      </c>
      <c r="G35" s="46">
        <v>65047605.980000004</v>
      </c>
      <c r="H35" s="46">
        <v>0</v>
      </c>
      <c r="I35" s="46">
        <v>735139000</v>
      </c>
      <c r="J35" s="46">
        <v>0</v>
      </c>
      <c r="K35" s="46">
        <v>0</v>
      </c>
      <c r="L35" s="46">
        <v>0</v>
      </c>
      <c r="M35" s="46">
        <v>-20</v>
      </c>
      <c r="N35" s="46">
        <v>0</v>
      </c>
      <c r="O35" s="46">
        <f t="shared" si="6"/>
        <v>811876981.98000002</v>
      </c>
      <c r="P35" s="47">
        <f t="shared" si="1"/>
        <v>294.41519339336639</v>
      </c>
      <c r="Q35" s="9"/>
    </row>
    <row r="36" spans="1:17">
      <c r="A36" s="12"/>
      <c r="B36" s="44">
        <v>549</v>
      </c>
      <c r="C36" s="20" t="s">
        <v>49</v>
      </c>
      <c r="D36" s="46">
        <v>2497025</v>
      </c>
      <c r="E36" s="46">
        <v>98766219</v>
      </c>
      <c r="F36" s="46">
        <v>0</v>
      </c>
      <c r="G36" s="46">
        <v>0</v>
      </c>
      <c r="H36" s="46">
        <v>0</v>
      </c>
      <c r="I36" s="46">
        <v>12957000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6"/>
        <v>114220244</v>
      </c>
      <c r="P36" s="47">
        <f t="shared" si="1"/>
        <v>41.420284073931171</v>
      </c>
      <c r="Q36" s="9"/>
    </row>
    <row r="37" spans="1:17" ht="15.75">
      <c r="A37" s="28" t="s">
        <v>50</v>
      </c>
      <c r="B37" s="29"/>
      <c r="C37" s="30"/>
      <c r="D37" s="31">
        <f t="shared" ref="D37:N37" si="8">SUM(D38:D40)</f>
        <v>94192043</v>
      </c>
      <c r="E37" s="31">
        <f t="shared" si="8"/>
        <v>540999939</v>
      </c>
      <c r="F37" s="31">
        <f t="shared" si="8"/>
        <v>0</v>
      </c>
      <c r="G37" s="31">
        <f t="shared" si="8"/>
        <v>12218531</v>
      </c>
      <c r="H37" s="31">
        <f t="shared" si="8"/>
        <v>0</v>
      </c>
      <c r="I37" s="31">
        <f t="shared" si="8"/>
        <v>12491000</v>
      </c>
      <c r="J37" s="31">
        <f t="shared" si="8"/>
        <v>0</v>
      </c>
      <c r="K37" s="31">
        <f t="shared" si="8"/>
        <v>0</v>
      </c>
      <c r="L37" s="31">
        <f t="shared" si="8"/>
        <v>0</v>
      </c>
      <c r="M37" s="31">
        <f t="shared" si="8"/>
        <v>0</v>
      </c>
      <c r="N37" s="31">
        <f t="shared" si="8"/>
        <v>2188000</v>
      </c>
      <c r="O37" s="31">
        <f t="shared" si="6"/>
        <v>662089513</v>
      </c>
      <c r="P37" s="43">
        <f t="shared" ref="P37:P68" si="9">(O37/P$87)</f>
        <v>240.09698062657566</v>
      </c>
      <c r="Q37" s="10"/>
    </row>
    <row r="38" spans="1:17">
      <c r="A38" s="13"/>
      <c r="B38" s="45">
        <v>552</v>
      </c>
      <c r="C38" s="21" t="s">
        <v>206</v>
      </c>
      <c r="D38" s="46">
        <v>748598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6"/>
        <v>748598</v>
      </c>
      <c r="P38" s="47">
        <f t="shared" si="9"/>
        <v>0.27146800541922084</v>
      </c>
      <c r="Q38" s="9"/>
    </row>
    <row r="39" spans="1:17">
      <c r="A39" s="13"/>
      <c r="B39" s="45">
        <v>554</v>
      </c>
      <c r="C39" s="21" t="s">
        <v>52</v>
      </c>
      <c r="D39" s="46">
        <v>0</v>
      </c>
      <c r="E39" s="46">
        <v>504445475</v>
      </c>
      <c r="F39" s="46">
        <v>0</v>
      </c>
      <c r="G39" s="46">
        <v>12218531</v>
      </c>
      <c r="H39" s="46">
        <v>0</v>
      </c>
      <c r="I39" s="46">
        <v>12491000</v>
      </c>
      <c r="J39" s="46">
        <v>0</v>
      </c>
      <c r="K39" s="46">
        <v>0</v>
      </c>
      <c r="L39" s="46">
        <v>0</v>
      </c>
      <c r="M39" s="46">
        <v>0</v>
      </c>
      <c r="N39" s="46">
        <v>2188000</v>
      </c>
      <c r="O39" s="46">
        <f t="shared" si="6"/>
        <v>531343006</v>
      </c>
      <c r="P39" s="47">
        <f t="shared" si="9"/>
        <v>192.68369142353183</v>
      </c>
      <c r="Q39" s="9"/>
    </row>
    <row r="40" spans="1:17">
      <c r="A40" s="13"/>
      <c r="B40" s="45">
        <v>559</v>
      </c>
      <c r="C40" s="21" t="s">
        <v>53</v>
      </c>
      <c r="D40" s="46">
        <v>93443445</v>
      </c>
      <c r="E40" s="46">
        <v>36554464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si="6"/>
        <v>129997909</v>
      </c>
      <c r="P40" s="47">
        <f t="shared" si="9"/>
        <v>47.141821197624594</v>
      </c>
      <c r="Q40" s="9"/>
    </row>
    <row r="41" spans="1:17" ht="15.75">
      <c r="A41" s="28" t="s">
        <v>54</v>
      </c>
      <c r="B41" s="29"/>
      <c r="C41" s="30"/>
      <c r="D41" s="31">
        <f t="shared" ref="D41:N41" si="10">SUM(D42:D44)</f>
        <v>67572335</v>
      </c>
      <c r="E41" s="31">
        <f t="shared" si="10"/>
        <v>246526338</v>
      </c>
      <c r="F41" s="31">
        <f t="shared" si="10"/>
        <v>0</v>
      </c>
      <c r="G41" s="31">
        <f t="shared" si="10"/>
        <v>35086003.280000001</v>
      </c>
      <c r="H41" s="31">
        <f t="shared" si="10"/>
        <v>0</v>
      </c>
      <c r="I41" s="31">
        <f t="shared" si="10"/>
        <v>2677562125</v>
      </c>
      <c r="J41" s="31">
        <f t="shared" si="10"/>
        <v>0</v>
      </c>
      <c r="K41" s="31">
        <f t="shared" si="10"/>
        <v>0</v>
      </c>
      <c r="L41" s="31">
        <f t="shared" si="10"/>
        <v>0</v>
      </c>
      <c r="M41" s="31">
        <f t="shared" si="10"/>
        <v>0</v>
      </c>
      <c r="N41" s="31">
        <f t="shared" si="10"/>
        <v>8854000</v>
      </c>
      <c r="O41" s="31">
        <f t="shared" si="6"/>
        <v>3035600801.2799997</v>
      </c>
      <c r="P41" s="43">
        <f t="shared" si="9"/>
        <v>1100.8157846701033</v>
      </c>
      <c r="Q41" s="10"/>
    </row>
    <row r="42" spans="1:17">
      <c r="A42" s="12"/>
      <c r="B42" s="44">
        <v>561</v>
      </c>
      <c r="C42" s="20" t="s">
        <v>55</v>
      </c>
      <c r="D42" s="46">
        <v>0</v>
      </c>
      <c r="E42" s="46">
        <v>0</v>
      </c>
      <c r="F42" s="46">
        <v>0</v>
      </c>
      <c r="G42" s="46">
        <v>33114437</v>
      </c>
      <c r="H42" s="46">
        <v>0</v>
      </c>
      <c r="I42" s="46">
        <v>2677562125</v>
      </c>
      <c r="J42" s="46">
        <v>0</v>
      </c>
      <c r="K42" s="46">
        <v>0</v>
      </c>
      <c r="L42" s="46">
        <v>0</v>
      </c>
      <c r="M42" s="46">
        <v>0</v>
      </c>
      <c r="N42" s="46">
        <v>8854000</v>
      </c>
      <c r="O42" s="46">
        <f t="shared" si="6"/>
        <v>2719530562</v>
      </c>
      <c r="P42" s="47">
        <f t="shared" si="9"/>
        <v>986.19758180325448</v>
      </c>
      <c r="Q42" s="9"/>
    </row>
    <row r="43" spans="1:17">
      <c r="A43" s="12"/>
      <c r="B43" s="44">
        <v>562</v>
      </c>
      <c r="C43" s="20" t="s">
        <v>56</v>
      </c>
      <c r="D43" s="46">
        <v>50056630</v>
      </c>
      <c r="E43" s="46">
        <v>7042090</v>
      </c>
      <c r="F43" s="46">
        <v>0</v>
      </c>
      <c r="G43" s="46">
        <v>210516.9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 t="shared" si="6"/>
        <v>57309236.899999999</v>
      </c>
      <c r="P43" s="47">
        <f t="shared" si="9"/>
        <v>20.782348113861659</v>
      </c>
      <c r="Q43" s="9"/>
    </row>
    <row r="44" spans="1:17">
      <c r="A44" s="12"/>
      <c r="B44" s="44">
        <v>569</v>
      </c>
      <c r="C44" s="20" t="s">
        <v>58</v>
      </c>
      <c r="D44" s="46">
        <v>17515705</v>
      </c>
      <c r="E44" s="46">
        <v>239484248</v>
      </c>
      <c r="F44" s="46">
        <v>0</v>
      </c>
      <c r="G44" s="46">
        <v>1761049.38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 t="shared" si="6"/>
        <v>258761002.38</v>
      </c>
      <c r="P44" s="47">
        <f t="shared" si="9"/>
        <v>93.835854752987387</v>
      </c>
      <c r="Q44" s="9"/>
    </row>
    <row r="45" spans="1:17" ht="15.75">
      <c r="A45" s="28" t="s">
        <v>59</v>
      </c>
      <c r="B45" s="29"/>
      <c r="C45" s="30"/>
      <c r="D45" s="31">
        <f t="shared" ref="D45:N45" si="11">SUM(D46:D50)</f>
        <v>192011011</v>
      </c>
      <c r="E45" s="31">
        <f t="shared" si="11"/>
        <v>198044206</v>
      </c>
      <c r="F45" s="31">
        <f t="shared" si="11"/>
        <v>0</v>
      </c>
      <c r="G45" s="31">
        <f t="shared" si="11"/>
        <v>52047312.349999994</v>
      </c>
      <c r="H45" s="31">
        <f t="shared" si="11"/>
        <v>8593</v>
      </c>
      <c r="I45" s="31">
        <f t="shared" si="11"/>
        <v>14699000</v>
      </c>
      <c r="J45" s="31">
        <f t="shared" si="11"/>
        <v>0</v>
      </c>
      <c r="K45" s="31">
        <f t="shared" si="11"/>
        <v>0</v>
      </c>
      <c r="L45" s="31">
        <f t="shared" si="11"/>
        <v>0</v>
      </c>
      <c r="M45" s="31">
        <f t="shared" si="11"/>
        <v>0</v>
      </c>
      <c r="N45" s="31">
        <f t="shared" si="11"/>
        <v>0</v>
      </c>
      <c r="O45" s="31">
        <f>SUM(D45:N45)</f>
        <v>456810122.35000002</v>
      </c>
      <c r="P45" s="43">
        <f t="shared" si="9"/>
        <v>165.65544226629612</v>
      </c>
      <c r="Q45" s="9"/>
    </row>
    <row r="46" spans="1:17">
      <c r="A46" s="12"/>
      <c r="B46" s="44">
        <v>571</v>
      </c>
      <c r="C46" s="20" t="s">
        <v>60</v>
      </c>
      <c r="D46" s="46">
        <v>0</v>
      </c>
      <c r="E46" s="46">
        <v>78667319</v>
      </c>
      <c r="F46" s="46">
        <v>0</v>
      </c>
      <c r="G46" s="46">
        <v>9759748.6199999992</v>
      </c>
      <c r="H46" s="46">
        <v>8593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f t="shared" si="6"/>
        <v>88435660.620000005</v>
      </c>
      <c r="P46" s="47">
        <f t="shared" si="9"/>
        <v>32.069885835177942</v>
      </c>
      <c r="Q46" s="9"/>
    </row>
    <row r="47" spans="1:17">
      <c r="A47" s="12"/>
      <c r="B47" s="44">
        <v>572</v>
      </c>
      <c r="C47" s="20" t="s">
        <v>61</v>
      </c>
      <c r="D47" s="46">
        <v>188363928</v>
      </c>
      <c r="E47" s="46">
        <v>21194314</v>
      </c>
      <c r="F47" s="46">
        <v>0</v>
      </c>
      <c r="G47" s="46">
        <v>36227003.640000001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f t="shared" si="6"/>
        <v>245785245.63999999</v>
      </c>
      <c r="P47" s="47">
        <f t="shared" si="9"/>
        <v>89.130388266284498</v>
      </c>
      <c r="Q47" s="9"/>
    </row>
    <row r="48" spans="1:17">
      <c r="A48" s="12"/>
      <c r="B48" s="44">
        <v>573</v>
      </c>
      <c r="C48" s="20" t="s">
        <v>62</v>
      </c>
      <c r="D48" s="46">
        <v>3253081</v>
      </c>
      <c r="E48" s="46">
        <v>42604155</v>
      </c>
      <c r="F48" s="46">
        <v>0</v>
      </c>
      <c r="G48" s="46">
        <v>6060560.0899999999</v>
      </c>
      <c r="H48" s="46">
        <v>0</v>
      </c>
      <c r="I48" s="46">
        <v>14699000</v>
      </c>
      <c r="J48" s="46">
        <v>0</v>
      </c>
      <c r="K48" s="46">
        <v>0</v>
      </c>
      <c r="L48" s="46">
        <v>0</v>
      </c>
      <c r="M48" s="46">
        <v>0</v>
      </c>
      <c r="N48" s="46">
        <v>0</v>
      </c>
      <c r="O48" s="46">
        <f t="shared" si="6"/>
        <v>66616796.090000004</v>
      </c>
      <c r="P48" s="47">
        <f t="shared" si="9"/>
        <v>24.157596950527854</v>
      </c>
      <c r="Q48" s="9"/>
    </row>
    <row r="49" spans="1:17">
      <c r="A49" s="12"/>
      <c r="B49" s="44">
        <v>575</v>
      </c>
      <c r="C49" s="20" t="s">
        <v>64</v>
      </c>
      <c r="D49" s="46">
        <v>0</v>
      </c>
      <c r="E49" s="46">
        <v>55578418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f t="shared" si="6"/>
        <v>55578418</v>
      </c>
      <c r="P49" s="47">
        <f t="shared" si="9"/>
        <v>20.154692209725006</v>
      </c>
      <c r="Q49" s="9"/>
    </row>
    <row r="50" spans="1:17">
      <c r="A50" s="12"/>
      <c r="B50" s="44">
        <v>579</v>
      </c>
      <c r="C50" s="20" t="s">
        <v>65</v>
      </c>
      <c r="D50" s="46">
        <v>394002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6">
        <f t="shared" si="6"/>
        <v>394002</v>
      </c>
      <c r="P50" s="47">
        <f t="shared" si="9"/>
        <v>0.14287900458080818</v>
      </c>
      <c r="Q50" s="9"/>
    </row>
    <row r="51" spans="1:17" ht="15.75">
      <c r="A51" s="28" t="s">
        <v>94</v>
      </c>
      <c r="B51" s="29"/>
      <c r="C51" s="30"/>
      <c r="D51" s="31">
        <f t="shared" ref="D51:N51" si="12">SUM(D52:D53)</f>
        <v>691663056</v>
      </c>
      <c r="E51" s="31">
        <f t="shared" si="12"/>
        <v>727143644</v>
      </c>
      <c r="F51" s="31">
        <f t="shared" si="12"/>
        <v>12586535</v>
      </c>
      <c r="G51" s="31">
        <f t="shared" si="12"/>
        <v>50724326</v>
      </c>
      <c r="H51" s="31">
        <f t="shared" si="12"/>
        <v>0</v>
      </c>
      <c r="I51" s="31">
        <f t="shared" si="12"/>
        <v>473871777</v>
      </c>
      <c r="J51" s="31">
        <f t="shared" si="12"/>
        <v>0</v>
      </c>
      <c r="K51" s="31">
        <f t="shared" si="12"/>
        <v>0</v>
      </c>
      <c r="L51" s="31">
        <f t="shared" si="12"/>
        <v>0</v>
      </c>
      <c r="M51" s="31">
        <f t="shared" si="12"/>
        <v>0</v>
      </c>
      <c r="N51" s="31">
        <f t="shared" si="12"/>
        <v>0</v>
      </c>
      <c r="O51" s="31">
        <f>SUM(D51:N51)</f>
        <v>1955989338</v>
      </c>
      <c r="P51" s="43">
        <f t="shared" si="9"/>
        <v>709.31063696152296</v>
      </c>
      <c r="Q51" s="9"/>
    </row>
    <row r="52" spans="1:17">
      <c r="A52" s="12"/>
      <c r="B52" s="44">
        <v>581</v>
      </c>
      <c r="C52" s="20" t="s">
        <v>213</v>
      </c>
      <c r="D52" s="46">
        <v>691663056</v>
      </c>
      <c r="E52" s="46">
        <v>727143644</v>
      </c>
      <c r="F52" s="46">
        <v>12586535</v>
      </c>
      <c r="G52" s="46">
        <v>50724326</v>
      </c>
      <c r="H52" s="46">
        <v>0</v>
      </c>
      <c r="I52" s="46">
        <v>16680</v>
      </c>
      <c r="J52" s="46">
        <v>0</v>
      </c>
      <c r="K52" s="46">
        <v>0</v>
      </c>
      <c r="L52" s="46">
        <v>0</v>
      </c>
      <c r="M52" s="46">
        <v>0</v>
      </c>
      <c r="N52" s="46">
        <v>0</v>
      </c>
      <c r="O52" s="46">
        <f>SUM(D52:N52)</f>
        <v>1482134241</v>
      </c>
      <c r="P52" s="47">
        <f t="shared" si="9"/>
        <v>537.47408644933694</v>
      </c>
      <c r="Q52" s="9"/>
    </row>
    <row r="53" spans="1:17">
      <c r="A53" s="12"/>
      <c r="B53" s="44">
        <v>591</v>
      </c>
      <c r="C53" s="20" t="s">
        <v>67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473855097</v>
      </c>
      <c r="J53" s="46">
        <v>0</v>
      </c>
      <c r="K53" s="46">
        <v>0</v>
      </c>
      <c r="L53" s="46">
        <v>0</v>
      </c>
      <c r="M53" s="46">
        <v>0</v>
      </c>
      <c r="N53" s="46">
        <v>0</v>
      </c>
      <c r="O53" s="46">
        <f t="shared" ref="O53:O61" si="13">SUM(D53:N53)</f>
        <v>473855097</v>
      </c>
      <c r="P53" s="47">
        <f t="shared" si="9"/>
        <v>171.83655051218599</v>
      </c>
      <c r="Q53" s="9"/>
    </row>
    <row r="54" spans="1:17" ht="15.75">
      <c r="A54" s="28" t="s">
        <v>68</v>
      </c>
      <c r="B54" s="29"/>
      <c r="C54" s="30"/>
      <c r="D54" s="31">
        <f t="shared" ref="D54:N54" si="14">SUM(D55:D84)</f>
        <v>77135416</v>
      </c>
      <c r="E54" s="31">
        <f t="shared" si="14"/>
        <v>85734481</v>
      </c>
      <c r="F54" s="31">
        <f t="shared" si="14"/>
        <v>0</v>
      </c>
      <c r="G54" s="31">
        <f t="shared" si="14"/>
        <v>5847325.6100000003</v>
      </c>
      <c r="H54" s="31">
        <f t="shared" si="14"/>
        <v>0</v>
      </c>
      <c r="I54" s="31">
        <f t="shared" si="14"/>
        <v>0</v>
      </c>
      <c r="J54" s="31">
        <f t="shared" si="14"/>
        <v>0</v>
      </c>
      <c r="K54" s="31">
        <f t="shared" si="14"/>
        <v>0</v>
      </c>
      <c r="L54" s="31">
        <f t="shared" si="14"/>
        <v>0</v>
      </c>
      <c r="M54" s="31">
        <f t="shared" si="14"/>
        <v>1468138328</v>
      </c>
      <c r="N54" s="31">
        <f t="shared" si="14"/>
        <v>0</v>
      </c>
      <c r="O54" s="31">
        <f>SUM(D54:N54)</f>
        <v>1636855550.6100001</v>
      </c>
      <c r="P54" s="43">
        <f t="shared" si="9"/>
        <v>593.58148363137116</v>
      </c>
      <c r="Q54" s="9"/>
    </row>
    <row r="55" spans="1:17">
      <c r="A55" s="12"/>
      <c r="B55" s="44">
        <v>601</v>
      </c>
      <c r="C55" s="20" t="s">
        <v>69</v>
      </c>
      <c r="D55" s="46">
        <v>2703389</v>
      </c>
      <c r="E55" s="46">
        <v>-353</v>
      </c>
      <c r="F55" s="46">
        <v>0</v>
      </c>
      <c r="G55" s="46">
        <v>5847325.6100000003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1468138328</v>
      </c>
      <c r="N55" s="46">
        <v>0</v>
      </c>
      <c r="O55" s="46">
        <f t="shared" si="13"/>
        <v>1476688689.6099999</v>
      </c>
      <c r="P55" s="47">
        <f t="shared" si="9"/>
        <v>535.49933768664835</v>
      </c>
      <c r="Q55" s="9"/>
    </row>
    <row r="56" spans="1:17">
      <c r="A56" s="12"/>
      <c r="B56" s="44">
        <v>602</v>
      </c>
      <c r="C56" s="20" t="s">
        <v>70</v>
      </c>
      <c r="D56" s="46">
        <v>47944048</v>
      </c>
      <c r="E56" s="46">
        <v>290016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v>0</v>
      </c>
      <c r="O56" s="46">
        <f t="shared" si="13"/>
        <v>48234064</v>
      </c>
      <c r="P56" s="47">
        <f t="shared" si="9"/>
        <v>17.491370732146017</v>
      </c>
      <c r="Q56" s="9"/>
    </row>
    <row r="57" spans="1:17">
      <c r="A57" s="12"/>
      <c r="B57" s="44">
        <v>603</v>
      </c>
      <c r="C57" s="20" t="s">
        <v>71</v>
      </c>
      <c r="D57" s="46">
        <v>4600403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v>0</v>
      </c>
      <c r="O57" s="46">
        <f t="shared" si="13"/>
        <v>4600403</v>
      </c>
      <c r="P57" s="47">
        <f t="shared" si="9"/>
        <v>1.668268184706077</v>
      </c>
      <c r="Q57" s="9"/>
    </row>
    <row r="58" spans="1:17">
      <c r="A58" s="12"/>
      <c r="B58" s="44">
        <v>604</v>
      </c>
      <c r="C58" s="20" t="s">
        <v>72</v>
      </c>
      <c r="D58" s="46">
        <v>1750486</v>
      </c>
      <c r="E58" s="46">
        <v>14732284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v>0</v>
      </c>
      <c r="O58" s="46">
        <f t="shared" si="13"/>
        <v>16482770</v>
      </c>
      <c r="P58" s="47">
        <f t="shared" si="9"/>
        <v>5.9772330351988252</v>
      </c>
      <c r="Q58" s="9"/>
    </row>
    <row r="59" spans="1:17">
      <c r="A59" s="12"/>
      <c r="B59" s="44">
        <v>605</v>
      </c>
      <c r="C59" s="20" t="s">
        <v>73</v>
      </c>
      <c r="D59" s="46">
        <v>99031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v>0</v>
      </c>
      <c r="O59" s="46">
        <f t="shared" si="13"/>
        <v>99031</v>
      </c>
      <c r="P59" s="47">
        <f t="shared" si="9"/>
        <v>3.5912129132953677E-2</v>
      </c>
      <c r="Q59" s="9"/>
    </row>
    <row r="60" spans="1:17">
      <c r="A60" s="12"/>
      <c r="B60" s="44">
        <v>606</v>
      </c>
      <c r="C60" s="20" t="s">
        <v>74</v>
      </c>
      <c r="D60" s="46">
        <v>191648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v>0</v>
      </c>
      <c r="O60" s="46">
        <f t="shared" si="13"/>
        <v>191648</v>
      </c>
      <c r="P60" s="47">
        <f t="shared" si="9"/>
        <v>6.9498315922007323E-2</v>
      </c>
      <c r="Q60" s="9"/>
    </row>
    <row r="61" spans="1:17">
      <c r="A61" s="12"/>
      <c r="B61" s="44">
        <v>608</v>
      </c>
      <c r="C61" s="20" t="s">
        <v>75</v>
      </c>
      <c r="D61" s="46">
        <v>639823</v>
      </c>
      <c r="E61" s="46">
        <v>1947579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v>0</v>
      </c>
      <c r="O61" s="46">
        <f t="shared" si="13"/>
        <v>2587402</v>
      </c>
      <c r="P61" s="47">
        <f t="shared" si="9"/>
        <v>0.93828311077200688</v>
      </c>
      <c r="Q61" s="9"/>
    </row>
    <row r="62" spans="1:17">
      <c r="A62" s="12"/>
      <c r="B62" s="44">
        <v>614</v>
      </c>
      <c r="C62" s="20" t="s">
        <v>77</v>
      </c>
      <c r="D62" s="46">
        <v>72788</v>
      </c>
      <c r="E62" s="46">
        <v>13207944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v>0</v>
      </c>
      <c r="O62" s="46">
        <f t="shared" ref="O62:O78" si="15">SUM(D62:N62)</f>
        <v>13280732</v>
      </c>
      <c r="P62" s="47">
        <f t="shared" si="9"/>
        <v>4.8160612592435719</v>
      </c>
      <c r="Q62" s="9"/>
    </row>
    <row r="63" spans="1:17">
      <c r="A63" s="12"/>
      <c r="B63" s="44">
        <v>622</v>
      </c>
      <c r="C63" s="20" t="s">
        <v>78</v>
      </c>
      <c r="D63" s="46">
        <v>776209</v>
      </c>
      <c r="E63" s="46">
        <v>1268372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v>0</v>
      </c>
      <c r="O63" s="46">
        <f t="shared" si="15"/>
        <v>2044581</v>
      </c>
      <c r="P63" s="47">
        <f t="shared" si="9"/>
        <v>0.74143709439249894</v>
      </c>
      <c r="Q63" s="9"/>
    </row>
    <row r="64" spans="1:17">
      <c r="A64" s="12"/>
      <c r="B64" s="44">
        <v>634</v>
      </c>
      <c r="C64" s="20" t="s">
        <v>80</v>
      </c>
      <c r="D64" s="46">
        <v>-1546971</v>
      </c>
      <c r="E64" s="46">
        <v>7438243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v>0</v>
      </c>
      <c r="O64" s="46">
        <f t="shared" si="15"/>
        <v>5891272</v>
      </c>
      <c r="P64" s="47">
        <f t="shared" si="9"/>
        <v>2.1363827571301339</v>
      </c>
      <c r="Q64" s="9"/>
    </row>
    <row r="65" spans="1:17">
      <c r="A65" s="12"/>
      <c r="B65" s="44">
        <v>654</v>
      </c>
      <c r="C65" s="20" t="s">
        <v>134</v>
      </c>
      <c r="D65" s="46">
        <v>-4983866</v>
      </c>
      <c r="E65" s="46">
        <v>7477066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v>0</v>
      </c>
      <c r="O65" s="46">
        <f t="shared" si="15"/>
        <v>2493200</v>
      </c>
      <c r="P65" s="47">
        <f t="shared" si="9"/>
        <v>0.90412214714867178</v>
      </c>
      <c r="Q65" s="9"/>
    </row>
    <row r="66" spans="1:17">
      <c r="A66" s="12"/>
      <c r="B66" s="44">
        <v>663</v>
      </c>
      <c r="C66" s="20" t="s">
        <v>135</v>
      </c>
      <c r="D66" s="46">
        <v>-14833</v>
      </c>
      <c r="E66" s="46">
        <v>1604388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v>0</v>
      </c>
      <c r="O66" s="46">
        <f t="shared" si="15"/>
        <v>1589555</v>
      </c>
      <c r="P66" s="47">
        <f t="shared" si="9"/>
        <v>0.57642863773901287</v>
      </c>
      <c r="Q66" s="9"/>
    </row>
    <row r="67" spans="1:17">
      <c r="A67" s="12"/>
      <c r="B67" s="44">
        <v>664</v>
      </c>
      <c r="C67" s="20" t="s">
        <v>136</v>
      </c>
      <c r="D67" s="46">
        <v>2616881</v>
      </c>
      <c r="E67" s="46">
        <v>2303434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v>0</v>
      </c>
      <c r="O67" s="46">
        <f t="shared" si="15"/>
        <v>4920315</v>
      </c>
      <c r="P67" s="47">
        <f t="shared" si="9"/>
        <v>1.7842795453424583</v>
      </c>
      <c r="Q67" s="9"/>
    </row>
    <row r="68" spans="1:17">
      <c r="A68" s="12"/>
      <c r="B68" s="44">
        <v>666</v>
      </c>
      <c r="C68" s="20" t="s">
        <v>137</v>
      </c>
      <c r="D68" s="46">
        <v>453998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v>0</v>
      </c>
      <c r="O68" s="46">
        <f t="shared" si="15"/>
        <v>453998</v>
      </c>
      <c r="P68" s="47">
        <f t="shared" si="9"/>
        <v>0.16463566764046314</v>
      </c>
      <c r="Q68" s="9"/>
    </row>
    <row r="69" spans="1:17">
      <c r="A69" s="12"/>
      <c r="B69" s="44">
        <v>669</v>
      </c>
      <c r="C69" s="20" t="s">
        <v>138</v>
      </c>
      <c r="D69" s="46">
        <v>378679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v>0</v>
      </c>
      <c r="O69" s="46">
        <f t="shared" si="15"/>
        <v>378679</v>
      </c>
      <c r="P69" s="47">
        <f t="shared" ref="P69:P85" si="16">(O69/P$87)</f>
        <v>0.13732234500245141</v>
      </c>
      <c r="Q69" s="9"/>
    </row>
    <row r="70" spans="1:17">
      <c r="A70" s="12"/>
      <c r="B70" s="44">
        <v>674</v>
      </c>
      <c r="C70" s="20" t="s">
        <v>86</v>
      </c>
      <c r="D70" s="46">
        <v>64528</v>
      </c>
      <c r="E70" s="46">
        <v>4971887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v>0</v>
      </c>
      <c r="O70" s="46">
        <f t="shared" si="15"/>
        <v>5036415</v>
      </c>
      <c r="P70" s="47">
        <f t="shared" si="16"/>
        <v>1.826381495159545</v>
      </c>
      <c r="Q70" s="9"/>
    </row>
    <row r="71" spans="1:17">
      <c r="A71" s="12"/>
      <c r="B71" s="44">
        <v>684</v>
      </c>
      <c r="C71" s="20" t="s">
        <v>87</v>
      </c>
      <c r="D71" s="46">
        <v>216876</v>
      </c>
      <c r="E71" s="46">
        <v>0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v>0</v>
      </c>
      <c r="O71" s="46">
        <f t="shared" si="15"/>
        <v>216876</v>
      </c>
      <c r="P71" s="47">
        <f t="shared" si="16"/>
        <v>7.8646877420590136E-2</v>
      </c>
      <c r="Q71" s="9"/>
    </row>
    <row r="72" spans="1:17">
      <c r="A72" s="12"/>
      <c r="B72" s="44">
        <v>694</v>
      </c>
      <c r="C72" s="20" t="s">
        <v>88</v>
      </c>
      <c r="D72" s="46">
        <v>2161560</v>
      </c>
      <c r="E72" s="46">
        <v>2201961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v>0</v>
      </c>
      <c r="O72" s="46">
        <f t="shared" si="15"/>
        <v>4363521</v>
      </c>
      <c r="P72" s="47">
        <f t="shared" si="16"/>
        <v>1.5823664269406061</v>
      </c>
      <c r="Q72" s="9"/>
    </row>
    <row r="73" spans="1:17">
      <c r="A73" s="12"/>
      <c r="B73" s="44">
        <v>696</v>
      </c>
      <c r="C73" s="20" t="s">
        <v>207</v>
      </c>
      <c r="D73" s="46">
        <v>846577</v>
      </c>
      <c r="E73" s="46">
        <v>526882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v>0</v>
      </c>
      <c r="O73" s="46">
        <f t="shared" si="15"/>
        <v>1373459</v>
      </c>
      <c r="P73" s="47">
        <f t="shared" si="16"/>
        <v>0.49806461579523004</v>
      </c>
      <c r="Q73" s="9"/>
    </row>
    <row r="74" spans="1:17">
      <c r="A74" s="12"/>
      <c r="B74" s="44">
        <v>704</v>
      </c>
      <c r="C74" s="20" t="s">
        <v>89</v>
      </c>
      <c r="D74" s="46">
        <v>99</v>
      </c>
      <c r="E74" s="46">
        <v>37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v>0</v>
      </c>
      <c r="O74" s="46">
        <f t="shared" si="15"/>
        <v>136</v>
      </c>
      <c r="P74" s="47">
        <f t="shared" si="16"/>
        <v>4.9318390827939738E-5</v>
      </c>
      <c r="Q74" s="9"/>
    </row>
    <row r="75" spans="1:17">
      <c r="A75" s="12"/>
      <c r="B75" s="44">
        <v>711</v>
      </c>
      <c r="C75" s="20" t="s">
        <v>90</v>
      </c>
      <c r="D75" s="46">
        <v>9045610</v>
      </c>
      <c r="E75" s="46">
        <v>0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0</v>
      </c>
      <c r="L75" s="46">
        <v>0</v>
      </c>
      <c r="M75" s="46">
        <v>0</v>
      </c>
      <c r="N75" s="46">
        <v>0</v>
      </c>
      <c r="O75" s="46">
        <f t="shared" si="15"/>
        <v>9045610</v>
      </c>
      <c r="P75" s="47">
        <f t="shared" si="16"/>
        <v>3.2802568327729409</v>
      </c>
      <c r="Q75" s="9"/>
    </row>
    <row r="76" spans="1:17">
      <c r="A76" s="12"/>
      <c r="B76" s="44">
        <v>712</v>
      </c>
      <c r="C76" s="20" t="s">
        <v>91</v>
      </c>
      <c r="D76" s="46">
        <v>619853</v>
      </c>
      <c r="E76" s="46">
        <v>93725</v>
      </c>
      <c r="F76" s="46">
        <v>0</v>
      </c>
      <c r="G76" s="46">
        <v>0</v>
      </c>
      <c r="H76" s="46">
        <v>0</v>
      </c>
      <c r="I76" s="46">
        <v>0</v>
      </c>
      <c r="J76" s="46">
        <v>0</v>
      </c>
      <c r="K76" s="46">
        <v>0</v>
      </c>
      <c r="L76" s="46">
        <v>0</v>
      </c>
      <c r="M76" s="46">
        <v>0</v>
      </c>
      <c r="N76" s="46">
        <v>0</v>
      </c>
      <c r="O76" s="46">
        <f t="shared" si="15"/>
        <v>713578</v>
      </c>
      <c r="P76" s="47">
        <f t="shared" si="16"/>
        <v>0.25876851978102633</v>
      </c>
      <c r="Q76" s="9"/>
    </row>
    <row r="77" spans="1:17">
      <c r="A77" s="12"/>
      <c r="B77" s="44">
        <v>713</v>
      </c>
      <c r="C77" s="20" t="s">
        <v>92</v>
      </c>
      <c r="D77" s="46">
        <v>5371997</v>
      </c>
      <c r="E77" s="46">
        <v>5376774</v>
      </c>
      <c r="F77" s="46">
        <v>0</v>
      </c>
      <c r="G77" s="46">
        <v>0</v>
      </c>
      <c r="H77" s="46">
        <v>0</v>
      </c>
      <c r="I77" s="46">
        <v>0</v>
      </c>
      <c r="J77" s="46">
        <v>0</v>
      </c>
      <c r="K77" s="46">
        <v>0</v>
      </c>
      <c r="L77" s="46">
        <v>0</v>
      </c>
      <c r="M77" s="46">
        <v>0</v>
      </c>
      <c r="N77" s="46">
        <v>0</v>
      </c>
      <c r="O77" s="46">
        <f t="shared" si="15"/>
        <v>10748771</v>
      </c>
      <c r="P77" s="47">
        <f t="shared" si="16"/>
        <v>3.8978830080737108</v>
      </c>
      <c r="Q77" s="9"/>
    </row>
    <row r="78" spans="1:17">
      <c r="A78" s="12"/>
      <c r="B78" s="44">
        <v>714</v>
      </c>
      <c r="C78" s="20" t="s">
        <v>116</v>
      </c>
      <c r="D78" s="46">
        <v>0</v>
      </c>
      <c r="E78" s="46">
        <v>285990</v>
      </c>
      <c r="F78" s="46">
        <v>0</v>
      </c>
      <c r="G78" s="46">
        <v>0</v>
      </c>
      <c r="H78" s="46">
        <v>0</v>
      </c>
      <c r="I78" s="46">
        <v>0</v>
      </c>
      <c r="J78" s="46">
        <v>0</v>
      </c>
      <c r="K78" s="46">
        <v>0</v>
      </c>
      <c r="L78" s="46">
        <v>0</v>
      </c>
      <c r="M78" s="46">
        <v>0</v>
      </c>
      <c r="N78" s="46">
        <v>0</v>
      </c>
      <c r="O78" s="46">
        <f t="shared" si="15"/>
        <v>285990</v>
      </c>
      <c r="P78" s="47">
        <f t="shared" si="16"/>
        <v>0.1037100484770771</v>
      </c>
      <c r="Q78" s="9"/>
    </row>
    <row r="79" spans="1:17">
      <c r="A79" s="12"/>
      <c r="B79" s="44">
        <v>715</v>
      </c>
      <c r="C79" s="20" t="s">
        <v>215</v>
      </c>
      <c r="D79" s="46">
        <v>0</v>
      </c>
      <c r="E79" s="46">
        <v>4612462</v>
      </c>
      <c r="F79" s="46">
        <v>0</v>
      </c>
      <c r="G79" s="46">
        <v>0</v>
      </c>
      <c r="H79" s="46">
        <v>0</v>
      </c>
      <c r="I79" s="46">
        <v>0</v>
      </c>
      <c r="J79" s="46">
        <v>0</v>
      </c>
      <c r="K79" s="46">
        <v>0</v>
      </c>
      <c r="L79" s="46">
        <v>0</v>
      </c>
      <c r="M79" s="46">
        <v>0</v>
      </c>
      <c r="N79" s="46">
        <v>0</v>
      </c>
      <c r="O79" s="46">
        <f t="shared" ref="O79:O84" si="17">SUM(D79:N79)</f>
        <v>4612462</v>
      </c>
      <c r="P79" s="47">
        <f t="shared" si="16"/>
        <v>1.6726412029045632</v>
      </c>
      <c r="Q79" s="9"/>
    </row>
    <row r="80" spans="1:17">
      <c r="A80" s="12"/>
      <c r="B80" s="44">
        <v>724</v>
      </c>
      <c r="C80" s="20" t="s">
        <v>93</v>
      </c>
      <c r="D80" s="46">
        <v>0</v>
      </c>
      <c r="E80" s="46">
        <v>39081</v>
      </c>
      <c r="F80" s="46">
        <v>0</v>
      </c>
      <c r="G80" s="46">
        <v>0</v>
      </c>
      <c r="H80" s="46">
        <v>0</v>
      </c>
      <c r="I80" s="46">
        <v>0</v>
      </c>
      <c r="J80" s="46">
        <v>0</v>
      </c>
      <c r="K80" s="46">
        <v>0</v>
      </c>
      <c r="L80" s="46">
        <v>0</v>
      </c>
      <c r="M80" s="46">
        <v>0</v>
      </c>
      <c r="N80" s="46">
        <v>0</v>
      </c>
      <c r="O80" s="46">
        <f t="shared" si="17"/>
        <v>39081</v>
      </c>
      <c r="P80" s="47">
        <f t="shared" si="16"/>
        <v>1.417214729372583E-2</v>
      </c>
      <c r="Q80" s="9"/>
    </row>
    <row r="81" spans="1:120">
      <c r="A81" s="12"/>
      <c r="B81" s="44">
        <v>744</v>
      </c>
      <c r="C81" s="20" t="s">
        <v>95</v>
      </c>
      <c r="D81" s="46">
        <v>1988075</v>
      </c>
      <c r="E81" s="46">
        <v>2667021</v>
      </c>
      <c r="F81" s="46">
        <v>0</v>
      </c>
      <c r="G81" s="46">
        <v>0</v>
      </c>
      <c r="H81" s="46">
        <v>0</v>
      </c>
      <c r="I81" s="46">
        <v>0</v>
      </c>
      <c r="J81" s="46">
        <v>0</v>
      </c>
      <c r="K81" s="46">
        <v>0</v>
      </c>
      <c r="L81" s="46">
        <v>0</v>
      </c>
      <c r="M81" s="46">
        <v>0</v>
      </c>
      <c r="N81" s="46">
        <v>0</v>
      </c>
      <c r="O81" s="46">
        <f t="shared" si="17"/>
        <v>4655096</v>
      </c>
      <c r="P81" s="47">
        <f t="shared" si="16"/>
        <v>1.6881017931586688</v>
      </c>
      <c r="Q81" s="9"/>
    </row>
    <row r="82" spans="1:120">
      <c r="A82" s="12"/>
      <c r="B82" s="44">
        <v>752</v>
      </c>
      <c r="C82" s="20" t="s">
        <v>96</v>
      </c>
      <c r="D82" s="46">
        <v>521187</v>
      </c>
      <c r="E82" s="46">
        <v>0</v>
      </c>
      <c r="F82" s="46">
        <v>0</v>
      </c>
      <c r="G82" s="46">
        <v>0</v>
      </c>
      <c r="H82" s="46">
        <v>0</v>
      </c>
      <c r="I82" s="46">
        <v>0</v>
      </c>
      <c r="J82" s="46">
        <v>0</v>
      </c>
      <c r="K82" s="46">
        <v>0</v>
      </c>
      <c r="L82" s="46">
        <v>0</v>
      </c>
      <c r="M82" s="46">
        <v>0</v>
      </c>
      <c r="N82" s="46">
        <v>0</v>
      </c>
      <c r="O82" s="46">
        <f t="shared" si="17"/>
        <v>521187</v>
      </c>
      <c r="P82" s="47">
        <f t="shared" si="16"/>
        <v>0.18900076588559875</v>
      </c>
      <c r="Q82" s="9"/>
    </row>
    <row r="83" spans="1:120">
      <c r="A83" s="12"/>
      <c r="B83" s="44">
        <v>761</v>
      </c>
      <c r="C83" s="20" t="s">
        <v>208</v>
      </c>
      <c r="D83" s="46">
        <v>69850</v>
      </c>
      <c r="E83" s="46">
        <v>0</v>
      </c>
      <c r="F83" s="46">
        <v>0</v>
      </c>
      <c r="G83" s="46">
        <v>0</v>
      </c>
      <c r="H83" s="46">
        <v>0</v>
      </c>
      <c r="I83" s="46">
        <v>0</v>
      </c>
      <c r="J83" s="46">
        <v>0</v>
      </c>
      <c r="K83" s="46">
        <v>0</v>
      </c>
      <c r="L83" s="46">
        <v>0</v>
      </c>
      <c r="M83" s="46">
        <v>0</v>
      </c>
      <c r="N83" s="46">
        <v>0</v>
      </c>
      <c r="O83" s="46">
        <f t="shared" si="17"/>
        <v>69850</v>
      </c>
      <c r="P83" s="47">
        <f t="shared" si="16"/>
        <v>2.533007058332052E-2</v>
      </c>
      <c r="Q83" s="9"/>
    </row>
    <row r="84" spans="1:120" ht="15.75" thickBot="1">
      <c r="A84" s="12"/>
      <c r="B84" s="44">
        <v>764</v>
      </c>
      <c r="C84" s="20" t="s">
        <v>97</v>
      </c>
      <c r="D84" s="46">
        <v>547491</v>
      </c>
      <c r="E84" s="46">
        <v>14689688</v>
      </c>
      <c r="F84" s="46">
        <v>0</v>
      </c>
      <c r="G84" s="46">
        <v>0</v>
      </c>
      <c r="H84" s="46">
        <v>0</v>
      </c>
      <c r="I84" s="46">
        <v>0</v>
      </c>
      <c r="J84" s="46">
        <v>0</v>
      </c>
      <c r="K84" s="46">
        <v>0</v>
      </c>
      <c r="L84" s="46">
        <v>0</v>
      </c>
      <c r="M84" s="46">
        <v>0</v>
      </c>
      <c r="N84" s="46">
        <v>0</v>
      </c>
      <c r="O84" s="46">
        <f t="shared" si="17"/>
        <v>15237179</v>
      </c>
      <c r="P84" s="47">
        <f t="shared" si="16"/>
        <v>5.525537860568206</v>
      </c>
      <c r="Q84" s="9"/>
    </row>
    <row r="85" spans="1:120" ht="16.5" thickBot="1">
      <c r="A85" s="14" t="s">
        <v>10</v>
      </c>
      <c r="B85" s="23"/>
      <c r="C85" s="22"/>
      <c r="D85" s="15">
        <f t="shared" ref="D85:N85" si="18">SUM(D5,D15,D25,D31,D37,D41,D45,D51,D54)</f>
        <v>2732083114</v>
      </c>
      <c r="E85" s="15">
        <f t="shared" si="18"/>
        <v>3050327808</v>
      </c>
      <c r="F85" s="15">
        <f t="shared" si="18"/>
        <v>363029544</v>
      </c>
      <c r="G85" s="15">
        <f t="shared" si="18"/>
        <v>394664264.26283503</v>
      </c>
      <c r="H85" s="15">
        <f t="shared" si="18"/>
        <v>8593</v>
      </c>
      <c r="I85" s="15">
        <f t="shared" si="18"/>
        <v>5913066680</v>
      </c>
      <c r="J85" s="15">
        <f t="shared" si="18"/>
        <v>645278255</v>
      </c>
      <c r="K85" s="15">
        <f t="shared" si="18"/>
        <v>44449000</v>
      </c>
      <c r="L85" s="15">
        <f t="shared" si="18"/>
        <v>0</v>
      </c>
      <c r="M85" s="15">
        <f t="shared" si="18"/>
        <v>8615129425</v>
      </c>
      <c r="N85" s="15">
        <f t="shared" si="18"/>
        <v>11042000</v>
      </c>
      <c r="O85" s="15">
        <f>SUM(D85:N85)</f>
        <v>21769078683.262833</v>
      </c>
      <c r="P85" s="37">
        <f t="shared" si="16"/>
        <v>7894.234782833295</v>
      </c>
      <c r="Q85" s="6"/>
      <c r="R85" s="2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5"/>
      <c r="BD85" s="5"/>
      <c r="BE85" s="5"/>
      <c r="BF85" s="5"/>
      <c r="BG85" s="5"/>
      <c r="BH85" s="5"/>
      <c r="BI85" s="5"/>
      <c r="BJ85" s="5"/>
      <c r="BK85" s="5"/>
      <c r="BL85" s="5"/>
      <c r="BM85" s="5"/>
      <c r="BN85" s="5"/>
      <c r="BO85" s="5"/>
      <c r="BP85" s="5"/>
      <c r="BQ85" s="5"/>
      <c r="BR85" s="5"/>
      <c r="BS85" s="5"/>
      <c r="BT85" s="5"/>
      <c r="BU85" s="5"/>
      <c r="BV85" s="5"/>
      <c r="BW85" s="5"/>
      <c r="BX85" s="5"/>
      <c r="BY85" s="5"/>
      <c r="BZ85" s="5"/>
      <c r="CA85" s="5"/>
      <c r="CB85" s="5"/>
      <c r="CC85" s="5"/>
      <c r="CD85" s="5"/>
      <c r="CE85" s="5"/>
      <c r="CF85" s="5"/>
      <c r="CG85" s="5"/>
      <c r="CH85" s="5"/>
      <c r="CI85" s="5"/>
      <c r="CJ85" s="5"/>
      <c r="CK85" s="5"/>
      <c r="CL85" s="5"/>
      <c r="CM85" s="5"/>
      <c r="CN85" s="5"/>
      <c r="CO85" s="5"/>
      <c r="CP85" s="5"/>
      <c r="CQ85" s="5"/>
      <c r="CR85" s="5"/>
      <c r="CS85" s="5"/>
      <c r="CT85" s="5"/>
      <c r="CU85" s="5"/>
      <c r="CV85" s="5"/>
      <c r="CW85" s="5"/>
      <c r="CX85" s="5"/>
      <c r="CY85" s="5"/>
      <c r="CZ85" s="5"/>
      <c r="DA85" s="5"/>
      <c r="DB85" s="5"/>
      <c r="DC85" s="5"/>
      <c r="DD85" s="5"/>
      <c r="DE85" s="5"/>
      <c r="DF85" s="5"/>
      <c r="DG85" s="5"/>
      <c r="DH85" s="5"/>
      <c r="DI85" s="5"/>
      <c r="DJ85" s="5"/>
      <c r="DK85" s="5"/>
      <c r="DL85" s="5"/>
      <c r="DM85" s="5"/>
      <c r="DN85" s="5"/>
      <c r="DO85" s="5"/>
      <c r="DP85" s="5"/>
    </row>
    <row r="86" spans="1:120">
      <c r="A86" s="16"/>
      <c r="B86" s="18"/>
      <c r="C86" s="18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9"/>
    </row>
    <row r="87" spans="1:120">
      <c r="A87" s="38"/>
      <c r="B87" s="39"/>
      <c r="C87" s="39"/>
      <c r="D87" s="40"/>
      <c r="E87" s="40"/>
      <c r="F87" s="40"/>
      <c r="G87" s="40"/>
      <c r="H87" s="40"/>
      <c r="I87" s="40"/>
      <c r="J87" s="40"/>
      <c r="K87" s="40"/>
      <c r="L87" s="40"/>
      <c r="M87" s="48" t="s">
        <v>216</v>
      </c>
      <c r="N87" s="48"/>
      <c r="O87" s="48"/>
      <c r="P87" s="41">
        <v>2757592</v>
      </c>
    </row>
    <row r="88" spans="1:120">
      <c r="A88" s="49"/>
      <c r="B88" s="50"/>
      <c r="C88" s="50"/>
      <c r="D88" s="50"/>
      <c r="E88" s="50"/>
      <c r="F88" s="50"/>
      <c r="G88" s="50"/>
      <c r="H88" s="50"/>
      <c r="I88" s="50"/>
      <c r="J88" s="50"/>
      <c r="K88" s="50"/>
      <c r="L88" s="50"/>
      <c r="M88" s="50"/>
      <c r="N88" s="50"/>
      <c r="O88" s="50"/>
      <c r="P88" s="51"/>
    </row>
    <row r="89" spans="1:120" ht="15.75" customHeight="1" thickBot="1">
      <c r="A89" s="52" t="s">
        <v>101</v>
      </c>
      <c r="B89" s="53"/>
      <c r="C89" s="53"/>
      <c r="D89" s="53"/>
      <c r="E89" s="53"/>
      <c r="F89" s="53"/>
      <c r="G89" s="53"/>
      <c r="H89" s="53"/>
      <c r="I89" s="53"/>
      <c r="J89" s="53"/>
      <c r="K89" s="53"/>
      <c r="L89" s="53"/>
      <c r="M89" s="53"/>
      <c r="N89" s="53"/>
      <c r="O89" s="53"/>
      <c r="P89" s="54"/>
    </row>
  </sheetData>
  <mergeCells count="10">
    <mergeCell ref="M87:O87"/>
    <mergeCell ref="A88:P88"/>
    <mergeCell ref="A89:P89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89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2" width="13.77734375" style="4" customWidth="1"/>
    <col min="13" max="13" width="15.77734375" style="4" customWidth="1"/>
    <col min="14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5" t="s">
        <v>98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7"/>
      <c r="Q1" s="7"/>
      <c r="R1"/>
    </row>
    <row r="2" spans="1:134" ht="24" thickBot="1">
      <c r="A2" s="58" t="s">
        <v>204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60"/>
      <c r="Q2" s="7"/>
      <c r="R2"/>
    </row>
    <row r="3" spans="1:134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8"/>
      <c r="M3" s="69"/>
      <c r="N3" s="35"/>
      <c r="O3" s="36"/>
      <c r="P3" s="70" t="s">
        <v>210</v>
      </c>
      <c r="Q3" s="11"/>
      <c r="R3"/>
    </row>
    <row r="4" spans="1:134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211</v>
      </c>
      <c r="N4" s="34" t="s">
        <v>5</v>
      </c>
      <c r="O4" s="34" t="s">
        <v>212</v>
      </c>
      <c r="P4" s="71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19</v>
      </c>
      <c r="B5" s="25"/>
      <c r="C5" s="25"/>
      <c r="D5" s="26">
        <f>SUM(D6:D14)</f>
        <v>409664626</v>
      </c>
      <c r="E5" s="26">
        <f t="shared" ref="E5:N5" si="0">SUM(E6:E14)</f>
        <v>43906643</v>
      </c>
      <c r="F5" s="26">
        <f t="shared" si="0"/>
        <v>897437084</v>
      </c>
      <c r="G5" s="26">
        <f t="shared" si="0"/>
        <v>60945980</v>
      </c>
      <c r="H5" s="26">
        <f t="shared" si="0"/>
        <v>0</v>
      </c>
      <c r="I5" s="26">
        <f t="shared" si="0"/>
        <v>0</v>
      </c>
      <c r="J5" s="26">
        <f t="shared" si="0"/>
        <v>665554849</v>
      </c>
      <c r="K5" s="26">
        <f t="shared" si="0"/>
        <v>39895000</v>
      </c>
      <c r="L5" s="26">
        <f>SUM(L6:L14)</f>
        <v>0</v>
      </c>
      <c r="M5" s="26">
        <f t="shared" si="0"/>
        <v>6759701921</v>
      </c>
      <c r="N5" s="26">
        <f t="shared" si="0"/>
        <v>0</v>
      </c>
      <c r="O5" s="27">
        <f>SUM(D5:N5)</f>
        <v>8877106103</v>
      </c>
      <c r="P5" s="32">
        <f t="shared" ref="P5:P36" si="1">(O5/P$87)</f>
        <v>3249.3793247213794</v>
      </c>
      <c r="Q5" s="6"/>
    </row>
    <row r="6" spans="1:134">
      <c r="A6" s="12"/>
      <c r="B6" s="44">
        <v>511</v>
      </c>
      <c r="C6" s="20" t="s">
        <v>20</v>
      </c>
      <c r="D6" s="46">
        <v>24578943</v>
      </c>
      <c r="E6" s="46">
        <v>0</v>
      </c>
      <c r="F6" s="46">
        <v>0</v>
      </c>
      <c r="G6" s="46">
        <v>27385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24606328</v>
      </c>
      <c r="P6" s="47">
        <f t="shared" si="1"/>
        <v>9.006909744324453</v>
      </c>
      <c r="Q6" s="9"/>
    </row>
    <row r="7" spans="1:134">
      <c r="A7" s="12"/>
      <c r="B7" s="44">
        <v>512</v>
      </c>
      <c r="C7" s="20" t="s">
        <v>21</v>
      </c>
      <c r="D7" s="46">
        <v>4837999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4" si="2">SUM(D7:N7)</f>
        <v>4837999</v>
      </c>
      <c r="P7" s="47">
        <f t="shared" si="1"/>
        <v>1.7709030106455526</v>
      </c>
      <c r="Q7" s="9"/>
    </row>
    <row r="8" spans="1:134">
      <c r="A8" s="12"/>
      <c r="B8" s="44">
        <v>513</v>
      </c>
      <c r="C8" s="20" t="s">
        <v>22</v>
      </c>
      <c r="D8" s="46">
        <v>169783952</v>
      </c>
      <c r="E8" s="46">
        <v>35126378</v>
      </c>
      <c r="F8" s="46">
        <v>0</v>
      </c>
      <c r="G8" s="46">
        <v>32390605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6737535392</v>
      </c>
      <c r="N8" s="46">
        <v>0</v>
      </c>
      <c r="O8" s="46">
        <f t="shared" si="2"/>
        <v>6974836327</v>
      </c>
      <c r="P8" s="47">
        <f t="shared" si="1"/>
        <v>2553.0717658776421</v>
      </c>
      <c r="Q8" s="9"/>
    </row>
    <row r="9" spans="1:134">
      <c r="A9" s="12"/>
      <c r="B9" s="44">
        <v>514</v>
      </c>
      <c r="C9" s="20" t="s">
        <v>23</v>
      </c>
      <c r="D9" s="46">
        <v>20353981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20353981</v>
      </c>
      <c r="P9" s="47">
        <f t="shared" si="1"/>
        <v>7.4503790165153765</v>
      </c>
      <c r="Q9" s="9"/>
    </row>
    <row r="10" spans="1:134">
      <c r="A10" s="12"/>
      <c r="B10" s="44">
        <v>515</v>
      </c>
      <c r="C10" s="20" t="s">
        <v>24</v>
      </c>
      <c r="D10" s="46">
        <v>3657556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3657556</v>
      </c>
      <c r="P10" s="47">
        <f t="shared" si="1"/>
        <v>1.3388132019053134</v>
      </c>
      <c r="Q10" s="9"/>
    </row>
    <row r="11" spans="1:134">
      <c r="A11" s="12"/>
      <c r="B11" s="44">
        <v>516</v>
      </c>
      <c r="C11" s="20" t="s">
        <v>196</v>
      </c>
      <c r="D11" s="46">
        <v>53759045</v>
      </c>
      <c r="E11" s="46">
        <v>0</v>
      </c>
      <c r="F11" s="46">
        <v>0</v>
      </c>
      <c r="G11" s="46">
        <v>8051150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61810195</v>
      </c>
      <c r="P11" s="47">
        <f t="shared" si="1"/>
        <v>22.62502749878383</v>
      </c>
      <c r="Q11" s="9"/>
    </row>
    <row r="12" spans="1:134">
      <c r="A12" s="12"/>
      <c r="B12" s="44">
        <v>517</v>
      </c>
      <c r="C12" s="20" t="s">
        <v>25</v>
      </c>
      <c r="D12" s="46">
        <v>0</v>
      </c>
      <c r="E12" s="46">
        <v>0</v>
      </c>
      <c r="F12" s="46">
        <v>897437084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897437084</v>
      </c>
      <c r="P12" s="47">
        <f t="shared" si="1"/>
        <v>328.49821463802817</v>
      </c>
      <c r="Q12" s="9"/>
    </row>
    <row r="13" spans="1:134">
      <c r="A13" s="12"/>
      <c r="B13" s="44">
        <v>518</v>
      </c>
      <c r="C13" s="20" t="s">
        <v>26</v>
      </c>
      <c r="D13" s="46">
        <v>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39895000</v>
      </c>
      <c r="L13" s="46">
        <v>0</v>
      </c>
      <c r="M13" s="46">
        <v>0</v>
      </c>
      <c r="N13" s="46">
        <v>0</v>
      </c>
      <c r="O13" s="46">
        <f t="shared" si="2"/>
        <v>39895000</v>
      </c>
      <c r="P13" s="47">
        <f t="shared" si="1"/>
        <v>14.603181110559204</v>
      </c>
      <c r="Q13" s="9"/>
    </row>
    <row r="14" spans="1:134">
      <c r="A14" s="12"/>
      <c r="B14" s="44">
        <v>519</v>
      </c>
      <c r="C14" s="20" t="s">
        <v>27</v>
      </c>
      <c r="D14" s="46">
        <v>132693150</v>
      </c>
      <c r="E14" s="46">
        <v>8780265</v>
      </c>
      <c r="F14" s="46">
        <v>0</v>
      </c>
      <c r="G14" s="46">
        <v>20476840</v>
      </c>
      <c r="H14" s="46">
        <v>0</v>
      </c>
      <c r="I14" s="46">
        <v>0</v>
      </c>
      <c r="J14" s="46">
        <v>665554849</v>
      </c>
      <c r="K14" s="46">
        <v>0</v>
      </c>
      <c r="L14" s="46">
        <v>0</v>
      </c>
      <c r="M14" s="46">
        <v>22166529</v>
      </c>
      <c r="N14" s="46">
        <v>0</v>
      </c>
      <c r="O14" s="46">
        <f t="shared" si="2"/>
        <v>849671633</v>
      </c>
      <c r="P14" s="47">
        <f t="shared" si="1"/>
        <v>311.01413062297513</v>
      </c>
      <c r="Q14" s="9"/>
    </row>
    <row r="15" spans="1:134" ht="15.75">
      <c r="A15" s="28" t="s">
        <v>28</v>
      </c>
      <c r="B15" s="29"/>
      <c r="C15" s="30"/>
      <c r="D15" s="31">
        <f>SUM(D16:D24)</f>
        <v>1158767358</v>
      </c>
      <c r="E15" s="31">
        <f t="shared" ref="E15:N15" si="3">SUM(E16:E24)</f>
        <v>1364321949</v>
      </c>
      <c r="F15" s="31">
        <f t="shared" si="3"/>
        <v>0</v>
      </c>
      <c r="G15" s="31">
        <f t="shared" si="3"/>
        <v>68641375</v>
      </c>
      <c r="H15" s="31">
        <f t="shared" si="3"/>
        <v>0</v>
      </c>
      <c r="I15" s="31">
        <f t="shared" si="3"/>
        <v>0</v>
      </c>
      <c r="J15" s="31">
        <f t="shared" si="3"/>
        <v>0</v>
      </c>
      <c r="K15" s="31">
        <f t="shared" si="3"/>
        <v>0</v>
      </c>
      <c r="L15" s="31">
        <f>SUM(L16:L24)</f>
        <v>0</v>
      </c>
      <c r="M15" s="31">
        <f t="shared" si="3"/>
        <v>12852451</v>
      </c>
      <c r="N15" s="31">
        <f t="shared" si="3"/>
        <v>0</v>
      </c>
      <c r="O15" s="42">
        <f>SUM(D15:N15)</f>
        <v>2604583133</v>
      </c>
      <c r="P15" s="43">
        <f t="shared" si="1"/>
        <v>953.38260956778322</v>
      </c>
      <c r="Q15" s="10"/>
    </row>
    <row r="16" spans="1:134">
      <c r="A16" s="12"/>
      <c r="B16" s="44">
        <v>521</v>
      </c>
      <c r="C16" s="20" t="s">
        <v>29</v>
      </c>
      <c r="D16" s="46">
        <v>691196601</v>
      </c>
      <c r="E16" s="46">
        <v>22039977</v>
      </c>
      <c r="F16" s="46">
        <v>0</v>
      </c>
      <c r="G16" s="46">
        <v>2914095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501396</v>
      </c>
      <c r="N16" s="46">
        <v>0</v>
      </c>
      <c r="O16" s="46">
        <f>SUM(D16:N16)</f>
        <v>716652069</v>
      </c>
      <c r="P16" s="47">
        <f t="shared" si="1"/>
        <v>262.32359836731348</v>
      </c>
      <c r="Q16" s="9"/>
    </row>
    <row r="17" spans="1:17">
      <c r="A17" s="12"/>
      <c r="B17" s="44">
        <v>522</v>
      </c>
      <c r="C17" s="20" t="s">
        <v>30</v>
      </c>
      <c r="D17" s="46">
        <v>114689</v>
      </c>
      <c r="E17" s="46">
        <v>553284903</v>
      </c>
      <c r="F17" s="46">
        <v>0</v>
      </c>
      <c r="G17" s="46">
        <v>60890781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ref="O17:O24" si="4">SUM(D17:N17)</f>
        <v>614290373</v>
      </c>
      <c r="P17" s="47">
        <f t="shared" si="1"/>
        <v>224.85508387998414</v>
      </c>
      <c r="Q17" s="9"/>
    </row>
    <row r="18" spans="1:17">
      <c r="A18" s="12"/>
      <c r="B18" s="44">
        <v>523</v>
      </c>
      <c r="C18" s="20" t="s">
        <v>31</v>
      </c>
      <c r="D18" s="46">
        <v>381753595</v>
      </c>
      <c r="E18" s="46">
        <v>7665188</v>
      </c>
      <c r="F18" s="46">
        <v>0</v>
      </c>
      <c r="G18" s="46">
        <v>4599234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12351055</v>
      </c>
      <c r="N18" s="46">
        <v>0</v>
      </c>
      <c r="O18" s="46">
        <f t="shared" si="4"/>
        <v>406369072</v>
      </c>
      <c r="P18" s="47">
        <f t="shared" si="1"/>
        <v>148.74749106769954</v>
      </c>
      <c r="Q18" s="9"/>
    </row>
    <row r="19" spans="1:17">
      <c r="A19" s="12"/>
      <c r="B19" s="44">
        <v>524</v>
      </c>
      <c r="C19" s="20" t="s">
        <v>32</v>
      </c>
      <c r="D19" s="46">
        <v>67361952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67361952</v>
      </c>
      <c r="P19" s="47">
        <f t="shared" si="1"/>
        <v>24.657194761669277</v>
      </c>
      <c r="Q19" s="9"/>
    </row>
    <row r="20" spans="1:17">
      <c r="A20" s="12"/>
      <c r="B20" s="44">
        <v>525</v>
      </c>
      <c r="C20" s="20" t="s">
        <v>33</v>
      </c>
      <c r="D20" s="46">
        <v>-144865</v>
      </c>
      <c r="E20" s="46">
        <v>757957816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757812951</v>
      </c>
      <c r="P20" s="47">
        <f t="shared" si="1"/>
        <v>277.39014341096197</v>
      </c>
      <c r="Q20" s="9"/>
    </row>
    <row r="21" spans="1:17">
      <c r="A21" s="12"/>
      <c r="B21" s="44">
        <v>526</v>
      </c>
      <c r="C21" s="20" t="s">
        <v>34</v>
      </c>
      <c r="D21" s="46">
        <v>0</v>
      </c>
      <c r="E21" s="46">
        <v>13642261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13642261</v>
      </c>
      <c r="P21" s="47">
        <f t="shared" si="1"/>
        <v>4.9936184519493301</v>
      </c>
      <c r="Q21" s="9"/>
    </row>
    <row r="22" spans="1:17">
      <c r="A22" s="12"/>
      <c r="B22" s="44">
        <v>527</v>
      </c>
      <c r="C22" s="20" t="s">
        <v>35</v>
      </c>
      <c r="D22" s="46">
        <v>13988779</v>
      </c>
      <c r="E22" s="46">
        <v>364709</v>
      </c>
      <c r="F22" s="46">
        <v>0</v>
      </c>
      <c r="G22" s="46">
        <v>120000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4"/>
        <v>14473488</v>
      </c>
      <c r="P22" s="47">
        <f t="shared" si="1"/>
        <v>5.2978811020304626</v>
      </c>
      <c r="Q22" s="9"/>
    </row>
    <row r="23" spans="1:17">
      <c r="A23" s="12"/>
      <c r="B23" s="44">
        <v>528</v>
      </c>
      <c r="C23" s="20" t="s">
        <v>36</v>
      </c>
      <c r="D23" s="46">
        <v>4496607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4"/>
        <v>4496607</v>
      </c>
      <c r="P23" s="47">
        <f t="shared" si="1"/>
        <v>1.6459397519490735</v>
      </c>
      <c r="Q23" s="9"/>
    </row>
    <row r="24" spans="1:17">
      <c r="A24" s="12"/>
      <c r="B24" s="44">
        <v>529</v>
      </c>
      <c r="C24" s="20" t="s">
        <v>37</v>
      </c>
      <c r="D24" s="46">
        <v>0</v>
      </c>
      <c r="E24" s="46">
        <v>9367095</v>
      </c>
      <c r="F24" s="46">
        <v>0</v>
      </c>
      <c r="G24" s="46">
        <v>117265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4"/>
        <v>9484360</v>
      </c>
      <c r="P24" s="47">
        <f t="shared" si="1"/>
        <v>3.4716587742259253</v>
      </c>
      <c r="Q24" s="9"/>
    </row>
    <row r="25" spans="1:17" ht="15.75">
      <c r="A25" s="28" t="s">
        <v>38</v>
      </c>
      <c r="B25" s="29"/>
      <c r="C25" s="30"/>
      <c r="D25" s="31">
        <f t="shared" ref="D25:N25" si="5">SUM(D26:D31)</f>
        <v>72393150</v>
      </c>
      <c r="E25" s="31">
        <f t="shared" si="5"/>
        <v>7832144</v>
      </c>
      <c r="F25" s="31">
        <f t="shared" si="5"/>
        <v>0</v>
      </c>
      <c r="G25" s="31">
        <f t="shared" si="5"/>
        <v>13797655</v>
      </c>
      <c r="H25" s="31">
        <f t="shared" si="5"/>
        <v>0</v>
      </c>
      <c r="I25" s="31">
        <f t="shared" si="5"/>
        <v>967603000</v>
      </c>
      <c r="J25" s="31">
        <f t="shared" si="5"/>
        <v>0</v>
      </c>
      <c r="K25" s="31">
        <f t="shared" si="5"/>
        <v>0</v>
      </c>
      <c r="L25" s="31">
        <f t="shared" si="5"/>
        <v>0</v>
      </c>
      <c r="M25" s="31">
        <f t="shared" si="5"/>
        <v>0</v>
      </c>
      <c r="N25" s="31">
        <f t="shared" si="5"/>
        <v>0</v>
      </c>
      <c r="O25" s="42">
        <f>SUM(D25:N25)</f>
        <v>1061625949</v>
      </c>
      <c r="P25" s="43">
        <f t="shared" si="1"/>
        <v>388.59796979361545</v>
      </c>
      <c r="Q25" s="10"/>
    </row>
    <row r="26" spans="1:17">
      <c r="A26" s="12"/>
      <c r="B26" s="44">
        <v>534</v>
      </c>
      <c r="C26" s="20" t="s">
        <v>39</v>
      </c>
      <c r="D26" s="46">
        <v>54274</v>
      </c>
      <c r="E26" s="46">
        <v>0</v>
      </c>
      <c r="F26" s="46">
        <v>0</v>
      </c>
      <c r="G26" s="46">
        <v>0</v>
      </c>
      <c r="H26" s="46">
        <v>0</v>
      </c>
      <c r="I26" s="46">
        <v>264506000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ref="O26:O31" si="6">SUM(D26:N26)</f>
        <v>264560274</v>
      </c>
      <c r="P26" s="47">
        <f t="shared" si="1"/>
        <v>96.83974422562143</v>
      </c>
      <c r="Q26" s="9"/>
    </row>
    <row r="27" spans="1:17">
      <c r="A27" s="12"/>
      <c r="B27" s="44">
        <v>535</v>
      </c>
      <c r="C27" s="20" t="s">
        <v>205</v>
      </c>
      <c r="D27" s="46">
        <v>88560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6"/>
        <v>88560</v>
      </c>
      <c r="P27" s="47">
        <f t="shared" si="1"/>
        <v>3.2416536386793413E-2</v>
      </c>
      <c r="Q27" s="9"/>
    </row>
    <row r="28" spans="1:17">
      <c r="A28" s="12"/>
      <c r="B28" s="44">
        <v>536</v>
      </c>
      <c r="C28" s="20" t="s">
        <v>40</v>
      </c>
      <c r="D28" s="46">
        <v>0</v>
      </c>
      <c r="E28" s="46">
        <v>0</v>
      </c>
      <c r="F28" s="46">
        <v>0</v>
      </c>
      <c r="G28" s="46">
        <v>5939811</v>
      </c>
      <c r="H28" s="46">
        <v>0</v>
      </c>
      <c r="I28" s="46">
        <v>703097000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6"/>
        <v>709036811</v>
      </c>
      <c r="P28" s="47">
        <f t="shared" si="1"/>
        <v>259.53610640647543</v>
      </c>
      <c r="Q28" s="9"/>
    </row>
    <row r="29" spans="1:17">
      <c r="A29" s="12"/>
      <c r="B29" s="44">
        <v>537</v>
      </c>
      <c r="C29" s="20" t="s">
        <v>41</v>
      </c>
      <c r="D29" s="46">
        <v>63659035</v>
      </c>
      <c r="E29" s="46">
        <v>7832144</v>
      </c>
      <c r="F29" s="46">
        <v>0</v>
      </c>
      <c r="G29" s="46">
        <v>7819556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6"/>
        <v>79310735</v>
      </c>
      <c r="P29" s="47">
        <f t="shared" si="1"/>
        <v>29.030931876590216</v>
      </c>
      <c r="Q29" s="9"/>
    </row>
    <row r="30" spans="1:17">
      <c r="A30" s="12"/>
      <c r="B30" s="44">
        <v>538</v>
      </c>
      <c r="C30" s="20" t="s">
        <v>123</v>
      </c>
      <c r="D30" s="46">
        <v>8083594</v>
      </c>
      <c r="E30" s="46">
        <v>0</v>
      </c>
      <c r="F30" s="46">
        <v>0</v>
      </c>
      <c r="G30" s="46">
        <v>38288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6"/>
        <v>8121882</v>
      </c>
      <c r="P30" s="47">
        <f t="shared" si="1"/>
        <v>2.972936804225863</v>
      </c>
      <c r="Q30" s="9"/>
    </row>
    <row r="31" spans="1:17">
      <c r="A31" s="12"/>
      <c r="B31" s="44">
        <v>539</v>
      </c>
      <c r="C31" s="20" t="s">
        <v>42</v>
      </c>
      <c r="D31" s="46">
        <v>507687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6"/>
        <v>507687</v>
      </c>
      <c r="P31" s="47">
        <f t="shared" si="1"/>
        <v>0.18583394431574057</v>
      </c>
      <c r="Q31" s="9"/>
    </row>
    <row r="32" spans="1:17" ht="15.75">
      <c r="A32" s="28" t="s">
        <v>43</v>
      </c>
      <c r="B32" s="29"/>
      <c r="C32" s="30"/>
      <c r="D32" s="31">
        <f t="shared" ref="D32:N32" si="7">SUM(D33:D37)</f>
        <v>51376329</v>
      </c>
      <c r="E32" s="31">
        <f t="shared" si="7"/>
        <v>89932312</v>
      </c>
      <c r="F32" s="31">
        <f t="shared" si="7"/>
        <v>0</v>
      </c>
      <c r="G32" s="31">
        <f t="shared" si="7"/>
        <v>87047268</v>
      </c>
      <c r="H32" s="31">
        <f t="shared" si="7"/>
        <v>0</v>
      </c>
      <c r="I32" s="31">
        <f t="shared" si="7"/>
        <v>1564227000</v>
      </c>
      <c r="J32" s="31">
        <f t="shared" si="7"/>
        <v>0</v>
      </c>
      <c r="K32" s="31">
        <f t="shared" si="7"/>
        <v>0</v>
      </c>
      <c r="L32" s="31">
        <f t="shared" si="7"/>
        <v>0</v>
      </c>
      <c r="M32" s="31">
        <f t="shared" si="7"/>
        <v>0</v>
      </c>
      <c r="N32" s="31">
        <f t="shared" si="7"/>
        <v>0</v>
      </c>
      <c r="O32" s="31">
        <f t="shared" ref="O32:O43" si="8">SUM(D32:N32)</f>
        <v>1792582909</v>
      </c>
      <c r="P32" s="43">
        <f t="shared" si="1"/>
        <v>656.1577359523767</v>
      </c>
      <c r="Q32" s="10"/>
    </row>
    <row r="33" spans="1:17">
      <c r="A33" s="12"/>
      <c r="B33" s="44">
        <v>541</v>
      </c>
      <c r="C33" s="20" t="s">
        <v>44</v>
      </c>
      <c r="D33" s="46">
        <v>37109920</v>
      </c>
      <c r="E33" s="46">
        <v>10684012</v>
      </c>
      <c r="F33" s="46">
        <v>0</v>
      </c>
      <c r="G33" s="46">
        <v>55028067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8"/>
        <v>102821999</v>
      </c>
      <c r="P33" s="47">
        <f t="shared" si="1"/>
        <v>37.637003974100445</v>
      </c>
      <c r="Q33" s="9"/>
    </row>
    <row r="34" spans="1:17">
      <c r="A34" s="12"/>
      <c r="B34" s="44">
        <v>542</v>
      </c>
      <c r="C34" s="20" t="s">
        <v>45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758193000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8"/>
        <v>758193000</v>
      </c>
      <c r="P34" s="47">
        <f t="shared" si="1"/>
        <v>277.52925669277391</v>
      </c>
      <c r="Q34" s="9"/>
    </row>
    <row r="35" spans="1:17">
      <c r="A35" s="12"/>
      <c r="B35" s="44">
        <v>543</v>
      </c>
      <c r="C35" s="20" t="s">
        <v>46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118110000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8"/>
        <v>118110000</v>
      </c>
      <c r="P35" s="47">
        <f t="shared" si="1"/>
        <v>43.233029727237685</v>
      </c>
      <c r="Q35" s="9"/>
    </row>
    <row r="36" spans="1:17">
      <c r="A36" s="12"/>
      <c r="B36" s="44">
        <v>544</v>
      </c>
      <c r="C36" s="20" t="s">
        <v>47</v>
      </c>
      <c r="D36" s="46">
        <v>10519208</v>
      </c>
      <c r="E36" s="46">
        <v>0</v>
      </c>
      <c r="F36" s="46">
        <v>0</v>
      </c>
      <c r="G36" s="46">
        <v>0</v>
      </c>
      <c r="H36" s="46">
        <v>0</v>
      </c>
      <c r="I36" s="46">
        <v>676049000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8"/>
        <v>686568208</v>
      </c>
      <c r="P36" s="47">
        <f t="shared" si="1"/>
        <v>251.31169034154863</v>
      </c>
      <c r="Q36" s="9"/>
    </row>
    <row r="37" spans="1:17">
      <c r="A37" s="12"/>
      <c r="B37" s="44">
        <v>549</v>
      </c>
      <c r="C37" s="20" t="s">
        <v>49</v>
      </c>
      <c r="D37" s="46">
        <v>3747201</v>
      </c>
      <c r="E37" s="46">
        <v>79248300</v>
      </c>
      <c r="F37" s="46">
        <v>0</v>
      </c>
      <c r="G37" s="46">
        <v>32019201</v>
      </c>
      <c r="H37" s="46">
        <v>0</v>
      </c>
      <c r="I37" s="46">
        <v>11875000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8"/>
        <v>126889702</v>
      </c>
      <c r="P37" s="47">
        <f t="shared" ref="P37:P68" si="9">(O37/P$87)</f>
        <v>46.446755216716042</v>
      </c>
      <c r="Q37" s="9"/>
    </row>
    <row r="38" spans="1:17" ht="15.75">
      <c r="A38" s="28" t="s">
        <v>50</v>
      </c>
      <c r="B38" s="29"/>
      <c r="C38" s="30"/>
      <c r="D38" s="31">
        <f t="shared" ref="D38:N38" si="10">SUM(D39:D41)</f>
        <v>101171043</v>
      </c>
      <c r="E38" s="31">
        <f t="shared" si="10"/>
        <v>490616846</v>
      </c>
      <c r="F38" s="31">
        <f t="shared" si="10"/>
        <v>0</v>
      </c>
      <c r="G38" s="31">
        <f t="shared" si="10"/>
        <v>6993193</v>
      </c>
      <c r="H38" s="31">
        <f t="shared" si="10"/>
        <v>0</v>
      </c>
      <c r="I38" s="31">
        <f t="shared" si="10"/>
        <v>11717000</v>
      </c>
      <c r="J38" s="31">
        <f t="shared" si="10"/>
        <v>0</v>
      </c>
      <c r="K38" s="31">
        <f t="shared" si="10"/>
        <v>0</v>
      </c>
      <c r="L38" s="31">
        <f t="shared" si="10"/>
        <v>0</v>
      </c>
      <c r="M38" s="31">
        <f t="shared" si="10"/>
        <v>0</v>
      </c>
      <c r="N38" s="31">
        <f t="shared" si="10"/>
        <v>1894000</v>
      </c>
      <c r="O38" s="31">
        <f t="shared" si="8"/>
        <v>612392082</v>
      </c>
      <c r="P38" s="43">
        <f t="shared" si="9"/>
        <v>224.16023271383438</v>
      </c>
      <c r="Q38" s="10"/>
    </row>
    <row r="39" spans="1:17">
      <c r="A39" s="13"/>
      <c r="B39" s="45">
        <v>552</v>
      </c>
      <c r="C39" s="21" t="s">
        <v>206</v>
      </c>
      <c r="D39" s="46">
        <v>287988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8"/>
        <v>287988</v>
      </c>
      <c r="P39" s="47">
        <f t="shared" si="9"/>
        <v>0.10541523804155217</v>
      </c>
      <c r="Q39" s="9"/>
    </row>
    <row r="40" spans="1:17">
      <c r="A40" s="13"/>
      <c r="B40" s="45">
        <v>554</v>
      </c>
      <c r="C40" s="21" t="s">
        <v>52</v>
      </c>
      <c r="D40" s="46">
        <v>0</v>
      </c>
      <c r="E40" s="46">
        <v>467384272</v>
      </c>
      <c r="F40" s="46">
        <v>0</v>
      </c>
      <c r="G40" s="46">
        <v>1595702</v>
      </c>
      <c r="H40" s="46">
        <v>0</v>
      </c>
      <c r="I40" s="46">
        <v>11717000</v>
      </c>
      <c r="J40" s="46">
        <v>0</v>
      </c>
      <c r="K40" s="46">
        <v>0</v>
      </c>
      <c r="L40" s="46">
        <v>0</v>
      </c>
      <c r="M40" s="46">
        <v>0</v>
      </c>
      <c r="N40" s="46">
        <v>1894000</v>
      </c>
      <c r="O40" s="46">
        <f t="shared" si="8"/>
        <v>482590974</v>
      </c>
      <c r="P40" s="47">
        <f t="shared" si="9"/>
        <v>176.64778532756404</v>
      </c>
      <c r="Q40" s="9"/>
    </row>
    <row r="41" spans="1:17">
      <c r="A41" s="13"/>
      <c r="B41" s="45">
        <v>559</v>
      </c>
      <c r="C41" s="21" t="s">
        <v>53</v>
      </c>
      <c r="D41" s="46">
        <v>100883055</v>
      </c>
      <c r="E41" s="46">
        <v>23232574</v>
      </c>
      <c r="F41" s="46">
        <v>0</v>
      </c>
      <c r="G41" s="46">
        <v>5397491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si="8"/>
        <v>129513120</v>
      </c>
      <c r="P41" s="47">
        <f t="shared" si="9"/>
        <v>47.407032148228787</v>
      </c>
      <c r="Q41" s="9"/>
    </row>
    <row r="42" spans="1:17" ht="15.75">
      <c r="A42" s="28" t="s">
        <v>54</v>
      </c>
      <c r="B42" s="29"/>
      <c r="C42" s="30"/>
      <c r="D42" s="31">
        <f t="shared" ref="D42:N42" si="11">SUM(D43:D45)</f>
        <v>77080702</v>
      </c>
      <c r="E42" s="31">
        <f t="shared" si="11"/>
        <v>222089406</v>
      </c>
      <c r="F42" s="31">
        <f t="shared" si="11"/>
        <v>0</v>
      </c>
      <c r="G42" s="31">
        <f t="shared" si="11"/>
        <v>83118857</v>
      </c>
      <c r="H42" s="31">
        <f t="shared" si="11"/>
        <v>0</v>
      </c>
      <c r="I42" s="31">
        <f t="shared" si="11"/>
        <v>2275751000</v>
      </c>
      <c r="J42" s="31">
        <f t="shared" si="11"/>
        <v>0</v>
      </c>
      <c r="K42" s="31">
        <f t="shared" si="11"/>
        <v>0</v>
      </c>
      <c r="L42" s="31">
        <f t="shared" si="11"/>
        <v>0</v>
      </c>
      <c r="M42" s="31">
        <f t="shared" si="11"/>
        <v>0</v>
      </c>
      <c r="N42" s="31">
        <f t="shared" si="11"/>
        <v>20576000</v>
      </c>
      <c r="O42" s="31">
        <f t="shared" si="8"/>
        <v>2678615965</v>
      </c>
      <c r="P42" s="43">
        <f t="shared" si="9"/>
        <v>980.48161580474527</v>
      </c>
      <c r="Q42" s="10"/>
    </row>
    <row r="43" spans="1:17">
      <c r="A43" s="12"/>
      <c r="B43" s="44">
        <v>561</v>
      </c>
      <c r="C43" s="20" t="s">
        <v>55</v>
      </c>
      <c r="D43" s="46">
        <v>0</v>
      </c>
      <c r="E43" s="46">
        <v>0</v>
      </c>
      <c r="F43" s="46">
        <v>0</v>
      </c>
      <c r="G43" s="46">
        <v>78556600</v>
      </c>
      <c r="H43" s="46">
        <v>0</v>
      </c>
      <c r="I43" s="46">
        <v>2275751000</v>
      </c>
      <c r="J43" s="46">
        <v>0</v>
      </c>
      <c r="K43" s="46">
        <v>0</v>
      </c>
      <c r="L43" s="46">
        <v>0</v>
      </c>
      <c r="M43" s="46">
        <v>0</v>
      </c>
      <c r="N43" s="46">
        <v>20576000</v>
      </c>
      <c r="O43" s="46">
        <f t="shared" si="8"/>
        <v>2374883600</v>
      </c>
      <c r="P43" s="47">
        <f t="shared" si="9"/>
        <v>869.30330435635642</v>
      </c>
      <c r="Q43" s="9"/>
    </row>
    <row r="44" spans="1:17">
      <c r="A44" s="12"/>
      <c r="B44" s="44">
        <v>562</v>
      </c>
      <c r="C44" s="20" t="s">
        <v>56</v>
      </c>
      <c r="D44" s="46">
        <v>59886733</v>
      </c>
      <c r="E44" s="46">
        <v>6321712</v>
      </c>
      <c r="F44" s="46">
        <v>0</v>
      </c>
      <c r="G44" s="46">
        <v>778148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 t="shared" ref="O44:O51" si="12">SUM(D44:N44)</f>
        <v>66986593</v>
      </c>
      <c r="P44" s="47">
        <f t="shared" si="9"/>
        <v>24.519798209257235</v>
      </c>
      <c r="Q44" s="9"/>
    </row>
    <row r="45" spans="1:17">
      <c r="A45" s="12"/>
      <c r="B45" s="44">
        <v>569</v>
      </c>
      <c r="C45" s="20" t="s">
        <v>58</v>
      </c>
      <c r="D45" s="46">
        <v>17193969</v>
      </c>
      <c r="E45" s="46">
        <v>215767694</v>
      </c>
      <c r="F45" s="46">
        <v>0</v>
      </c>
      <c r="G45" s="46">
        <v>3784109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f t="shared" si="12"/>
        <v>236745772</v>
      </c>
      <c r="P45" s="47">
        <f t="shared" si="9"/>
        <v>86.658513239131622</v>
      </c>
      <c r="Q45" s="9"/>
    </row>
    <row r="46" spans="1:17" ht="15.75">
      <c r="A46" s="28" t="s">
        <v>59</v>
      </c>
      <c r="B46" s="29"/>
      <c r="C46" s="30"/>
      <c r="D46" s="31">
        <f t="shared" ref="D46:N46" si="13">SUM(D47:D51)</f>
        <v>177828104</v>
      </c>
      <c r="E46" s="31">
        <f t="shared" si="13"/>
        <v>163072803</v>
      </c>
      <c r="F46" s="31">
        <f t="shared" si="13"/>
        <v>0</v>
      </c>
      <c r="G46" s="31">
        <f t="shared" si="13"/>
        <v>44562081</v>
      </c>
      <c r="H46" s="31">
        <f t="shared" si="13"/>
        <v>6156</v>
      </c>
      <c r="I46" s="31">
        <f t="shared" si="13"/>
        <v>11378000</v>
      </c>
      <c r="J46" s="31">
        <f t="shared" si="13"/>
        <v>0</v>
      </c>
      <c r="K46" s="31">
        <f t="shared" si="13"/>
        <v>0</v>
      </c>
      <c r="L46" s="31">
        <f t="shared" si="13"/>
        <v>0</v>
      </c>
      <c r="M46" s="31">
        <f t="shared" si="13"/>
        <v>0</v>
      </c>
      <c r="N46" s="31">
        <f t="shared" si="13"/>
        <v>0</v>
      </c>
      <c r="O46" s="31">
        <f>SUM(D46:N46)</f>
        <v>396847144</v>
      </c>
      <c r="P46" s="43">
        <f t="shared" si="9"/>
        <v>145.2620808883361</v>
      </c>
      <c r="Q46" s="9"/>
    </row>
    <row r="47" spans="1:17">
      <c r="A47" s="12"/>
      <c r="B47" s="44">
        <v>571</v>
      </c>
      <c r="C47" s="20" t="s">
        <v>60</v>
      </c>
      <c r="D47" s="46">
        <v>0</v>
      </c>
      <c r="E47" s="46">
        <v>74065472</v>
      </c>
      <c r="F47" s="46">
        <v>0</v>
      </c>
      <c r="G47" s="46">
        <v>5390784</v>
      </c>
      <c r="H47" s="46">
        <v>6156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f t="shared" si="12"/>
        <v>79462412</v>
      </c>
      <c r="P47" s="47">
        <f t="shared" si="9"/>
        <v>29.086451783879507</v>
      </c>
      <c r="Q47" s="9"/>
    </row>
    <row r="48" spans="1:17">
      <c r="A48" s="12"/>
      <c r="B48" s="44">
        <v>572</v>
      </c>
      <c r="C48" s="20" t="s">
        <v>61</v>
      </c>
      <c r="D48" s="46">
        <v>174963038</v>
      </c>
      <c r="E48" s="46">
        <v>10394627</v>
      </c>
      <c r="F48" s="46">
        <v>0</v>
      </c>
      <c r="G48" s="46">
        <v>31600739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v>0</v>
      </c>
      <c r="O48" s="46">
        <f t="shared" si="12"/>
        <v>216958404</v>
      </c>
      <c r="P48" s="47">
        <f t="shared" si="9"/>
        <v>79.415537462586101</v>
      </c>
      <c r="Q48" s="9"/>
    </row>
    <row r="49" spans="1:17">
      <c r="A49" s="12"/>
      <c r="B49" s="44">
        <v>573</v>
      </c>
      <c r="C49" s="20" t="s">
        <v>62</v>
      </c>
      <c r="D49" s="46">
        <v>2605000</v>
      </c>
      <c r="E49" s="46">
        <v>36169842</v>
      </c>
      <c r="F49" s="46">
        <v>0</v>
      </c>
      <c r="G49" s="46">
        <v>7570558</v>
      </c>
      <c r="H49" s="46">
        <v>0</v>
      </c>
      <c r="I49" s="46">
        <v>11378000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f t="shared" si="12"/>
        <v>57723400</v>
      </c>
      <c r="P49" s="47">
        <f t="shared" si="9"/>
        <v>21.129095488588874</v>
      </c>
      <c r="Q49" s="9"/>
    </row>
    <row r="50" spans="1:17">
      <c r="A50" s="12"/>
      <c r="B50" s="44">
        <v>575</v>
      </c>
      <c r="C50" s="20" t="s">
        <v>64</v>
      </c>
      <c r="D50" s="46">
        <v>0</v>
      </c>
      <c r="E50" s="46">
        <v>42442862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6">
        <f t="shared" si="12"/>
        <v>42442862</v>
      </c>
      <c r="P50" s="47">
        <f t="shared" si="9"/>
        <v>15.535801494835718</v>
      </c>
      <c r="Q50" s="9"/>
    </row>
    <row r="51" spans="1:17">
      <c r="A51" s="12"/>
      <c r="B51" s="44">
        <v>579</v>
      </c>
      <c r="C51" s="20" t="s">
        <v>65</v>
      </c>
      <c r="D51" s="46">
        <v>260066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v>0</v>
      </c>
      <c r="O51" s="46">
        <f t="shared" si="12"/>
        <v>260066</v>
      </c>
      <c r="P51" s="47">
        <f t="shared" si="9"/>
        <v>9.5194658445887703E-2</v>
      </c>
      <c r="Q51" s="9"/>
    </row>
    <row r="52" spans="1:17" ht="15.75">
      <c r="A52" s="28" t="s">
        <v>94</v>
      </c>
      <c r="B52" s="29"/>
      <c r="C52" s="30"/>
      <c r="D52" s="31">
        <f t="shared" ref="D52:N52" si="14">SUM(D53:D54)</f>
        <v>650761611</v>
      </c>
      <c r="E52" s="31">
        <f t="shared" si="14"/>
        <v>583094752</v>
      </c>
      <c r="F52" s="31">
        <f t="shared" si="14"/>
        <v>3979999</v>
      </c>
      <c r="G52" s="31">
        <f t="shared" si="14"/>
        <v>36902645</v>
      </c>
      <c r="H52" s="31">
        <f t="shared" si="14"/>
        <v>0</v>
      </c>
      <c r="I52" s="31">
        <f t="shared" si="14"/>
        <v>462347000</v>
      </c>
      <c r="J52" s="31">
        <f t="shared" si="14"/>
        <v>3324231</v>
      </c>
      <c r="K52" s="31">
        <f t="shared" si="14"/>
        <v>0</v>
      </c>
      <c r="L52" s="31">
        <f t="shared" si="14"/>
        <v>0</v>
      </c>
      <c r="M52" s="31">
        <f t="shared" si="14"/>
        <v>0</v>
      </c>
      <c r="N52" s="31">
        <f t="shared" si="14"/>
        <v>0</v>
      </c>
      <c r="O52" s="31">
        <f>SUM(D52:N52)</f>
        <v>1740410238</v>
      </c>
      <c r="P52" s="43">
        <f t="shared" si="9"/>
        <v>637.06043143715874</v>
      </c>
      <c r="Q52" s="9"/>
    </row>
    <row r="53" spans="1:17">
      <c r="A53" s="12"/>
      <c r="B53" s="44">
        <v>581</v>
      </c>
      <c r="C53" s="20" t="s">
        <v>213</v>
      </c>
      <c r="D53" s="46">
        <v>650761611</v>
      </c>
      <c r="E53" s="46">
        <v>583094752</v>
      </c>
      <c r="F53" s="46">
        <v>3979999</v>
      </c>
      <c r="G53" s="46">
        <v>36902645</v>
      </c>
      <c r="H53" s="46">
        <v>0</v>
      </c>
      <c r="I53" s="46">
        <v>314000</v>
      </c>
      <c r="J53" s="46">
        <v>3324231</v>
      </c>
      <c r="K53" s="46">
        <v>0</v>
      </c>
      <c r="L53" s="46">
        <v>0</v>
      </c>
      <c r="M53" s="46">
        <v>0</v>
      </c>
      <c r="N53" s="46">
        <v>0</v>
      </c>
      <c r="O53" s="46">
        <f>SUM(D53:N53)</f>
        <v>1278377238</v>
      </c>
      <c r="P53" s="47">
        <f t="shared" si="9"/>
        <v>467.93769480211677</v>
      </c>
      <c r="Q53" s="9"/>
    </row>
    <row r="54" spans="1:17">
      <c r="A54" s="12"/>
      <c r="B54" s="44">
        <v>591</v>
      </c>
      <c r="C54" s="20" t="s">
        <v>67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462033000</v>
      </c>
      <c r="J54" s="46">
        <v>0</v>
      </c>
      <c r="K54" s="46">
        <v>0</v>
      </c>
      <c r="L54" s="46">
        <v>0</v>
      </c>
      <c r="M54" s="46">
        <v>0</v>
      </c>
      <c r="N54" s="46">
        <v>0</v>
      </c>
      <c r="O54" s="46">
        <f t="shared" ref="O54:O62" si="15">SUM(D54:N54)</f>
        <v>462033000</v>
      </c>
      <c r="P54" s="47">
        <f t="shared" si="9"/>
        <v>169.122736635042</v>
      </c>
      <c r="Q54" s="9"/>
    </row>
    <row r="55" spans="1:17" ht="15.75">
      <c r="A55" s="28" t="s">
        <v>68</v>
      </c>
      <c r="B55" s="29"/>
      <c r="C55" s="30"/>
      <c r="D55" s="31">
        <f t="shared" ref="D55:N55" si="16">SUM(D56:D84)</f>
        <v>40828013</v>
      </c>
      <c r="E55" s="31">
        <f t="shared" si="16"/>
        <v>80708145</v>
      </c>
      <c r="F55" s="31">
        <f t="shared" si="16"/>
        <v>0</v>
      </c>
      <c r="G55" s="31">
        <f t="shared" si="16"/>
        <v>8022909</v>
      </c>
      <c r="H55" s="31">
        <f t="shared" si="16"/>
        <v>0</v>
      </c>
      <c r="I55" s="31">
        <f t="shared" si="16"/>
        <v>0</v>
      </c>
      <c r="J55" s="31">
        <f t="shared" si="16"/>
        <v>0</v>
      </c>
      <c r="K55" s="31">
        <f t="shared" si="16"/>
        <v>0</v>
      </c>
      <c r="L55" s="31">
        <f t="shared" si="16"/>
        <v>0</v>
      </c>
      <c r="M55" s="31">
        <f t="shared" si="16"/>
        <v>1032181343</v>
      </c>
      <c r="N55" s="31">
        <f t="shared" si="16"/>
        <v>0</v>
      </c>
      <c r="O55" s="31">
        <f>SUM(D55:N55)</f>
        <v>1161740410</v>
      </c>
      <c r="P55" s="43">
        <f t="shared" si="9"/>
        <v>425.24390551912029</v>
      </c>
      <c r="Q55" s="9"/>
    </row>
    <row r="56" spans="1:17">
      <c r="A56" s="12"/>
      <c r="B56" s="44">
        <v>601</v>
      </c>
      <c r="C56" s="20" t="s">
        <v>69</v>
      </c>
      <c r="D56" s="46">
        <v>2026548</v>
      </c>
      <c r="E56" s="46">
        <v>0</v>
      </c>
      <c r="F56" s="46">
        <v>0</v>
      </c>
      <c r="G56" s="46">
        <v>198185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1032181343</v>
      </c>
      <c r="N56" s="46">
        <v>0</v>
      </c>
      <c r="O56" s="46">
        <f t="shared" si="15"/>
        <v>1034406076</v>
      </c>
      <c r="P56" s="47">
        <f t="shared" si="9"/>
        <v>378.63439703448722</v>
      </c>
      <c r="Q56" s="9"/>
    </row>
    <row r="57" spans="1:17">
      <c r="A57" s="12"/>
      <c r="B57" s="44">
        <v>602</v>
      </c>
      <c r="C57" s="20" t="s">
        <v>70</v>
      </c>
      <c r="D57" s="46">
        <v>7158323</v>
      </c>
      <c r="E57" s="46">
        <v>508280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v>0</v>
      </c>
      <c r="O57" s="46">
        <f t="shared" si="15"/>
        <v>7666603</v>
      </c>
      <c r="P57" s="47">
        <f t="shared" si="9"/>
        <v>2.8062863043428128</v>
      </c>
      <c r="Q57" s="9"/>
    </row>
    <row r="58" spans="1:17">
      <c r="A58" s="12"/>
      <c r="B58" s="44">
        <v>603</v>
      </c>
      <c r="C58" s="20" t="s">
        <v>71</v>
      </c>
      <c r="D58" s="46">
        <v>4035229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v>0</v>
      </c>
      <c r="O58" s="46">
        <f t="shared" si="15"/>
        <v>4035229</v>
      </c>
      <c r="P58" s="47">
        <f t="shared" si="9"/>
        <v>1.4770567717654017</v>
      </c>
      <c r="Q58" s="9"/>
    </row>
    <row r="59" spans="1:17">
      <c r="A59" s="12"/>
      <c r="B59" s="44">
        <v>604</v>
      </c>
      <c r="C59" s="20" t="s">
        <v>72</v>
      </c>
      <c r="D59" s="46">
        <v>1334605</v>
      </c>
      <c r="E59" s="46">
        <v>16597292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v>0</v>
      </c>
      <c r="O59" s="46">
        <f t="shared" si="15"/>
        <v>17931897</v>
      </c>
      <c r="P59" s="47">
        <f t="shared" si="9"/>
        <v>6.563798459628857</v>
      </c>
      <c r="Q59" s="9"/>
    </row>
    <row r="60" spans="1:17">
      <c r="A60" s="12"/>
      <c r="B60" s="44">
        <v>605</v>
      </c>
      <c r="C60" s="20" t="s">
        <v>73</v>
      </c>
      <c r="D60" s="46">
        <v>77429</v>
      </c>
      <c r="E60" s="46">
        <v>0</v>
      </c>
      <c r="F60" s="46">
        <v>0</v>
      </c>
      <c r="G60" s="46">
        <v>7824724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v>0</v>
      </c>
      <c r="O60" s="46">
        <f t="shared" si="15"/>
        <v>7902153</v>
      </c>
      <c r="P60" s="47">
        <f t="shared" si="9"/>
        <v>2.8925071167401613</v>
      </c>
      <c r="Q60" s="9"/>
    </row>
    <row r="61" spans="1:17">
      <c r="A61" s="12"/>
      <c r="B61" s="44">
        <v>606</v>
      </c>
      <c r="C61" s="20" t="s">
        <v>74</v>
      </c>
      <c r="D61" s="46">
        <v>156834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v>0</v>
      </c>
      <c r="O61" s="46">
        <f t="shared" si="15"/>
        <v>156834</v>
      </c>
      <c r="P61" s="47">
        <f t="shared" si="9"/>
        <v>5.7407577548400604E-2</v>
      </c>
      <c r="Q61" s="9"/>
    </row>
    <row r="62" spans="1:17">
      <c r="A62" s="12"/>
      <c r="B62" s="44">
        <v>608</v>
      </c>
      <c r="C62" s="20" t="s">
        <v>75</v>
      </c>
      <c r="D62" s="46">
        <v>101015</v>
      </c>
      <c r="E62" s="46">
        <v>979371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v>0</v>
      </c>
      <c r="O62" s="46">
        <f t="shared" si="15"/>
        <v>1080386</v>
      </c>
      <c r="P62" s="47">
        <f t="shared" si="9"/>
        <v>0.39546490606122608</v>
      </c>
      <c r="Q62" s="9"/>
    </row>
    <row r="63" spans="1:17">
      <c r="A63" s="12"/>
      <c r="B63" s="44">
        <v>614</v>
      </c>
      <c r="C63" s="20" t="s">
        <v>77</v>
      </c>
      <c r="D63" s="46">
        <v>139652</v>
      </c>
      <c r="E63" s="46">
        <v>11319527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v>0</v>
      </c>
      <c r="O63" s="46">
        <f t="shared" ref="O63:O79" si="17">SUM(D63:N63)</f>
        <v>11459179</v>
      </c>
      <c r="P63" s="47">
        <f t="shared" si="9"/>
        <v>4.1945222788649383</v>
      </c>
      <c r="Q63" s="9"/>
    </row>
    <row r="64" spans="1:17">
      <c r="A64" s="12"/>
      <c r="B64" s="44">
        <v>622</v>
      </c>
      <c r="C64" s="20" t="s">
        <v>78</v>
      </c>
      <c r="D64" s="46">
        <v>1102223</v>
      </c>
      <c r="E64" s="46">
        <v>813315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v>0</v>
      </c>
      <c r="O64" s="46">
        <f t="shared" si="17"/>
        <v>1915538</v>
      </c>
      <c r="P64" s="47">
        <f t="shared" si="9"/>
        <v>0.70116426464866166</v>
      </c>
      <c r="Q64" s="9"/>
    </row>
    <row r="65" spans="1:17">
      <c r="A65" s="12"/>
      <c r="B65" s="44">
        <v>634</v>
      </c>
      <c r="C65" s="20" t="s">
        <v>80</v>
      </c>
      <c r="D65" s="46">
        <v>-300232</v>
      </c>
      <c r="E65" s="46">
        <v>7156293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v>0</v>
      </c>
      <c r="O65" s="46">
        <f t="shared" si="17"/>
        <v>6856061</v>
      </c>
      <c r="P65" s="47">
        <f t="shared" si="9"/>
        <v>2.5095951995999912</v>
      </c>
      <c r="Q65" s="9"/>
    </row>
    <row r="66" spans="1:17">
      <c r="A66" s="12"/>
      <c r="B66" s="44">
        <v>654</v>
      </c>
      <c r="C66" s="20" t="s">
        <v>134</v>
      </c>
      <c r="D66" s="46">
        <v>-1884969</v>
      </c>
      <c r="E66" s="46">
        <v>5520518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v>0</v>
      </c>
      <c r="O66" s="46">
        <f t="shared" si="17"/>
        <v>3635549</v>
      </c>
      <c r="P66" s="47">
        <f t="shared" si="9"/>
        <v>1.3307577511796567</v>
      </c>
      <c r="Q66" s="9"/>
    </row>
    <row r="67" spans="1:17">
      <c r="A67" s="12"/>
      <c r="B67" s="44">
        <v>663</v>
      </c>
      <c r="C67" s="20" t="s">
        <v>135</v>
      </c>
      <c r="D67" s="46">
        <v>3502</v>
      </c>
      <c r="E67" s="46">
        <v>1553154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v>0</v>
      </c>
      <c r="O67" s="46">
        <f t="shared" si="17"/>
        <v>1556656</v>
      </c>
      <c r="P67" s="47">
        <f t="shared" si="9"/>
        <v>0.56979895964002125</v>
      </c>
      <c r="Q67" s="9"/>
    </row>
    <row r="68" spans="1:17">
      <c r="A68" s="12"/>
      <c r="B68" s="44">
        <v>664</v>
      </c>
      <c r="C68" s="20" t="s">
        <v>136</v>
      </c>
      <c r="D68" s="46">
        <v>1060810</v>
      </c>
      <c r="E68" s="46">
        <v>2195610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v>0</v>
      </c>
      <c r="O68" s="46">
        <f t="shared" si="17"/>
        <v>3256420</v>
      </c>
      <c r="P68" s="47">
        <f t="shared" si="9"/>
        <v>1.1919812265207972</v>
      </c>
      <c r="Q68" s="9"/>
    </row>
    <row r="69" spans="1:17">
      <c r="A69" s="12"/>
      <c r="B69" s="44">
        <v>666</v>
      </c>
      <c r="C69" s="20" t="s">
        <v>137</v>
      </c>
      <c r="D69" s="46">
        <v>495943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v>0</v>
      </c>
      <c r="O69" s="46">
        <f t="shared" si="17"/>
        <v>495943</v>
      </c>
      <c r="P69" s="47">
        <f t="shared" ref="P69:P85" si="18">(O69/P$87)</f>
        <v>0.18153516604872949</v>
      </c>
      <c r="Q69" s="9"/>
    </row>
    <row r="70" spans="1:17">
      <c r="A70" s="12"/>
      <c r="B70" s="44">
        <v>669</v>
      </c>
      <c r="C70" s="20" t="s">
        <v>138</v>
      </c>
      <c r="D70" s="46">
        <v>321576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v>0</v>
      </c>
      <c r="O70" s="46">
        <f t="shared" si="17"/>
        <v>321576</v>
      </c>
      <c r="P70" s="47">
        <f t="shared" si="18"/>
        <v>0.11770980245166528</v>
      </c>
      <c r="Q70" s="9"/>
    </row>
    <row r="71" spans="1:17">
      <c r="A71" s="12"/>
      <c r="B71" s="44">
        <v>674</v>
      </c>
      <c r="C71" s="20" t="s">
        <v>86</v>
      </c>
      <c r="D71" s="46">
        <v>60124</v>
      </c>
      <c r="E71" s="46">
        <v>4745214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v>0</v>
      </c>
      <c r="O71" s="46">
        <f t="shared" si="17"/>
        <v>4805338</v>
      </c>
      <c r="P71" s="47">
        <f t="shared" si="18"/>
        <v>1.7589477656711954</v>
      </c>
      <c r="Q71" s="9"/>
    </row>
    <row r="72" spans="1:17">
      <c r="A72" s="12"/>
      <c r="B72" s="44">
        <v>684</v>
      </c>
      <c r="C72" s="20" t="s">
        <v>87</v>
      </c>
      <c r="D72" s="46">
        <v>160439</v>
      </c>
      <c r="E72" s="46">
        <v>0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v>0</v>
      </c>
      <c r="O72" s="46">
        <f t="shared" si="17"/>
        <v>160439</v>
      </c>
      <c r="P72" s="47">
        <f t="shared" si="18"/>
        <v>5.8727153131896428E-2</v>
      </c>
      <c r="Q72" s="9"/>
    </row>
    <row r="73" spans="1:17">
      <c r="A73" s="12"/>
      <c r="B73" s="44">
        <v>694</v>
      </c>
      <c r="C73" s="20" t="s">
        <v>88</v>
      </c>
      <c r="D73" s="46">
        <v>673257</v>
      </c>
      <c r="E73" s="46">
        <v>3588141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v>0</v>
      </c>
      <c r="O73" s="46">
        <f t="shared" si="17"/>
        <v>4261398</v>
      </c>
      <c r="P73" s="47">
        <f t="shared" si="18"/>
        <v>1.5598437593225911</v>
      </c>
      <c r="Q73" s="9"/>
    </row>
    <row r="74" spans="1:17">
      <c r="A74" s="12"/>
      <c r="B74" s="44">
        <v>696</v>
      </c>
      <c r="C74" s="20" t="s">
        <v>207</v>
      </c>
      <c r="D74" s="46">
        <v>800166</v>
      </c>
      <c r="E74" s="46">
        <v>0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v>0</v>
      </c>
      <c r="O74" s="46">
        <f t="shared" si="17"/>
        <v>800166</v>
      </c>
      <c r="P74" s="47">
        <f t="shared" si="18"/>
        <v>0.29289306972081003</v>
      </c>
      <c r="Q74" s="9"/>
    </row>
    <row r="75" spans="1:17">
      <c r="A75" s="12"/>
      <c r="B75" s="44">
        <v>704</v>
      </c>
      <c r="C75" s="20" t="s">
        <v>89</v>
      </c>
      <c r="D75" s="46">
        <v>0</v>
      </c>
      <c r="E75" s="46">
        <v>561930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0</v>
      </c>
      <c r="L75" s="46">
        <v>0</v>
      </c>
      <c r="M75" s="46">
        <v>0</v>
      </c>
      <c r="N75" s="46">
        <v>0</v>
      </c>
      <c r="O75" s="46">
        <f t="shared" si="17"/>
        <v>561930</v>
      </c>
      <c r="P75" s="47">
        <f t="shared" si="18"/>
        <v>0.20568907285265153</v>
      </c>
      <c r="Q75" s="9"/>
    </row>
    <row r="76" spans="1:17">
      <c r="A76" s="12"/>
      <c r="B76" s="44">
        <v>711</v>
      </c>
      <c r="C76" s="20" t="s">
        <v>90</v>
      </c>
      <c r="D76" s="46">
        <v>9064059</v>
      </c>
      <c r="E76" s="46">
        <v>0</v>
      </c>
      <c r="F76" s="46">
        <v>0</v>
      </c>
      <c r="G76" s="46">
        <v>0</v>
      </c>
      <c r="H76" s="46">
        <v>0</v>
      </c>
      <c r="I76" s="46">
        <v>0</v>
      </c>
      <c r="J76" s="46">
        <v>0</v>
      </c>
      <c r="K76" s="46">
        <v>0</v>
      </c>
      <c r="L76" s="46">
        <v>0</v>
      </c>
      <c r="M76" s="46">
        <v>0</v>
      </c>
      <c r="N76" s="46">
        <v>0</v>
      </c>
      <c r="O76" s="46">
        <f t="shared" si="17"/>
        <v>9064059</v>
      </c>
      <c r="P76" s="47">
        <f t="shared" si="18"/>
        <v>3.3178116348864304</v>
      </c>
      <c r="Q76" s="9"/>
    </row>
    <row r="77" spans="1:17">
      <c r="A77" s="12"/>
      <c r="B77" s="44">
        <v>712</v>
      </c>
      <c r="C77" s="20" t="s">
        <v>91</v>
      </c>
      <c r="D77" s="46">
        <v>637124</v>
      </c>
      <c r="E77" s="46">
        <v>0</v>
      </c>
      <c r="F77" s="46">
        <v>0</v>
      </c>
      <c r="G77" s="46">
        <v>0</v>
      </c>
      <c r="H77" s="46">
        <v>0</v>
      </c>
      <c r="I77" s="46">
        <v>0</v>
      </c>
      <c r="J77" s="46">
        <v>0</v>
      </c>
      <c r="K77" s="46">
        <v>0</v>
      </c>
      <c r="L77" s="46">
        <v>0</v>
      </c>
      <c r="M77" s="46">
        <v>0</v>
      </c>
      <c r="N77" s="46">
        <v>0</v>
      </c>
      <c r="O77" s="46">
        <f t="shared" si="17"/>
        <v>637124</v>
      </c>
      <c r="P77" s="47">
        <f t="shared" si="18"/>
        <v>0.23321311346995668</v>
      </c>
      <c r="Q77" s="9"/>
    </row>
    <row r="78" spans="1:17">
      <c r="A78" s="12"/>
      <c r="B78" s="44">
        <v>713</v>
      </c>
      <c r="C78" s="20" t="s">
        <v>92</v>
      </c>
      <c r="D78" s="46">
        <v>12411111</v>
      </c>
      <c r="E78" s="46">
        <v>5074841</v>
      </c>
      <c r="F78" s="46">
        <v>0</v>
      </c>
      <c r="G78" s="46">
        <v>0</v>
      </c>
      <c r="H78" s="46">
        <v>0</v>
      </c>
      <c r="I78" s="46">
        <v>0</v>
      </c>
      <c r="J78" s="46">
        <v>0</v>
      </c>
      <c r="K78" s="46">
        <v>0</v>
      </c>
      <c r="L78" s="46">
        <v>0</v>
      </c>
      <c r="M78" s="46">
        <v>0</v>
      </c>
      <c r="N78" s="46">
        <v>0</v>
      </c>
      <c r="O78" s="46">
        <f t="shared" si="17"/>
        <v>17485952</v>
      </c>
      <c r="P78" s="47">
        <f t="shared" si="18"/>
        <v>6.400564580687929</v>
      </c>
      <c r="Q78" s="9"/>
    </row>
    <row r="79" spans="1:17">
      <c r="A79" s="12"/>
      <c r="B79" s="44">
        <v>714</v>
      </c>
      <c r="C79" s="20" t="s">
        <v>116</v>
      </c>
      <c r="D79" s="46">
        <v>0</v>
      </c>
      <c r="E79" s="46">
        <v>79109</v>
      </c>
      <c r="F79" s="46">
        <v>0</v>
      </c>
      <c r="G79" s="46">
        <v>0</v>
      </c>
      <c r="H79" s="46">
        <v>0</v>
      </c>
      <c r="I79" s="46">
        <v>0</v>
      </c>
      <c r="J79" s="46">
        <v>0</v>
      </c>
      <c r="K79" s="46">
        <v>0</v>
      </c>
      <c r="L79" s="46">
        <v>0</v>
      </c>
      <c r="M79" s="46">
        <v>0</v>
      </c>
      <c r="N79" s="46">
        <v>0</v>
      </c>
      <c r="O79" s="46">
        <f t="shared" si="17"/>
        <v>79109</v>
      </c>
      <c r="P79" s="47">
        <f t="shared" si="18"/>
        <v>2.8957088719770097E-2</v>
      </c>
      <c r="Q79" s="9"/>
    </row>
    <row r="80" spans="1:17">
      <c r="A80" s="12"/>
      <c r="B80" s="44">
        <v>724</v>
      </c>
      <c r="C80" s="20" t="s">
        <v>93</v>
      </c>
      <c r="D80" s="46">
        <v>0</v>
      </c>
      <c r="E80" s="46">
        <v>280458</v>
      </c>
      <c r="F80" s="46">
        <v>0</v>
      </c>
      <c r="G80" s="46">
        <v>0</v>
      </c>
      <c r="H80" s="46">
        <v>0</v>
      </c>
      <c r="I80" s="46">
        <v>0</v>
      </c>
      <c r="J80" s="46">
        <v>0</v>
      </c>
      <c r="K80" s="46">
        <v>0</v>
      </c>
      <c r="L80" s="46">
        <v>0</v>
      </c>
      <c r="M80" s="46">
        <v>0</v>
      </c>
      <c r="N80" s="46">
        <v>0</v>
      </c>
      <c r="O80" s="46">
        <f t="shared" ref="O80:O85" si="19">SUM(D80:N80)</f>
        <v>280458</v>
      </c>
      <c r="P80" s="47">
        <f t="shared" si="18"/>
        <v>0.10265895395175369</v>
      </c>
      <c r="Q80" s="9"/>
    </row>
    <row r="81" spans="1:120">
      <c r="A81" s="12"/>
      <c r="B81" s="44">
        <v>744</v>
      </c>
      <c r="C81" s="20" t="s">
        <v>95</v>
      </c>
      <c r="D81" s="46">
        <v>651227</v>
      </c>
      <c r="E81" s="46">
        <v>6567428</v>
      </c>
      <c r="F81" s="46">
        <v>0</v>
      </c>
      <c r="G81" s="46">
        <v>0</v>
      </c>
      <c r="H81" s="46">
        <v>0</v>
      </c>
      <c r="I81" s="46">
        <v>0</v>
      </c>
      <c r="J81" s="46">
        <v>0</v>
      </c>
      <c r="K81" s="46">
        <v>0</v>
      </c>
      <c r="L81" s="46">
        <v>0</v>
      </c>
      <c r="M81" s="46">
        <v>0</v>
      </c>
      <c r="N81" s="46">
        <v>0</v>
      </c>
      <c r="O81" s="46">
        <f t="shared" si="19"/>
        <v>7218655</v>
      </c>
      <c r="P81" s="47">
        <f t="shared" si="18"/>
        <v>2.6423192465131908</v>
      </c>
      <c r="Q81" s="9"/>
    </row>
    <row r="82" spans="1:120">
      <c r="A82" s="12"/>
      <c r="B82" s="44">
        <v>752</v>
      </c>
      <c r="C82" s="20" t="s">
        <v>96</v>
      </c>
      <c r="D82" s="46">
        <v>396641</v>
      </c>
      <c r="E82" s="46">
        <v>0</v>
      </c>
      <c r="F82" s="46">
        <v>0</v>
      </c>
      <c r="G82" s="46">
        <v>0</v>
      </c>
      <c r="H82" s="46">
        <v>0</v>
      </c>
      <c r="I82" s="46">
        <v>0</v>
      </c>
      <c r="J82" s="46">
        <v>0</v>
      </c>
      <c r="K82" s="46">
        <v>0</v>
      </c>
      <c r="L82" s="46">
        <v>0</v>
      </c>
      <c r="M82" s="46">
        <v>0</v>
      </c>
      <c r="N82" s="46">
        <v>0</v>
      </c>
      <c r="O82" s="46">
        <f t="shared" si="19"/>
        <v>396641</v>
      </c>
      <c r="P82" s="47">
        <f t="shared" si="18"/>
        <v>0.14518662385946393</v>
      </c>
      <c r="Q82" s="9"/>
    </row>
    <row r="83" spans="1:120">
      <c r="A83" s="12"/>
      <c r="B83" s="44">
        <v>761</v>
      </c>
      <c r="C83" s="20" t="s">
        <v>208</v>
      </c>
      <c r="D83" s="46">
        <v>65339</v>
      </c>
      <c r="E83" s="46">
        <v>0</v>
      </c>
      <c r="F83" s="46">
        <v>0</v>
      </c>
      <c r="G83" s="46">
        <v>0</v>
      </c>
      <c r="H83" s="46">
        <v>0</v>
      </c>
      <c r="I83" s="46">
        <v>0</v>
      </c>
      <c r="J83" s="46">
        <v>0</v>
      </c>
      <c r="K83" s="46">
        <v>0</v>
      </c>
      <c r="L83" s="46">
        <v>0</v>
      </c>
      <c r="M83" s="46">
        <v>0</v>
      </c>
      <c r="N83" s="46">
        <v>0</v>
      </c>
      <c r="O83" s="46">
        <f t="shared" si="19"/>
        <v>65339</v>
      </c>
      <c r="P83" s="47">
        <f t="shared" si="18"/>
        <v>2.3916712635238195E-2</v>
      </c>
      <c r="Q83" s="9"/>
    </row>
    <row r="84" spans="1:120" ht="15.75" thickBot="1">
      <c r="A84" s="12"/>
      <c r="B84" s="44">
        <v>764</v>
      </c>
      <c r="C84" s="20" t="s">
        <v>97</v>
      </c>
      <c r="D84" s="46">
        <v>80038</v>
      </c>
      <c r="E84" s="46">
        <v>13167664</v>
      </c>
      <c r="F84" s="46">
        <v>0</v>
      </c>
      <c r="G84" s="46">
        <v>0</v>
      </c>
      <c r="H84" s="46">
        <v>0</v>
      </c>
      <c r="I84" s="46">
        <v>0</v>
      </c>
      <c r="J84" s="46">
        <v>0</v>
      </c>
      <c r="K84" s="46">
        <v>0</v>
      </c>
      <c r="L84" s="46">
        <v>0</v>
      </c>
      <c r="M84" s="46">
        <v>0</v>
      </c>
      <c r="N84" s="46">
        <v>0</v>
      </c>
      <c r="O84" s="46">
        <f t="shared" si="19"/>
        <v>13247702</v>
      </c>
      <c r="P84" s="47">
        <f t="shared" si="18"/>
        <v>4.849193924168878</v>
      </c>
      <c r="Q84" s="9"/>
    </row>
    <row r="85" spans="1:120" ht="16.5" thickBot="1">
      <c r="A85" s="14" t="s">
        <v>10</v>
      </c>
      <c r="B85" s="23"/>
      <c r="C85" s="22"/>
      <c r="D85" s="15">
        <f t="shared" ref="D85:N85" si="20">SUM(D5,D15,D25,D32,D38,D42,D46,D52,D55)</f>
        <v>2739870936</v>
      </c>
      <c r="E85" s="15">
        <f t="shared" si="20"/>
        <v>3045575000</v>
      </c>
      <c r="F85" s="15">
        <f t="shared" si="20"/>
        <v>901417083</v>
      </c>
      <c r="G85" s="15">
        <f t="shared" si="20"/>
        <v>410031963</v>
      </c>
      <c r="H85" s="15">
        <f t="shared" si="20"/>
        <v>6156</v>
      </c>
      <c r="I85" s="15">
        <f t="shared" si="20"/>
        <v>5293023000</v>
      </c>
      <c r="J85" s="15">
        <f t="shared" si="20"/>
        <v>668879080</v>
      </c>
      <c r="K85" s="15">
        <f t="shared" si="20"/>
        <v>39895000</v>
      </c>
      <c r="L85" s="15">
        <f t="shared" si="20"/>
        <v>0</v>
      </c>
      <c r="M85" s="15">
        <f t="shared" si="20"/>
        <v>7804735715</v>
      </c>
      <c r="N85" s="15">
        <f t="shared" si="20"/>
        <v>22470000</v>
      </c>
      <c r="O85" s="15">
        <f t="shared" si="19"/>
        <v>20925903933</v>
      </c>
      <c r="P85" s="37">
        <f t="shared" si="18"/>
        <v>7659.7259063983493</v>
      </c>
      <c r="Q85" s="6"/>
      <c r="R85" s="2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5"/>
      <c r="BD85" s="5"/>
      <c r="BE85" s="5"/>
      <c r="BF85" s="5"/>
      <c r="BG85" s="5"/>
      <c r="BH85" s="5"/>
      <c r="BI85" s="5"/>
      <c r="BJ85" s="5"/>
      <c r="BK85" s="5"/>
      <c r="BL85" s="5"/>
      <c r="BM85" s="5"/>
      <c r="BN85" s="5"/>
      <c r="BO85" s="5"/>
      <c r="BP85" s="5"/>
      <c r="BQ85" s="5"/>
      <c r="BR85" s="5"/>
      <c r="BS85" s="5"/>
      <c r="BT85" s="5"/>
      <c r="BU85" s="5"/>
      <c r="BV85" s="5"/>
      <c r="BW85" s="5"/>
      <c r="BX85" s="5"/>
      <c r="BY85" s="5"/>
      <c r="BZ85" s="5"/>
      <c r="CA85" s="5"/>
      <c r="CB85" s="5"/>
      <c r="CC85" s="5"/>
      <c r="CD85" s="5"/>
      <c r="CE85" s="5"/>
      <c r="CF85" s="5"/>
      <c r="CG85" s="5"/>
      <c r="CH85" s="5"/>
      <c r="CI85" s="5"/>
      <c r="CJ85" s="5"/>
      <c r="CK85" s="5"/>
      <c r="CL85" s="5"/>
      <c r="CM85" s="5"/>
      <c r="CN85" s="5"/>
      <c r="CO85" s="5"/>
      <c r="CP85" s="5"/>
      <c r="CQ85" s="5"/>
      <c r="CR85" s="5"/>
      <c r="CS85" s="5"/>
      <c r="CT85" s="5"/>
      <c r="CU85" s="5"/>
      <c r="CV85" s="5"/>
      <c r="CW85" s="5"/>
      <c r="CX85" s="5"/>
      <c r="CY85" s="5"/>
      <c r="CZ85" s="5"/>
      <c r="DA85" s="5"/>
      <c r="DB85" s="5"/>
      <c r="DC85" s="5"/>
      <c r="DD85" s="5"/>
      <c r="DE85" s="5"/>
      <c r="DF85" s="5"/>
      <c r="DG85" s="5"/>
      <c r="DH85" s="5"/>
      <c r="DI85" s="5"/>
      <c r="DJ85" s="5"/>
      <c r="DK85" s="5"/>
      <c r="DL85" s="5"/>
      <c r="DM85" s="5"/>
      <c r="DN85" s="5"/>
      <c r="DO85" s="5"/>
      <c r="DP85" s="5"/>
    </row>
    <row r="86" spans="1:120">
      <c r="A86" s="16"/>
      <c r="B86" s="18"/>
      <c r="C86" s="18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9"/>
    </row>
    <row r="87" spans="1:120">
      <c r="A87" s="38"/>
      <c r="B87" s="39"/>
      <c r="C87" s="39"/>
      <c r="D87" s="40"/>
      <c r="E87" s="40"/>
      <c r="F87" s="40"/>
      <c r="G87" s="40"/>
      <c r="H87" s="40"/>
      <c r="I87" s="40"/>
      <c r="J87" s="40"/>
      <c r="K87" s="40"/>
      <c r="L87" s="40"/>
      <c r="M87" s="48" t="s">
        <v>209</v>
      </c>
      <c r="N87" s="48"/>
      <c r="O87" s="48"/>
      <c r="P87" s="41">
        <v>2731939</v>
      </c>
    </row>
    <row r="88" spans="1:120">
      <c r="A88" s="49"/>
      <c r="B88" s="50"/>
      <c r="C88" s="50"/>
      <c r="D88" s="50"/>
      <c r="E88" s="50"/>
      <c r="F88" s="50"/>
      <c r="G88" s="50"/>
      <c r="H88" s="50"/>
      <c r="I88" s="50"/>
      <c r="J88" s="50"/>
      <c r="K88" s="50"/>
      <c r="L88" s="50"/>
      <c r="M88" s="50"/>
      <c r="N88" s="50"/>
      <c r="O88" s="50"/>
      <c r="P88" s="51"/>
    </row>
    <row r="89" spans="1:120" ht="15.75" customHeight="1" thickBot="1">
      <c r="A89" s="52" t="s">
        <v>101</v>
      </c>
      <c r="B89" s="53"/>
      <c r="C89" s="53"/>
      <c r="D89" s="53"/>
      <c r="E89" s="53"/>
      <c r="F89" s="53"/>
      <c r="G89" s="53"/>
      <c r="H89" s="53"/>
      <c r="I89" s="53"/>
      <c r="J89" s="53"/>
      <c r="K89" s="53"/>
      <c r="L89" s="53"/>
      <c r="M89" s="53"/>
      <c r="N89" s="53"/>
      <c r="O89" s="53"/>
      <c r="P89" s="54"/>
    </row>
  </sheetData>
  <mergeCells count="10">
    <mergeCell ref="M87:O87"/>
    <mergeCell ref="A88:P88"/>
    <mergeCell ref="A89:P89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2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9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98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201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>SUM(D6:D14)</f>
        <v>401682455</v>
      </c>
      <c r="E5" s="26">
        <f t="shared" ref="E5:M5" si="0">SUM(E6:E14)</f>
        <v>60573904</v>
      </c>
      <c r="F5" s="26">
        <f t="shared" si="0"/>
        <v>785107826</v>
      </c>
      <c r="G5" s="26">
        <f t="shared" si="0"/>
        <v>72224115</v>
      </c>
      <c r="H5" s="26">
        <f t="shared" si="0"/>
        <v>0</v>
      </c>
      <c r="I5" s="26">
        <f t="shared" si="0"/>
        <v>0</v>
      </c>
      <c r="J5" s="26">
        <f t="shared" si="0"/>
        <v>639448380</v>
      </c>
      <c r="K5" s="26">
        <f t="shared" si="0"/>
        <v>63084000</v>
      </c>
      <c r="L5" s="26">
        <f t="shared" si="0"/>
        <v>0</v>
      </c>
      <c r="M5" s="26">
        <f t="shared" si="0"/>
        <v>0</v>
      </c>
      <c r="N5" s="27">
        <f>SUM(D5:M5)</f>
        <v>2022120680</v>
      </c>
      <c r="O5" s="32">
        <f t="shared" ref="O5:O36" si="1">(N5/O$88)</f>
        <v>713.82553055393373</v>
      </c>
      <c r="P5" s="6"/>
    </row>
    <row r="6" spans="1:133">
      <c r="A6" s="12"/>
      <c r="B6" s="44">
        <v>511</v>
      </c>
      <c r="C6" s="20" t="s">
        <v>20</v>
      </c>
      <c r="D6" s="46">
        <v>22823677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22823677</v>
      </c>
      <c r="O6" s="47">
        <f t="shared" si="1"/>
        <v>8.0569490757181779</v>
      </c>
      <c r="P6" s="9"/>
    </row>
    <row r="7" spans="1:133">
      <c r="A7" s="12"/>
      <c r="B7" s="44">
        <v>512</v>
      </c>
      <c r="C7" s="20" t="s">
        <v>21</v>
      </c>
      <c r="D7" s="46">
        <v>4835538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4835538</v>
      </c>
      <c r="O7" s="47">
        <f t="shared" si="1"/>
        <v>1.7069854002797238</v>
      </c>
      <c r="P7" s="9"/>
    </row>
    <row r="8" spans="1:133">
      <c r="A8" s="12"/>
      <c r="B8" s="44">
        <v>513</v>
      </c>
      <c r="C8" s="20" t="s">
        <v>22</v>
      </c>
      <c r="D8" s="46">
        <v>163357413</v>
      </c>
      <c r="E8" s="46">
        <v>10708810</v>
      </c>
      <c r="F8" s="46">
        <v>0</v>
      </c>
      <c r="G8" s="46">
        <v>4942909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179009132</v>
      </c>
      <c r="O8" s="47">
        <f t="shared" si="1"/>
        <v>63.191722377271347</v>
      </c>
      <c r="P8" s="9"/>
    </row>
    <row r="9" spans="1:133">
      <c r="A9" s="12"/>
      <c r="B9" s="44">
        <v>514</v>
      </c>
      <c r="C9" s="20" t="s">
        <v>23</v>
      </c>
      <c r="D9" s="46">
        <v>18973013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18973013</v>
      </c>
      <c r="O9" s="47">
        <f t="shared" si="1"/>
        <v>6.6976324434462935</v>
      </c>
      <c r="P9" s="9"/>
    </row>
    <row r="10" spans="1:133">
      <c r="A10" s="12"/>
      <c r="B10" s="44">
        <v>515</v>
      </c>
      <c r="C10" s="20" t="s">
        <v>24</v>
      </c>
      <c r="D10" s="46">
        <v>38147390</v>
      </c>
      <c r="E10" s="46">
        <v>0</v>
      </c>
      <c r="F10" s="46">
        <v>0</v>
      </c>
      <c r="G10" s="46">
        <v>2180795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40328185</v>
      </c>
      <c r="O10" s="47">
        <f t="shared" si="1"/>
        <v>14.236186958882291</v>
      </c>
      <c r="P10" s="9"/>
    </row>
    <row r="11" spans="1:133">
      <c r="A11" s="12"/>
      <c r="B11" s="44">
        <v>516</v>
      </c>
      <c r="C11" s="20" t="s">
        <v>196</v>
      </c>
      <c r="D11" s="46">
        <v>53319153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53319153</v>
      </c>
      <c r="O11" s="47">
        <f t="shared" si="1"/>
        <v>18.822107431744065</v>
      </c>
      <c r="P11" s="9"/>
    </row>
    <row r="12" spans="1:133">
      <c r="A12" s="12"/>
      <c r="B12" s="44">
        <v>517</v>
      </c>
      <c r="C12" s="20" t="s">
        <v>25</v>
      </c>
      <c r="D12" s="46">
        <v>0</v>
      </c>
      <c r="E12" s="46">
        <v>0</v>
      </c>
      <c r="F12" s="46">
        <v>785107826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785107826</v>
      </c>
      <c r="O12" s="47">
        <f t="shared" si="1"/>
        <v>277.14963601306698</v>
      </c>
      <c r="P12" s="9"/>
    </row>
    <row r="13" spans="1:133">
      <c r="A13" s="12"/>
      <c r="B13" s="44">
        <v>518</v>
      </c>
      <c r="C13" s="20" t="s">
        <v>26</v>
      </c>
      <c r="D13" s="46">
        <v>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63084000</v>
      </c>
      <c r="L13" s="46">
        <v>0</v>
      </c>
      <c r="M13" s="46">
        <v>0</v>
      </c>
      <c r="N13" s="46">
        <f t="shared" si="2"/>
        <v>63084000</v>
      </c>
      <c r="O13" s="47">
        <f t="shared" si="1"/>
        <v>22.269180180415518</v>
      </c>
      <c r="P13" s="9"/>
    </row>
    <row r="14" spans="1:133">
      <c r="A14" s="12"/>
      <c r="B14" s="44">
        <v>519</v>
      </c>
      <c r="C14" s="20" t="s">
        <v>150</v>
      </c>
      <c r="D14" s="46">
        <v>100226271</v>
      </c>
      <c r="E14" s="46">
        <v>49865094</v>
      </c>
      <c r="F14" s="46">
        <v>0</v>
      </c>
      <c r="G14" s="46">
        <v>65100411</v>
      </c>
      <c r="H14" s="46">
        <v>0</v>
      </c>
      <c r="I14" s="46">
        <v>0</v>
      </c>
      <c r="J14" s="46">
        <v>639448380</v>
      </c>
      <c r="K14" s="46">
        <v>0</v>
      </c>
      <c r="L14" s="46">
        <v>0</v>
      </c>
      <c r="M14" s="46">
        <v>0</v>
      </c>
      <c r="N14" s="46">
        <f t="shared" si="2"/>
        <v>854640156</v>
      </c>
      <c r="O14" s="47">
        <f t="shared" si="1"/>
        <v>301.6951306731093</v>
      </c>
      <c r="P14" s="9"/>
    </row>
    <row r="15" spans="1:133" ht="15.75">
      <c r="A15" s="28" t="s">
        <v>28</v>
      </c>
      <c r="B15" s="29"/>
      <c r="C15" s="30"/>
      <c r="D15" s="31">
        <f t="shared" ref="D15:M15" si="3">SUM(D16:D23)</f>
        <v>1176326709</v>
      </c>
      <c r="E15" s="31">
        <f t="shared" si="3"/>
        <v>779179256</v>
      </c>
      <c r="F15" s="31">
        <f t="shared" si="3"/>
        <v>0</v>
      </c>
      <c r="G15" s="31">
        <f t="shared" si="3"/>
        <v>54798507</v>
      </c>
      <c r="H15" s="31">
        <f t="shared" si="3"/>
        <v>0</v>
      </c>
      <c r="I15" s="31">
        <f t="shared" si="3"/>
        <v>0</v>
      </c>
      <c r="J15" s="31">
        <f t="shared" si="3"/>
        <v>0</v>
      </c>
      <c r="K15" s="31">
        <f t="shared" si="3"/>
        <v>0</v>
      </c>
      <c r="L15" s="31">
        <f t="shared" si="3"/>
        <v>0</v>
      </c>
      <c r="M15" s="31">
        <f t="shared" si="3"/>
        <v>0</v>
      </c>
      <c r="N15" s="42">
        <f>SUM(D15:M15)</f>
        <v>2010304472</v>
      </c>
      <c r="O15" s="43">
        <f t="shared" si="1"/>
        <v>709.65431019692926</v>
      </c>
      <c r="P15" s="10"/>
    </row>
    <row r="16" spans="1:133">
      <c r="A16" s="12"/>
      <c r="B16" s="44">
        <v>521</v>
      </c>
      <c r="C16" s="20" t="s">
        <v>29</v>
      </c>
      <c r="D16" s="46">
        <v>717421740</v>
      </c>
      <c r="E16" s="46">
        <v>82978614</v>
      </c>
      <c r="F16" s="46">
        <v>0</v>
      </c>
      <c r="G16" s="46">
        <v>3508656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>SUM(D16:M16)</f>
        <v>803909010</v>
      </c>
      <c r="O16" s="47">
        <f t="shared" si="1"/>
        <v>283.78661138084874</v>
      </c>
      <c r="P16" s="9"/>
    </row>
    <row r="17" spans="1:16">
      <c r="A17" s="12"/>
      <c r="B17" s="44">
        <v>522</v>
      </c>
      <c r="C17" s="20" t="s">
        <v>30</v>
      </c>
      <c r="D17" s="46">
        <v>0</v>
      </c>
      <c r="E17" s="46">
        <v>647501987</v>
      </c>
      <c r="F17" s="46">
        <v>0</v>
      </c>
      <c r="G17" s="46">
        <v>5556822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ref="N17:N23" si="4">SUM(D17:M17)</f>
        <v>653058809</v>
      </c>
      <c r="O17" s="47">
        <f t="shared" si="1"/>
        <v>230.53522741152375</v>
      </c>
      <c r="P17" s="9"/>
    </row>
    <row r="18" spans="1:16">
      <c r="A18" s="12"/>
      <c r="B18" s="44">
        <v>523</v>
      </c>
      <c r="C18" s="20" t="s">
        <v>151</v>
      </c>
      <c r="D18" s="46">
        <v>367218270</v>
      </c>
      <c r="E18" s="46">
        <v>8187260</v>
      </c>
      <c r="F18" s="46">
        <v>0</v>
      </c>
      <c r="G18" s="46">
        <v>4306389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379711919</v>
      </c>
      <c r="O18" s="47">
        <f t="shared" si="1"/>
        <v>134.04148660297926</v>
      </c>
      <c r="P18" s="9"/>
    </row>
    <row r="19" spans="1:16">
      <c r="A19" s="12"/>
      <c r="B19" s="44">
        <v>525</v>
      </c>
      <c r="C19" s="20" t="s">
        <v>33</v>
      </c>
      <c r="D19" s="46">
        <v>0</v>
      </c>
      <c r="E19" s="46">
        <v>12482646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12482646</v>
      </c>
      <c r="O19" s="47">
        <f t="shared" si="1"/>
        <v>4.4064785508582691</v>
      </c>
      <c r="P19" s="9"/>
    </row>
    <row r="20" spans="1:16">
      <c r="A20" s="12"/>
      <c r="B20" s="44">
        <v>526</v>
      </c>
      <c r="C20" s="20" t="s">
        <v>34</v>
      </c>
      <c r="D20" s="46">
        <v>0</v>
      </c>
      <c r="E20" s="46">
        <v>13686405</v>
      </c>
      <c r="F20" s="46">
        <v>0</v>
      </c>
      <c r="G20" s="46">
        <v>15160291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28846696</v>
      </c>
      <c r="O20" s="47">
        <f t="shared" si="1"/>
        <v>10.183125211363762</v>
      </c>
      <c r="P20" s="9"/>
    </row>
    <row r="21" spans="1:16">
      <c r="A21" s="12"/>
      <c r="B21" s="44">
        <v>527</v>
      </c>
      <c r="C21" s="20" t="s">
        <v>35</v>
      </c>
      <c r="D21" s="46">
        <v>15102316</v>
      </c>
      <c r="E21" s="46">
        <v>451337</v>
      </c>
      <c r="F21" s="46">
        <v>0</v>
      </c>
      <c r="G21" s="46">
        <v>2000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15555653</v>
      </c>
      <c r="O21" s="47">
        <f t="shared" si="1"/>
        <v>5.4912757510782644</v>
      </c>
      <c r="P21" s="9"/>
    </row>
    <row r="22" spans="1:16">
      <c r="A22" s="12"/>
      <c r="B22" s="44">
        <v>528</v>
      </c>
      <c r="C22" s="20" t="s">
        <v>36</v>
      </c>
      <c r="D22" s="46">
        <v>76584383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76584383</v>
      </c>
      <c r="O22" s="47">
        <f t="shared" si="1"/>
        <v>27.034928413432109</v>
      </c>
      <c r="P22" s="9"/>
    </row>
    <row r="23" spans="1:16">
      <c r="A23" s="12"/>
      <c r="B23" s="44">
        <v>529</v>
      </c>
      <c r="C23" s="20" t="s">
        <v>37</v>
      </c>
      <c r="D23" s="46">
        <v>0</v>
      </c>
      <c r="E23" s="46">
        <v>13891007</v>
      </c>
      <c r="F23" s="46">
        <v>0</v>
      </c>
      <c r="G23" s="46">
        <v>26264349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40155356</v>
      </c>
      <c r="O23" s="47">
        <f t="shared" si="1"/>
        <v>14.175176874845118</v>
      </c>
      <c r="P23" s="9"/>
    </row>
    <row r="24" spans="1:16" ht="15.75">
      <c r="A24" s="28" t="s">
        <v>38</v>
      </c>
      <c r="B24" s="29"/>
      <c r="C24" s="30"/>
      <c r="D24" s="31">
        <f t="shared" ref="D24:M24" si="5">SUM(D25:D29)</f>
        <v>82876510</v>
      </c>
      <c r="E24" s="31">
        <f t="shared" si="5"/>
        <v>19317429</v>
      </c>
      <c r="F24" s="31">
        <f t="shared" si="5"/>
        <v>0</v>
      </c>
      <c r="G24" s="31">
        <f t="shared" si="5"/>
        <v>41675722</v>
      </c>
      <c r="H24" s="31">
        <f t="shared" si="5"/>
        <v>0</v>
      </c>
      <c r="I24" s="31">
        <f t="shared" si="5"/>
        <v>955599000</v>
      </c>
      <c r="J24" s="31">
        <f t="shared" si="5"/>
        <v>0</v>
      </c>
      <c r="K24" s="31">
        <f t="shared" si="5"/>
        <v>0</v>
      </c>
      <c r="L24" s="31">
        <f t="shared" si="5"/>
        <v>0</v>
      </c>
      <c r="M24" s="31">
        <f t="shared" si="5"/>
        <v>0</v>
      </c>
      <c r="N24" s="42">
        <f t="shared" ref="N24:N29" si="6">SUM(D24:M24)</f>
        <v>1099468661</v>
      </c>
      <c r="O24" s="43">
        <f t="shared" si="1"/>
        <v>388.12164280212397</v>
      </c>
      <c r="P24" s="10"/>
    </row>
    <row r="25" spans="1:16">
      <c r="A25" s="12"/>
      <c r="B25" s="44">
        <v>534</v>
      </c>
      <c r="C25" s="20" t="s">
        <v>152</v>
      </c>
      <c r="D25" s="46">
        <v>0</v>
      </c>
      <c r="E25" s="46">
        <v>5656255</v>
      </c>
      <c r="F25" s="46">
        <v>0</v>
      </c>
      <c r="G25" s="46">
        <v>0</v>
      </c>
      <c r="H25" s="46">
        <v>0</v>
      </c>
      <c r="I25" s="46">
        <v>270609000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276265255</v>
      </c>
      <c r="O25" s="47">
        <f t="shared" si="1"/>
        <v>97.523948088000751</v>
      </c>
      <c r="P25" s="9"/>
    </row>
    <row r="26" spans="1:16">
      <c r="A26" s="12"/>
      <c r="B26" s="44">
        <v>536</v>
      </c>
      <c r="C26" s="20" t="s">
        <v>153</v>
      </c>
      <c r="D26" s="46">
        <v>0</v>
      </c>
      <c r="E26" s="46">
        <v>0</v>
      </c>
      <c r="F26" s="46">
        <v>0</v>
      </c>
      <c r="G26" s="46">
        <v>23349168</v>
      </c>
      <c r="H26" s="46">
        <v>0</v>
      </c>
      <c r="I26" s="46">
        <v>684990000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708339168</v>
      </c>
      <c r="O26" s="47">
        <f t="shared" si="1"/>
        <v>250.04965698176429</v>
      </c>
      <c r="P26" s="9"/>
    </row>
    <row r="27" spans="1:16">
      <c r="A27" s="12"/>
      <c r="B27" s="44">
        <v>537</v>
      </c>
      <c r="C27" s="20" t="s">
        <v>154</v>
      </c>
      <c r="D27" s="46">
        <v>3235559</v>
      </c>
      <c r="E27" s="46">
        <v>8083261</v>
      </c>
      <c r="F27" s="46">
        <v>0</v>
      </c>
      <c r="G27" s="46">
        <v>4054856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15373676</v>
      </c>
      <c r="O27" s="47">
        <f t="shared" si="1"/>
        <v>5.4270363464480651</v>
      </c>
      <c r="P27" s="9"/>
    </row>
    <row r="28" spans="1:16">
      <c r="A28" s="12"/>
      <c r="B28" s="44">
        <v>538</v>
      </c>
      <c r="C28" s="20" t="s">
        <v>155</v>
      </c>
      <c r="D28" s="46">
        <v>0</v>
      </c>
      <c r="E28" s="46">
        <v>4105639</v>
      </c>
      <c r="F28" s="46">
        <v>0</v>
      </c>
      <c r="G28" s="46">
        <v>7435701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11541340</v>
      </c>
      <c r="O28" s="47">
        <f t="shared" si="1"/>
        <v>4.0741896516301574</v>
      </c>
      <c r="P28" s="9"/>
    </row>
    <row r="29" spans="1:16">
      <c r="A29" s="12"/>
      <c r="B29" s="44">
        <v>539</v>
      </c>
      <c r="C29" s="20" t="s">
        <v>42</v>
      </c>
      <c r="D29" s="46">
        <v>79640951</v>
      </c>
      <c r="E29" s="46">
        <v>1472274</v>
      </c>
      <c r="F29" s="46">
        <v>0</v>
      </c>
      <c r="G29" s="46">
        <v>6835997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87949222</v>
      </c>
      <c r="O29" s="47">
        <f t="shared" si="1"/>
        <v>31.046811734280713</v>
      </c>
      <c r="P29" s="9"/>
    </row>
    <row r="30" spans="1:16" ht="15.75">
      <c r="A30" s="28" t="s">
        <v>43</v>
      </c>
      <c r="B30" s="29"/>
      <c r="C30" s="30"/>
      <c r="D30" s="31">
        <f t="shared" ref="D30:M30" si="7">SUM(D31:D35)</f>
        <v>26140121</v>
      </c>
      <c r="E30" s="31">
        <f t="shared" si="7"/>
        <v>111646640</v>
      </c>
      <c r="F30" s="31">
        <f t="shared" si="7"/>
        <v>0</v>
      </c>
      <c r="G30" s="31">
        <f t="shared" si="7"/>
        <v>94847987</v>
      </c>
      <c r="H30" s="31">
        <f t="shared" si="7"/>
        <v>0</v>
      </c>
      <c r="I30" s="31">
        <f t="shared" si="7"/>
        <v>1574840000</v>
      </c>
      <c r="J30" s="31">
        <f t="shared" si="7"/>
        <v>0</v>
      </c>
      <c r="K30" s="31">
        <f t="shared" si="7"/>
        <v>0</v>
      </c>
      <c r="L30" s="31">
        <f t="shared" si="7"/>
        <v>0</v>
      </c>
      <c r="M30" s="31">
        <f t="shared" si="7"/>
        <v>0</v>
      </c>
      <c r="N30" s="31">
        <f t="shared" ref="N30:N41" si="8">SUM(D30:M30)</f>
        <v>1807474748</v>
      </c>
      <c r="O30" s="43">
        <f t="shared" si="1"/>
        <v>638.05371940211683</v>
      </c>
      <c r="P30" s="10"/>
    </row>
    <row r="31" spans="1:16">
      <c r="A31" s="12"/>
      <c r="B31" s="44">
        <v>541</v>
      </c>
      <c r="C31" s="20" t="s">
        <v>156</v>
      </c>
      <c r="D31" s="46">
        <v>26140121</v>
      </c>
      <c r="E31" s="46">
        <v>10539777</v>
      </c>
      <c r="F31" s="46">
        <v>0</v>
      </c>
      <c r="G31" s="46">
        <v>94291022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130970920</v>
      </c>
      <c r="O31" s="47">
        <f t="shared" si="1"/>
        <v>46.233831334011583</v>
      </c>
      <c r="P31" s="9"/>
    </row>
    <row r="32" spans="1:16">
      <c r="A32" s="12"/>
      <c r="B32" s="44">
        <v>542</v>
      </c>
      <c r="C32" s="20" t="s">
        <v>45</v>
      </c>
      <c r="D32" s="46">
        <v>0</v>
      </c>
      <c r="E32" s="46">
        <v>2889998</v>
      </c>
      <c r="F32" s="46">
        <v>0</v>
      </c>
      <c r="G32" s="46">
        <v>0</v>
      </c>
      <c r="H32" s="46">
        <v>0</v>
      </c>
      <c r="I32" s="46">
        <v>781161000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784050998</v>
      </c>
      <c r="O32" s="47">
        <f t="shared" si="1"/>
        <v>276.7765668806133</v>
      </c>
      <c r="P32" s="9"/>
    </row>
    <row r="33" spans="1:16">
      <c r="A33" s="12"/>
      <c r="B33" s="44">
        <v>543</v>
      </c>
      <c r="C33" s="20" t="s">
        <v>157</v>
      </c>
      <c r="D33" s="46">
        <v>0</v>
      </c>
      <c r="E33" s="46">
        <v>844699</v>
      </c>
      <c r="F33" s="46">
        <v>0</v>
      </c>
      <c r="G33" s="46">
        <v>0</v>
      </c>
      <c r="H33" s="46">
        <v>0</v>
      </c>
      <c r="I33" s="46">
        <v>125104000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125948699</v>
      </c>
      <c r="O33" s="47">
        <f t="shared" si="1"/>
        <v>44.460945271699956</v>
      </c>
      <c r="P33" s="9"/>
    </row>
    <row r="34" spans="1:16">
      <c r="A34" s="12"/>
      <c r="B34" s="44">
        <v>544</v>
      </c>
      <c r="C34" s="20" t="s">
        <v>158</v>
      </c>
      <c r="D34" s="46">
        <v>0</v>
      </c>
      <c r="E34" s="46">
        <v>30970407</v>
      </c>
      <c r="F34" s="46">
        <v>0</v>
      </c>
      <c r="G34" s="46">
        <v>0</v>
      </c>
      <c r="H34" s="46">
        <v>0</v>
      </c>
      <c r="I34" s="46">
        <v>655166000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686136407</v>
      </c>
      <c r="O34" s="47">
        <f t="shared" si="1"/>
        <v>242.21189645276007</v>
      </c>
      <c r="P34" s="9"/>
    </row>
    <row r="35" spans="1:16">
      <c r="A35" s="12"/>
      <c r="B35" s="44">
        <v>549</v>
      </c>
      <c r="C35" s="20" t="s">
        <v>159</v>
      </c>
      <c r="D35" s="46">
        <v>0</v>
      </c>
      <c r="E35" s="46">
        <v>66401759</v>
      </c>
      <c r="F35" s="46">
        <v>0</v>
      </c>
      <c r="G35" s="46">
        <v>556965</v>
      </c>
      <c r="H35" s="46">
        <v>0</v>
      </c>
      <c r="I35" s="46">
        <v>13409000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80367724</v>
      </c>
      <c r="O35" s="47">
        <f t="shared" si="1"/>
        <v>28.370479463031906</v>
      </c>
      <c r="P35" s="9"/>
    </row>
    <row r="36" spans="1:16" ht="15.75">
      <c r="A36" s="28" t="s">
        <v>50</v>
      </c>
      <c r="B36" s="29"/>
      <c r="C36" s="30"/>
      <c r="D36" s="31">
        <f t="shared" ref="D36:M36" si="9">SUM(D37:D39)</f>
        <v>93522995</v>
      </c>
      <c r="E36" s="31">
        <f t="shared" si="9"/>
        <v>495714299</v>
      </c>
      <c r="F36" s="31">
        <f t="shared" si="9"/>
        <v>0</v>
      </c>
      <c r="G36" s="31">
        <f t="shared" si="9"/>
        <v>9398967</v>
      </c>
      <c r="H36" s="31">
        <f t="shared" si="9"/>
        <v>0</v>
      </c>
      <c r="I36" s="31">
        <f t="shared" si="9"/>
        <v>11188000</v>
      </c>
      <c r="J36" s="31">
        <f t="shared" si="9"/>
        <v>0</v>
      </c>
      <c r="K36" s="31">
        <f t="shared" si="9"/>
        <v>0</v>
      </c>
      <c r="L36" s="31">
        <f t="shared" si="9"/>
        <v>0</v>
      </c>
      <c r="M36" s="31">
        <f t="shared" si="9"/>
        <v>2128000</v>
      </c>
      <c r="N36" s="31">
        <f t="shared" si="8"/>
        <v>611952261</v>
      </c>
      <c r="O36" s="43">
        <f t="shared" si="1"/>
        <v>216.02427179667848</v>
      </c>
      <c r="P36" s="10"/>
    </row>
    <row r="37" spans="1:16">
      <c r="A37" s="13"/>
      <c r="B37" s="45">
        <v>551</v>
      </c>
      <c r="C37" s="21" t="s">
        <v>160</v>
      </c>
      <c r="D37" s="46">
        <v>90750368</v>
      </c>
      <c r="E37" s="46">
        <v>761768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91512136</v>
      </c>
      <c r="O37" s="47">
        <f t="shared" ref="O37:O68" si="10">(N37/O$88)</f>
        <v>32.304550207321817</v>
      </c>
      <c r="P37" s="9"/>
    </row>
    <row r="38" spans="1:16">
      <c r="A38" s="13"/>
      <c r="B38" s="45">
        <v>554</v>
      </c>
      <c r="C38" s="21" t="s">
        <v>52</v>
      </c>
      <c r="D38" s="46">
        <v>0</v>
      </c>
      <c r="E38" s="46">
        <v>388786768</v>
      </c>
      <c r="F38" s="46">
        <v>0</v>
      </c>
      <c r="G38" s="46">
        <v>7170458</v>
      </c>
      <c r="H38" s="46">
        <v>0</v>
      </c>
      <c r="I38" s="46">
        <v>11188000</v>
      </c>
      <c r="J38" s="46">
        <v>0</v>
      </c>
      <c r="K38" s="46">
        <v>0</v>
      </c>
      <c r="L38" s="46">
        <v>0</v>
      </c>
      <c r="M38" s="46">
        <v>2128000</v>
      </c>
      <c r="N38" s="46">
        <f t="shared" si="8"/>
        <v>409273226</v>
      </c>
      <c r="O38" s="47">
        <f t="shared" si="10"/>
        <v>144.47687548053264</v>
      </c>
      <c r="P38" s="9"/>
    </row>
    <row r="39" spans="1:16">
      <c r="A39" s="13"/>
      <c r="B39" s="45">
        <v>559</v>
      </c>
      <c r="C39" s="21" t="s">
        <v>53</v>
      </c>
      <c r="D39" s="46">
        <v>2772627</v>
      </c>
      <c r="E39" s="46">
        <v>106165763</v>
      </c>
      <c r="F39" s="46">
        <v>0</v>
      </c>
      <c r="G39" s="46">
        <v>2228509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111166899</v>
      </c>
      <c r="O39" s="47">
        <f t="shared" si="10"/>
        <v>39.242846108824011</v>
      </c>
      <c r="P39" s="9"/>
    </row>
    <row r="40" spans="1:16" ht="15.75">
      <c r="A40" s="28" t="s">
        <v>54</v>
      </c>
      <c r="B40" s="29"/>
      <c r="C40" s="30"/>
      <c r="D40" s="31">
        <f t="shared" ref="D40:M40" si="11">SUM(D41:D45)</f>
        <v>62573931</v>
      </c>
      <c r="E40" s="31">
        <f t="shared" si="11"/>
        <v>209159794</v>
      </c>
      <c r="F40" s="31">
        <f t="shared" si="11"/>
        <v>0</v>
      </c>
      <c r="G40" s="31">
        <f t="shared" si="11"/>
        <v>185379886</v>
      </c>
      <c r="H40" s="31">
        <f t="shared" si="11"/>
        <v>0</v>
      </c>
      <c r="I40" s="31">
        <f t="shared" si="11"/>
        <v>2055882000</v>
      </c>
      <c r="J40" s="31">
        <f t="shared" si="11"/>
        <v>0</v>
      </c>
      <c r="K40" s="31">
        <f t="shared" si="11"/>
        <v>0</v>
      </c>
      <c r="L40" s="31">
        <f t="shared" si="11"/>
        <v>0</v>
      </c>
      <c r="M40" s="31">
        <f t="shared" si="11"/>
        <v>17767989</v>
      </c>
      <c r="N40" s="31">
        <f t="shared" si="8"/>
        <v>2530763600</v>
      </c>
      <c r="O40" s="43">
        <f t="shared" si="10"/>
        <v>893.38074000439144</v>
      </c>
      <c r="P40" s="10"/>
    </row>
    <row r="41" spans="1:16">
      <c r="A41" s="12"/>
      <c r="B41" s="44">
        <v>561</v>
      </c>
      <c r="C41" s="20" t="s">
        <v>161</v>
      </c>
      <c r="D41" s="46">
        <v>24561996</v>
      </c>
      <c r="E41" s="46">
        <v>0</v>
      </c>
      <c r="F41" s="46">
        <v>0</v>
      </c>
      <c r="G41" s="46">
        <v>175867478</v>
      </c>
      <c r="H41" s="46">
        <v>0</v>
      </c>
      <c r="I41" s="46">
        <v>2055882000</v>
      </c>
      <c r="J41" s="46">
        <v>0</v>
      </c>
      <c r="K41" s="46">
        <v>0</v>
      </c>
      <c r="L41" s="46">
        <v>0</v>
      </c>
      <c r="M41" s="46">
        <v>17767989</v>
      </c>
      <c r="N41" s="46">
        <f t="shared" si="8"/>
        <v>2274079463</v>
      </c>
      <c r="O41" s="47">
        <f t="shared" si="10"/>
        <v>802.76909051628888</v>
      </c>
      <c r="P41" s="9"/>
    </row>
    <row r="42" spans="1:16">
      <c r="A42" s="12"/>
      <c r="B42" s="44">
        <v>562</v>
      </c>
      <c r="C42" s="20" t="s">
        <v>162</v>
      </c>
      <c r="D42" s="46">
        <v>37726034</v>
      </c>
      <c r="E42" s="46">
        <v>15657751</v>
      </c>
      <c r="F42" s="46">
        <v>0</v>
      </c>
      <c r="G42" s="46">
        <v>1222283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ref="N42:N52" si="12">SUM(D42:M42)</f>
        <v>54606068</v>
      </c>
      <c r="O42" s="47">
        <f t="shared" si="10"/>
        <v>19.276399201636263</v>
      </c>
      <c r="P42" s="9"/>
    </row>
    <row r="43" spans="1:16">
      <c r="A43" s="12"/>
      <c r="B43" s="44">
        <v>563</v>
      </c>
      <c r="C43" s="20" t="s">
        <v>163</v>
      </c>
      <c r="D43" s="46">
        <v>285901</v>
      </c>
      <c r="E43" s="46">
        <v>1288256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2"/>
        <v>1574157</v>
      </c>
      <c r="O43" s="47">
        <f t="shared" si="10"/>
        <v>0.55569060086967148</v>
      </c>
      <c r="P43" s="9"/>
    </row>
    <row r="44" spans="1:16">
      <c r="A44" s="12"/>
      <c r="B44" s="44">
        <v>565</v>
      </c>
      <c r="C44" s="20" t="s">
        <v>164</v>
      </c>
      <c r="D44" s="46">
        <v>0</v>
      </c>
      <c r="E44" s="46">
        <v>654769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2"/>
        <v>654769</v>
      </c>
      <c r="O44" s="47">
        <f t="shared" si="10"/>
        <v>0.23113893915335884</v>
      </c>
      <c r="P44" s="9"/>
    </row>
    <row r="45" spans="1:16">
      <c r="A45" s="12"/>
      <c r="B45" s="44">
        <v>569</v>
      </c>
      <c r="C45" s="20" t="s">
        <v>58</v>
      </c>
      <c r="D45" s="46">
        <v>0</v>
      </c>
      <c r="E45" s="46">
        <v>191559018</v>
      </c>
      <c r="F45" s="46">
        <v>0</v>
      </c>
      <c r="G45" s="46">
        <v>8290125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2"/>
        <v>199849143</v>
      </c>
      <c r="O45" s="47">
        <f t="shared" si="10"/>
        <v>70.54842074644327</v>
      </c>
      <c r="P45" s="9"/>
    </row>
    <row r="46" spans="1:16" ht="15.75">
      <c r="A46" s="28" t="s">
        <v>59</v>
      </c>
      <c r="B46" s="29"/>
      <c r="C46" s="30"/>
      <c r="D46" s="31">
        <f t="shared" ref="D46:M46" si="13">SUM(D47:D52)</f>
        <v>167365539</v>
      </c>
      <c r="E46" s="31">
        <f t="shared" si="13"/>
        <v>207549812</v>
      </c>
      <c r="F46" s="31">
        <f t="shared" si="13"/>
        <v>0</v>
      </c>
      <c r="G46" s="31">
        <f t="shared" si="13"/>
        <v>44470147</v>
      </c>
      <c r="H46" s="31">
        <f t="shared" si="13"/>
        <v>887</v>
      </c>
      <c r="I46" s="31">
        <f t="shared" si="13"/>
        <v>12334000</v>
      </c>
      <c r="J46" s="31">
        <f t="shared" si="13"/>
        <v>0</v>
      </c>
      <c r="K46" s="31">
        <f t="shared" si="13"/>
        <v>0</v>
      </c>
      <c r="L46" s="31">
        <f t="shared" si="13"/>
        <v>0</v>
      </c>
      <c r="M46" s="31">
        <f t="shared" si="13"/>
        <v>0</v>
      </c>
      <c r="N46" s="31">
        <f>SUM(D46:M46)</f>
        <v>431720385</v>
      </c>
      <c r="O46" s="43">
        <f t="shared" si="10"/>
        <v>152.40091054979641</v>
      </c>
      <c r="P46" s="9"/>
    </row>
    <row r="47" spans="1:16">
      <c r="A47" s="12"/>
      <c r="B47" s="44">
        <v>571</v>
      </c>
      <c r="C47" s="20" t="s">
        <v>60</v>
      </c>
      <c r="D47" s="46">
        <v>0</v>
      </c>
      <c r="E47" s="46">
        <v>68386522</v>
      </c>
      <c r="F47" s="46">
        <v>0</v>
      </c>
      <c r="G47" s="46">
        <v>9750888</v>
      </c>
      <c r="H47" s="46">
        <v>887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2"/>
        <v>78138297</v>
      </c>
      <c r="O47" s="47">
        <f t="shared" si="10"/>
        <v>27.583473065814175</v>
      </c>
      <c r="P47" s="9"/>
    </row>
    <row r="48" spans="1:16">
      <c r="A48" s="12"/>
      <c r="B48" s="44">
        <v>572</v>
      </c>
      <c r="C48" s="20" t="s">
        <v>165</v>
      </c>
      <c r="D48" s="46">
        <v>165427102</v>
      </c>
      <c r="E48" s="46">
        <v>41619135</v>
      </c>
      <c r="F48" s="46">
        <v>0</v>
      </c>
      <c r="G48" s="46">
        <v>25865158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2"/>
        <v>232911395</v>
      </c>
      <c r="O48" s="47">
        <f t="shared" si="10"/>
        <v>82.219672521192862</v>
      </c>
      <c r="P48" s="9"/>
    </row>
    <row r="49" spans="1:16">
      <c r="A49" s="12"/>
      <c r="B49" s="44">
        <v>573</v>
      </c>
      <c r="C49" s="20" t="s">
        <v>62</v>
      </c>
      <c r="D49" s="46">
        <v>-6617</v>
      </c>
      <c r="E49" s="46">
        <v>45207934</v>
      </c>
      <c r="F49" s="46">
        <v>0</v>
      </c>
      <c r="G49" s="46">
        <v>2135774</v>
      </c>
      <c r="H49" s="46">
        <v>0</v>
      </c>
      <c r="I49" s="46">
        <v>12334000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2"/>
        <v>59671091</v>
      </c>
      <c r="O49" s="47">
        <f t="shared" si="10"/>
        <v>21.064394728314166</v>
      </c>
      <c r="P49" s="9"/>
    </row>
    <row r="50" spans="1:16">
      <c r="A50" s="12"/>
      <c r="B50" s="44">
        <v>574</v>
      </c>
      <c r="C50" s="20" t="s">
        <v>63</v>
      </c>
      <c r="D50" s="46">
        <v>244475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2"/>
        <v>244475</v>
      </c>
      <c r="O50" s="47">
        <f t="shared" si="10"/>
        <v>8.6301721904240125E-2</v>
      </c>
      <c r="P50" s="9"/>
    </row>
    <row r="51" spans="1:16">
      <c r="A51" s="12"/>
      <c r="B51" s="44">
        <v>575</v>
      </c>
      <c r="C51" s="20" t="s">
        <v>166</v>
      </c>
      <c r="D51" s="46">
        <v>0</v>
      </c>
      <c r="E51" s="46">
        <v>6400000</v>
      </c>
      <c r="F51" s="46">
        <v>0</v>
      </c>
      <c r="G51" s="46">
        <v>4346178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2"/>
        <v>10746178</v>
      </c>
      <c r="O51" s="47">
        <f t="shared" si="10"/>
        <v>3.7934908080149845</v>
      </c>
      <c r="P51" s="9"/>
    </row>
    <row r="52" spans="1:16">
      <c r="A52" s="12"/>
      <c r="B52" s="44">
        <v>579</v>
      </c>
      <c r="C52" s="20" t="s">
        <v>65</v>
      </c>
      <c r="D52" s="46">
        <v>1700579</v>
      </c>
      <c r="E52" s="46">
        <v>45936221</v>
      </c>
      <c r="F52" s="46">
        <v>0</v>
      </c>
      <c r="G52" s="46">
        <v>2372149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2"/>
        <v>50008949</v>
      </c>
      <c r="O52" s="47">
        <f t="shared" si="10"/>
        <v>17.653577704555996</v>
      </c>
      <c r="P52" s="9"/>
    </row>
    <row r="53" spans="1:16" ht="15.75">
      <c r="A53" s="28" t="s">
        <v>167</v>
      </c>
      <c r="B53" s="29"/>
      <c r="C53" s="30"/>
      <c r="D53" s="31">
        <f t="shared" ref="D53:M53" si="14">SUM(D54:D55)</f>
        <v>634246371</v>
      </c>
      <c r="E53" s="31">
        <f t="shared" si="14"/>
        <v>581035278</v>
      </c>
      <c r="F53" s="31">
        <f t="shared" si="14"/>
        <v>30263350</v>
      </c>
      <c r="G53" s="31">
        <f t="shared" si="14"/>
        <v>41166975</v>
      </c>
      <c r="H53" s="31">
        <f t="shared" si="14"/>
        <v>0</v>
      </c>
      <c r="I53" s="31">
        <f t="shared" si="14"/>
        <v>480877000</v>
      </c>
      <c r="J53" s="31">
        <f t="shared" si="14"/>
        <v>0</v>
      </c>
      <c r="K53" s="31">
        <f t="shared" si="14"/>
        <v>0</v>
      </c>
      <c r="L53" s="31">
        <f t="shared" si="14"/>
        <v>0</v>
      </c>
      <c r="M53" s="31">
        <f t="shared" si="14"/>
        <v>0</v>
      </c>
      <c r="N53" s="31">
        <f>SUM(D53:M53)</f>
        <v>1767588974</v>
      </c>
      <c r="O53" s="43">
        <f t="shared" si="10"/>
        <v>623.97370723038807</v>
      </c>
      <c r="P53" s="9"/>
    </row>
    <row r="54" spans="1:16">
      <c r="A54" s="12"/>
      <c r="B54" s="44">
        <v>581</v>
      </c>
      <c r="C54" s="20" t="s">
        <v>168</v>
      </c>
      <c r="D54" s="46">
        <v>634246371</v>
      </c>
      <c r="E54" s="46">
        <v>581035278</v>
      </c>
      <c r="F54" s="46">
        <v>30263350</v>
      </c>
      <c r="G54" s="46">
        <v>41166975</v>
      </c>
      <c r="H54" s="46">
        <v>0</v>
      </c>
      <c r="I54" s="46">
        <v>220000</v>
      </c>
      <c r="J54" s="46">
        <v>0</v>
      </c>
      <c r="K54" s="46">
        <v>0</v>
      </c>
      <c r="L54" s="46">
        <v>0</v>
      </c>
      <c r="M54" s="46">
        <v>0</v>
      </c>
      <c r="N54" s="46">
        <f>SUM(D54:M54)</f>
        <v>1286931974</v>
      </c>
      <c r="O54" s="47">
        <f t="shared" si="10"/>
        <v>454.29776185631573</v>
      </c>
      <c r="P54" s="9"/>
    </row>
    <row r="55" spans="1:16">
      <c r="A55" s="12"/>
      <c r="B55" s="44">
        <v>591</v>
      </c>
      <c r="C55" s="20" t="s">
        <v>169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480657000</v>
      </c>
      <c r="J55" s="46">
        <v>0</v>
      </c>
      <c r="K55" s="46">
        <v>0</v>
      </c>
      <c r="L55" s="46">
        <v>0</v>
      </c>
      <c r="M55" s="46">
        <v>0</v>
      </c>
      <c r="N55" s="46">
        <f t="shared" ref="N55:N63" si="15">SUM(D55:M55)</f>
        <v>480657000</v>
      </c>
      <c r="O55" s="47">
        <f t="shared" si="10"/>
        <v>169.67594537407237</v>
      </c>
      <c r="P55" s="9"/>
    </row>
    <row r="56" spans="1:16" ht="15.75">
      <c r="A56" s="28" t="s">
        <v>68</v>
      </c>
      <c r="B56" s="29"/>
      <c r="C56" s="30"/>
      <c r="D56" s="31">
        <f t="shared" ref="D56:M56" si="16">SUM(D57:D85)</f>
        <v>40460434</v>
      </c>
      <c r="E56" s="31">
        <f t="shared" si="16"/>
        <v>69100168</v>
      </c>
      <c r="F56" s="31">
        <f t="shared" si="16"/>
        <v>0</v>
      </c>
      <c r="G56" s="31">
        <f t="shared" si="16"/>
        <v>547868</v>
      </c>
      <c r="H56" s="31">
        <f t="shared" si="16"/>
        <v>0</v>
      </c>
      <c r="I56" s="31">
        <f t="shared" si="16"/>
        <v>0</v>
      </c>
      <c r="J56" s="31">
        <f t="shared" si="16"/>
        <v>0</v>
      </c>
      <c r="K56" s="31">
        <f t="shared" si="16"/>
        <v>0</v>
      </c>
      <c r="L56" s="31">
        <f t="shared" si="16"/>
        <v>0</v>
      </c>
      <c r="M56" s="31">
        <f t="shared" si="16"/>
        <v>0</v>
      </c>
      <c r="N56" s="31">
        <f>SUM(D56:M56)</f>
        <v>110108470</v>
      </c>
      <c r="O56" s="43">
        <f t="shared" si="10"/>
        <v>38.869211809965712</v>
      </c>
      <c r="P56" s="9"/>
    </row>
    <row r="57" spans="1:16">
      <c r="A57" s="12"/>
      <c r="B57" s="44">
        <v>601</v>
      </c>
      <c r="C57" s="20" t="s">
        <v>170</v>
      </c>
      <c r="D57" s="46">
        <v>3084863</v>
      </c>
      <c r="E57" s="46">
        <v>516937</v>
      </c>
      <c r="F57" s="46">
        <v>0</v>
      </c>
      <c r="G57" s="46">
        <v>547868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5"/>
        <v>4149668</v>
      </c>
      <c r="O57" s="47">
        <f t="shared" si="10"/>
        <v>1.4648675477284969</v>
      </c>
      <c r="P57" s="9"/>
    </row>
    <row r="58" spans="1:16">
      <c r="A58" s="12"/>
      <c r="B58" s="44">
        <v>602</v>
      </c>
      <c r="C58" s="20" t="s">
        <v>171</v>
      </c>
      <c r="D58" s="46">
        <v>6906586</v>
      </c>
      <c r="E58" s="46">
        <v>510370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5"/>
        <v>7416956</v>
      </c>
      <c r="O58" s="47">
        <f t="shared" si="10"/>
        <v>2.6182475675958083</v>
      </c>
      <c r="P58" s="9"/>
    </row>
    <row r="59" spans="1:16">
      <c r="A59" s="12"/>
      <c r="B59" s="44">
        <v>603</v>
      </c>
      <c r="C59" s="20" t="s">
        <v>172</v>
      </c>
      <c r="D59" s="46">
        <v>3749706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5"/>
        <v>3749706</v>
      </c>
      <c r="O59" s="47">
        <f t="shared" si="10"/>
        <v>1.3236776129856247</v>
      </c>
      <c r="P59" s="9"/>
    </row>
    <row r="60" spans="1:16">
      <c r="A60" s="12"/>
      <c r="B60" s="44">
        <v>604</v>
      </c>
      <c r="C60" s="20" t="s">
        <v>173</v>
      </c>
      <c r="D60" s="46">
        <v>487408</v>
      </c>
      <c r="E60" s="46">
        <v>7546174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5"/>
        <v>8033582</v>
      </c>
      <c r="O60" s="47">
        <f t="shared" si="10"/>
        <v>2.8359217083910795</v>
      </c>
      <c r="P60" s="9"/>
    </row>
    <row r="61" spans="1:16">
      <c r="A61" s="12"/>
      <c r="B61" s="44">
        <v>605</v>
      </c>
      <c r="C61" s="20" t="s">
        <v>174</v>
      </c>
      <c r="D61" s="46">
        <v>153610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5"/>
        <v>153610</v>
      </c>
      <c r="O61" s="47">
        <f t="shared" si="10"/>
        <v>5.4225616123163206E-2</v>
      </c>
      <c r="P61" s="9"/>
    </row>
    <row r="62" spans="1:16">
      <c r="A62" s="12"/>
      <c r="B62" s="44">
        <v>606</v>
      </c>
      <c r="C62" s="20" t="s">
        <v>175</v>
      </c>
      <c r="D62" s="46">
        <v>185327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5"/>
        <v>185327</v>
      </c>
      <c r="O62" s="47">
        <f t="shared" si="10"/>
        <v>6.5421982678585164E-2</v>
      </c>
      <c r="P62" s="9"/>
    </row>
    <row r="63" spans="1:16">
      <c r="A63" s="12"/>
      <c r="B63" s="44">
        <v>608</v>
      </c>
      <c r="C63" s="20" t="s">
        <v>176</v>
      </c>
      <c r="D63" s="46">
        <v>17652</v>
      </c>
      <c r="E63" s="46">
        <v>1266323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5"/>
        <v>1283975</v>
      </c>
      <c r="O63" s="47">
        <f t="shared" si="10"/>
        <v>0.45325392527659969</v>
      </c>
      <c r="P63" s="9"/>
    </row>
    <row r="64" spans="1:16">
      <c r="A64" s="12"/>
      <c r="B64" s="44">
        <v>611</v>
      </c>
      <c r="C64" s="20" t="s">
        <v>76</v>
      </c>
      <c r="D64" s="46">
        <v>475035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ref="N64:N76" si="17">SUM(D64:M64)</f>
        <v>475035</v>
      </c>
      <c r="O64" s="47">
        <f t="shared" si="10"/>
        <v>0.16769133230301955</v>
      </c>
      <c r="P64" s="9"/>
    </row>
    <row r="65" spans="1:16">
      <c r="A65" s="12"/>
      <c r="B65" s="44">
        <v>614</v>
      </c>
      <c r="C65" s="20" t="s">
        <v>177</v>
      </c>
      <c r="D65" s="46">
        <v>123119</v>
      </c>
      <c r="E65" s="46">
        <v>11762332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7"/>
        <v>11885451</v>
      </c>
      <c r="O65" s="47">
        <f t="shared" si="10"/>
        <v>4.1956637157520102</v>
      </c>
      <c r="P65" s="9"/>
    </row>
    <row r="66" spans="1:16">
      <c r="A66" s="12"/>
      <c r="B66" s="44">
        <v>622</v>
      </c>
      <c r="C66" s="20" t="s">
        <v>78</v>
      </c>
      <c r="D66" s="46">
        <v>367024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7"/>
        <v>367024</v>
      </c>
      <c r="O66" s="47">
        <f t="shared" si="10"/>
        <v>0.12956254496444147</v>
      </c>
      <c r="P66" s="9"/>
    </row>
    <row r="67" spans="1:16">
      <c r="A67" s="12"/>
      <c r="B67" s="44">
        <v>634</v>
      </c>
      <c r="C67" s="20" t="s">
        <v>178</v>
      </c>
      <c r="D67" s="46">
        <v>223349</v>
      </c>
      <c r="E67" s="46">
        <v>6446272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7"/>
        <v>6669621</v>
      </c>
      <c r="O67" s="47">
        <f t="shared" si="10"/>
        <v>2.3544320554194904</v>
      </c>
      <c r="P67" s="9"/>
    </row>
    <row r="68" spans="1:16">
      <c r="A68" s="12"/>
      <c r="B68" s="44">
        <v>654</v>
      </c>
      <c r="C68" s="20" t="s">
        <v>179</v>
      </c>
      <c r="D68" s="46">
        <v>-501059</v>
      </c>
      <c r="E68" s="46">
        <v>10464143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7"/>
        <v>9963084</v>
      </c>
      <c r="O68" s="47">
        <f t="shared" si="10"/>
        <v>3.5170520694409828</v>
      </c>
      <c r="P68" s="9"/>
    </row>
    <row r="69" spans="1:16">
      <c r="A69" s="12"/>
      <c r="B69" s="44">
        <v>663</v>
      </c>
      <c r="C69" s="20" t="s">
        <v>135</v>
      </c>
      <c r="D69" s="46">
        <v>0</v>
      </c>
      <c r="E69" s="46">
        <v>1209088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7"/>
        <v>1209088</v>
      </c>
      <c r="O69" s="47">
        <f t="shared" ref="O69:O86" si="18">(N69/O$88)</f>
        <v>0.42681818727376575</v>
      </c>
      <c r="P69" s="9"/>
    </row>
    <row r="70" spans="1:16">
      <c r="A70" s="12"/>
      <c r="B70" s="44">
        <v>664</v>
      </c>
      <c r="C70" s="20" t="s">
        <v>136</v>
      </c>
      <c r="D70" s="46">
        <v>286592</v>
      </c>
      <c r="E70" s="46">
        <v>43430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7"/>
        <v>330022</v>
      </c>
      <c r="O70" s="47">
        <f t="shared" si="18"/>
        <v>0.1165005291595506</v>
      </c>
      <c r="P70" s="9"/>
    </row>
    <row r="71" spans="1:16">
      <c r="A71" s="12"/>
      <c r="B71" s="44">
        <v>666</v>
      </c>
      <c r="C71" s="20" t="s">
        <v>137</v>
      </c>
      <c r="D71" s="46">
        <v>480522</v>
      </c>
      <c r="E71" s="46">
        <v>0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7"/>
        <v>480522</v>
      </c>
      <c r="O71" s="47">
        <f t="shared" si="18"/>
        <v>0.16962828924376427</v>
      </c>
      <c r="P71" s="9"/>
    </row>
    <row r="72" spans="1:16">
      <c r="A72" s="12"/>
      <c r="B72" s="44">
        <v>669</v>
      </c>
      <c r="C72" s="20" t="s">
        <v>138</v>
      </c>
      <c r="D72" s="46">
        <v>255579</v>
      </c>
      <c r="E72" s="46">
        <v>0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7"/>
        <v>255579</v>
      </c>
      <c r="O72" s="47">
        <f t="shared" si="18"/>
        <v>9.0221526874174396E-2</v>
      </c>
      <c r="P72" s="9"/>
    </row>
    <row r="73" spans="1:16">
      <c r="A73" s="12"/>
      <c r="B73" s="44">
        <v>674</v>
      </c>
      <c r="C73" s="20" t="s">
        <v>180</v>
      </c>
      <c r="D73" s="46">
        <v>118569</v>
      </c>
      <c r="E73" s="46">
        <v>4928414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f t="shared" si="17"/>
        <v>5046983</v>
      </c>
      <c r="O73" s="47">
        <f t="shared" si="18"/>
        <v>1.7816272556352493</v>
      </c>
      <c r="P73" s="9"/>
    </row>
    <row r="74" spans="1:16">
      <c r="A74" s="12"/>
      <c r="B74" s="44">
        <v>684</v>
      </c>
      <c r="C74" s="20" t="s">
        <v>87</v>
      </c>
      <c r="D74" s="46">
        <v>209781</v>
      </c>
      <c r="E74" s="46">
        <v>0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f t="shared" si="17"/>
        <v>209781</v>
      </c>
      <c r="O74" s="47">
        <f t="shared" si="18"/>
        <v>7.4054449423431423E-2</v>
      </c>
      <c r="P74" s="9"/>
    </row>
    <row r="75" spans="1:16">
      <c r="A75" s="12"/>
      <c r="B75" s="44">
        <v>691</v>
      </c>
      <c r="C75" s="20" t="s">
        <v>202</v>
      </c>
      <c r="D75" s="46">
        <v>63644</v>
      </c>
      <c r="E75" s="46">
        <v>0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0</v>
      </c>
      <c r="L75" s="46">
        <v>0</v>
      </c>
      <c r="M75" s="46">
        <v>0</v>
      </c>
      <c r="N75" s="46">
        <f t="shared" si="17"/>
        <v>63644</v>
      </c>
      <c r="O75" s="47">
        <f t="shared" si="18"/>
        <v>2.2466864869100964E-2</v>
      </c>
      <c r="P75" s="9"/>
    </row>
    <row r="76" spans="1:16">
      <c r="A76" s="12"/>
      <c r="B76" s="44">
        <v>694</v>
      </c>
      <c r="C76" s="20" t="s">
        <v>181</v>
      </c>
      <c r="D76" s="46">
        <v>14212</v>
      </c>
      <c r="E76" s="46">
        <v>2290214</v>
      </c>
      <c r="F76" s="46">
        <v>0</v>
      </c>
      <c r="G76" s="46">
        <v>0</v>
      </c>
      <c r="H76" s="46">
        <v>0</v>
      </c>
      <c r="I76" s="46">
        <v>0</v>
      </c>
      <c r="J76" s="46">
        <v>0</v>
      </c>
      <c r="K76" s="46">
        <v>0</v>
      </c>
      <c r="L76" s="46">
        <v>0</v>
      </c>
      <c r="M76" s="46">
        <v>0</v>
      </c>
      <c r="N76" s="46">
        <f t="shared" si="17"/>
        <v>2304426</v>
      </c>
      <c r="O76" s="47">
        <f t="shared" si="18"/>
        <v>0.81348167215830025</v>
      </c>
      <c r="P76" s="9"/>
    </row>
    <row r="77" spans="1:16">
      <c r="A77" s="12"/>
      <c r="B77" s="44">
        <v>704</v>
      </c>
      <c r="C77" s="20" t="s">
        <v>89</v>
      </c>
      <c r="D77" s="46">
        <v>0</v>
      </c>
      <c r="E77" s="46">
        <v>434762</v>
      </c>
      <c r="F77" s="46">
        <v>0</v>
      </c>
      <c r="G77" s="46">
        <v>0</v>
      </c>
      <c r="H77" s="46">
        <v>0</v>
      </c>
      <c r="I77" s="46">
        <v>0</v>
      </c>
      <c r="J77" s="46">
        <v>0</v>
      </c>
      <c r="K77" s="46">
        <v>0</v>
      </c>
      <c r="L77" s="46">
        <v>0</v>
      </c>
      <c r="M77" s="46">
        <v>0</v>
      </c>
      <c r="N77" s="46">
        <f t="shared" ref="N77:N85" si="19">SUM(D77:M77)</f>
        <v>434762</v>
      </c>
      <c r="O77" s="47">
        <f t="shared" si="18"/>
        <v>0.15347462611118209</v>
      </c>
      <c r="P77" s="9"/>
    </row>
    <row r="78" spans="1:16">
      <c r="A78" s="12"/>
      <c r="B78" s="44">
        <v>711</v>
      </c>
      <c r="C78" s="20" t="s">
        <v>139</v>
      </c>
      <c r="D78" s="46">
        <v>8719331</v>
      </c>
      <c r="E78" s="46">
        <v>0</v>
      </c>
      <c r="F78" s="46">
        <v>0</v>
      </c>
      <c r="G78" s="46">
        <v>0</v>
      </c>
      <c r="H78" s="46">
        <v>0</v>
      </c>
      <c r="I78" s="46">
        <v>0</v>
      </c>
      <c r="J78" s="46">
        <v>0</v>
      </c>
      <c r="K78" s="46">
        <v>0</v>
      </c>
      <c r="L78" s="46">
        <v>0</v>
      </c>
      <c r="M78" s="46">
        <v>0</v>
      </c>
      <c r="N78" s="46">
        <f t="shared" si="19"/>
        <v>8719331</v>
      </c>
      <c r="O78" s="47">
        <f t="shared" si="18"/>
        <v>3.0779968469292154</v>
      </c>
      <c r="P78" s="9"/>
    </row>
    <row r="79" spans="1:16">
      <c r="A79" s="12"/>
      <c r="B79" s="44">
        <v>712</v>
      </c>
      <c r="C79" s="20" t="s">
        <v>140</v>
      </c>
      <c r="D79" s="46">
        <v>621549</v>
      </c>
      <c r="E79" s="46">
        <v>0</v>
      </c>
      <c r="F79" s="46">
        <v>0</v>
      </c>
      <c r="G79" s="46">
        <v>0</v>
      </c>
      <c r="H79" s="46">
        <v>0</v>
      </c>
      <c r="I79" s="46">
        <v>0</v>
      </c>
      <c r="J79" s="46">
        <v>0</v>
      </c>
      <c r="K79" s="46">
        <v>0</v>
      </c>
      <c r="L79" s="46">
        <v>0</v>
      </c>
      <c r="M79" s="46">
        <v>0</v>
      </c>
      <c r="N79" s="46">
        <f t="shared" si="19"/>
        <v>621549</v>
      </c>
      <c r="O79" s="47">
        <f t="shared" si="18"/>
        <v>0.21941200101384004</v>
      </c>
      <c r="P79" s="9"/>
    </row>
    <row r="80" spans="1:16">
      <c r="A80" s="12"/>
      <c r="B80" s="44">
        <v>713</v>
      </c>
      <c r="C80" s="20" t="s">
        <v>182</v>
      </c>
      <c r="D80" s="46">
        <v>13973496</v>
      </c>
      <c r="E80" s="46">
        <v>0</v>
      </c>
      <c r="F80" s="46">
        <v>0</v>
      </c>
      <c r="G80" s="46">
        <v>0</v>
      </c>
      <c r="H80" s="46">
        <v>0</v>
      </c>
      <c r="I80" s="46">
        <v>0</v>
      </c>
      <c r="J80" s="46">
        <v>0</v>
      </c>
      <c r="K80" s="46">
        <v>0</v>
      </c>
      <c r="L80" s="46">
        <v>0</v>
      </c>
      <c r="M80" s="46">
        <v>0</v>
      </c>
      <c r="N80" s="46">
        <f t="shared" si="19"/>
        <v>13973496</v>
      </c>
      <c r="O80" s="47">
        <f t="shared" si="18"/>
        <v>4.9327610832273718</v>
      </c>
      <c r="P80" s="9"/>
    </row>
    <row r="81" spans="1:119">
      <c r="A81" s="12"/>
      <c r="B81" s="44">
        <v>724</v>
      </c>
      <c r="C81" s="20" t="s">
        <v>183</v>
      </c>
      <c r="D81" s="46">
        <v>0</v>
      </c>
      <c r="E81" s="46">
        <v>4919878</v>
      </c>
      <c r="F81" s="46">
        <v>0</v>
      </c>
      <c r="G81" s="46">
        <v>0</v>
      </c>
      <c r="H81" s="46">
        <v>0</v>
      </c>
      <c r="I81" s="46">
        <v>0</v>
      </c>
      <c r="J81" s="46">
        <v>0</v>
      </c>
      <c r="K81" s="46">
        <v>0</v>
      </c>
      <c r="L81" s="46">
        <v>0</v>
      </c>
      <c r="M81" s="46">
        <v>0</v>
      </c>
      <c r="N81" s="46">
        <f t="shared" si="19"/>
        <v>4919878</v>
      </c>
      <c r="O81" s="47">
        <f t="shared" si="18"/>
        <v>1.7367581264292427</v>
      </c>
      <c r="P81" s="9"/>
    </row>
    <row r="82" spans="1:119">
      <c r="A82" s="12"/>
      <c r="B82" s="44">
        <v>744</v>
      </c>
      <c r="C82" s="20" t="s">
        <v>184</v>
      </c>
      <c r="D82" s="46">
        <v>15573</v>
      </c>
      <c r="E82" s="46">
        <v>3488849</v>
      </c>
      <c r="F82" s="46">
        <v>0</v>
      </c>
      <c r="G82" s="46">
        <v>0</v>
      </c>
      <c r="H82" s="46">
        <v>0</v>
      </c>
      <c r="I82" s="46">
        <v>0</v>
      </c>
      <c r="J82" s="46">
        <v>0</v>
      </c>
      <c r="K82" s="46">
        <v>0</v>
      </c>
      <c r="L82" s="46">
        <v>0</v>
      </c>
      <c r="M82" s="46">
        <v>0</v>
      </c>
      <c r="N82" s="46">
        <f t="shared" si="19"/>
        <v>3504422</v>
      </c>
      <c r="O82" s="47">
        <f t="shared" si="18"/>
        <v>1.2370903073079087</v>
      </c>
      <c r="P82" s="9"/>
    </row>
    <row r="83" spans="1:119">
      <c r="A83" s="12"/>
      <c r="B83" s="44">
        <v>752</v>
      </c>
      <c r="C83" s="20" t="s">
        <v>185</v>
      </c>
      <c r="D83" s="46">
        <v>88640</v>
      </c>
      <c r="E83" s="46">
        <v>0</v>
      </c>
      <c r="F83" s="46">
        <v>0</v>
      </c>
      <c r="G83" s="46">
        <v>0</v>
      </c>
      <c r="H83" s="46">
        <v>0</v>
      </c>
      <c r="I83" s="46">
        <v>0</v>
      </c>
      <c r="J83" s="46">
        <v>0</v>
      </c>
      <c r="K83" s="46">
        <v>0</v>
      </c>
      <c r="L83" s="46">
        <v>0</v>
      </c>
      <c r="M83" s="46">
        <v>0</v>
      </c>
      <c r="N83" s="46">
        <f t="shared" si="19"/>
        <v>88640</v>
      </c>
      <c r="O83" s="47">
        <f t="shared" si="18"/>
        <v>3.1290662151924921E-2</v>
      </c>
      <c r="P83" s="9"/>
    </row>
    <row r="84" spans="1:119">
      <c r="A84" s="12"/>
      <c r="B84" s="44">
        <v>764</v>
      </c>
      <c r="C84" s="20" t="s">
        <v>186</v>
      </c>
      <c r="D84" s="46">
        <v>340326</v>
      </c>
      <c r="E84" s="46">
        <v>0</v>
      </c>
      <c r="F84" s="46">
        <v>0</v>
      </c>
      <c r="G84" s="46">
        <v>0</v>
      </c>
      <c r="H84" s="46">
        <v>0</v>
      </c>
      <c r="I84" s="46">
        <v>0</v>
      </c>
      <c r="J84" s="46">
        <v>0</v>
      </c>
      <c r="K84" s="46">
        <v>0</v>
      </c>
      <c r="L84" s="46">
        <v>0</v>
      </c>
      <c r="M84" s="46">
        <v>0</v>
      </c>
      <c r="N84" s="46">
        <f t="shared" si="19"/>
        <v>340326</v>
      </c>
      <c r="O84" s="47">
        <f t="shared" si="18"/>
        <v>0.12013792743136281</v>
      </c>
      <c r="P84" s="9"/>
    </row>
    <row r="85" spans="1:119" ht="15.75" thickBot="1">
      <c r="A85" s="12"/>
      <c r="B85" s="44">
        <v>769</v>
      </c>
      <c r="C85" s="20" t="s">
        <v>120</v>
      </c>
      <c r="D85" s="46">
        <v>0</v>
      </c>
      <c r="E85" s="46">
        <v>13272982</v>
      </c>
      <c r="F85" s="46">
        <v>0</v>
      </c>
      <c r="G85" s="46">
        <v>0</v>
      </c>
      <c r="H85" s="46">
        <v>0</v>
      </c>
      <c r="I85" s="46">
        <v>0</v>
      </c>
      <c r="J85" s="46">
        <v>0</v>
      </c>
      <c r="K85" s="46">
        <v>0</v>
      </c>
      <c r="L85" s="46">
        <v>0</v>
      </c>
      <c r="M85" s="46">
        <v>0</v>
      </c>
      <c r="N85" s="46">
        <f t="shared" si="19"/>
        <v>13272982</v>
      </c>
      <c r="O85" s="47">
        <f t="shared" si="18"/>
        <v>4.6854737760670204</v>
      </c>
      <c r="P85" s="9"/>
    </row>
    <row r="86" spans="1:119" ht="16.5" thickBot="1">
      <c r="A86" s="14" t="s">
        <v>10</v>
      </c>
      <c r="B86" s="23"/>
      <c r="C86" s="22"/>
      <c r="D86" s="15">
        <f t="shared" ref="D86:M86" si="20">SUM(D5,D15,D24,D30,D36,D40,D46,D53,D56)</f>
        <v>2685195065</v>
      </c>
      <c r="E86" s="15">
        <f t="shared" si="20"/>
        <v>2533276580</v>
      </c>
      <c r="F86" s="15">
        <f t="shared" si="20"/>
        <v>815371176</v>
      </c>
      <c r="G86" s="15">
        <f t="shared" si="20"/>
        <v>544510174</v>
      </c>
      <c r="H86" s="15">
        <f t="shared" si="20"/>
        <v>887</v>
      </c>
      <c r="I86" s="15">
        <f t="shared" si="20"/>
        <v>5090720000</v>
      </c>
      <c r="J86" s="15">
        <f t="shared" si="20"/>
        <v>639448380</v>
      </c>
      <c r="K86" s="15">
        <f t="shared" si="20"/>
        <v>63084000</v>
      </c>
      <c r="L86" s="15">
        <f t="shared" si="20"/>
        <v>0</v>
      </c>
      <c r="M86" s="15">
        <f t="shared" si="20"/>
        <v>19895989</v>
      </c>
      <c r="N86" s="15">
        <f>SUM(D86:M86)</f>
        <v>12391502251</v>
      </c>
      <c r="O86" s="37">
        <f t="shared" si="18"/>
        <v>4374.3040443463242</v>
      </c>
      <c r="P86" s="6"/>
      <c r="Q86" s="2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5"/>
      <c r="BD86" s="5"/>
      <c r="BE86" s="5"/>
      <c r="BF86" s="5"/>
      <c r="BG86" s="5"/>
      <c r="BH86" s="5"/>
      <c r="BI86" s="5"/>
      <c r="BJ86" s="5"/>
      <c r="BK86" s="5"/>
      <c r="BL86" s="5"/>
      <c r="BM86" s="5"/>
      <c r="BN86" s="5"/>
      <c r="BO86" s="5"/>
      <c r="BP86" s="5"/>
      <c r="BQ86" s="5"/>
      <c r="BR86" s="5"/>
      <c r="BS86" s="5"/>
      <c r="BT86" s="5"/>
      <c r="BU86" s="5"/>
      <c r="BV86" s="5"/>
      <c r="BW86" s="5"/>
      <c r="BX86" s="5"/>
      <c r="BY86" s="5"/>
      <c r="BZ86" s="5"/>
      <c r="CA86" s="5"/>
      <c r="CB86" s="5"/>
      <c r="CC86" s="5"/>
      <c r="CD86" s="5"/>
      <c r="CE86" s="5"/>
      <c r="CF86" s="5"/>
      <c r="CG86" s="5"/>
      <c r="CH86" s="5"/>
      <c r="CI86" s="5"/>
      <c r="CJ86" s="5"/>
      <c r="CK86" s="5"/>
      <c r="CL86" s="5"/>
      <c r="CM86" s="5"/>
      <c r="CN86" s="5"/>
      <c r="CO86" s="5"/>
      <c r="CP86" s="5"/>
      <c r="CQ86" s="5"/>
      <c r="CR86" s="5"/>
      <c r="CS86" s="5"/>
      <c r="CT86" s="5"/>
      <c r="CU86" s="5"/>
      <c r="CV86" s="5"/>
      <c r="CW86" s="5"/>
      <c r="CX86" s="5"/>
      <c r="CY86" s="5"/>
      <c r="CZ86" s="5"/>
      <c r="DA86" s="5"/>
      <c r="DB86" s="5"/>
      <c r="DC86" s="5"/>
      <c r="DD86" s="5"/>
      <c r="DE86" s="5"/>
      <c r="DF86" s="5"/>
      <c r="DG86" s="5"/>
      <c r="DH86" s="5"/>
      <c r="DI86" s="5"/>
      <c r="DJ86" s="5"/>
      <c r="DK86" s="5"/>
      <c r="DL86" s="5"/>
      <c r="DM86" s="5"/>
      <c r="DN86" s="5"/>
      <c r="DO86" s="5"/>
    </row>
    <row r="87" spans="1:119">
      <c r="A87" s="16"/>
      <c r="B87" s="18"/>
      <c r="C87" s="18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9"/>
    </row>
    <row r="88" spans="1:119">
      <c r="A88" s="38"/>
      <c r="B88" s="39"/>
      <c r="C88" s="39"/>
      <c r="D88" s="40"/>
      <c r="E88" s="40"/>
      <c r="F88" s="40"/>
      <c r="G88" s="40"/>
      <c r="H88" s="40"/>
      <c r="I88" s="40"/>
      <c r="J88" s="40"/>
      <c r="K88" s="40"/>
      <c r="L88" s="48" t="s">
        <v>203</v>
      </c>
      <c r="M88" s="48"/>
      <c r="N88" s="48"/>
      <c r="O88" s="41">
        <v>2832794</v>
      </c>
    </row>
    <row r="89" spans="1:119">
      <c r="A89" s="49"/>
      <c r="B89" s="50"/>
      <c r="C89" s="50"/>
      <c r="D89" s="50"/>
      <c r="E89" s="50"/>
      <c r="F89" s="50"/>
      <c r="G89" s="50"/>
      <c r="H89" s="50"/>
      <c r="I89" s="50"/>
      <c r="J89" s="50"/>
      <c r="K89" s="50"/>
      <c r="L89" s="50"/>
      <c r="M89" s="50"/>
      <c r="N89" s="50"/>
      <c r="O89" s="51"/>
    </row>
    <row r="90" spans="1:119" ht="15.75" customHeight="1" thickBot="1">
      <c r="A90" s="52" t="s">
        <v>101</v>
      </c>
      <c r="B90" s="53"/>
      <c r="C90" s="53"/>
      <c r="D90" s="53"/>
      <c r="E90" s="53"/>
      <c r="F90" s="53"/>
      <c r="G90" s="53"/>
      <c r="H90" s="53"/>
      <c r="I90" s="53"/>
      <c r="J90" s="53"/>
      <c r="K90" s="53"/>
      <c r="L90" s="53"/>
      <c r="M90" s="53"/>
      <c r="N90" s="53"/>
      <c r="O90" s="54"/>
    </row>
  </sheetData>
  <mergeCells count="10">
    <mergeCell ref="L88:N88"/>
    <mergeCell ref="A89:O89"/>
    <mergeCell ref="A90:O9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9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98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199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>SUM(D6:D14)</f>
        <v>416396527</v>
      </c>
      <c r="E5" s="26">
        <f t="shared" ref="E5:M5" si="0">SUM(E6:E14)</f>
        <v>21101342</v>
      </c>
      <c r="F5" s="26">
        <f t="shared" si="0"/>
        <v>507893259</v>
      </c>
      <c r="G5" s="26">
        <f t="shared" si="0"/>
        <v>41344064</v>
      </c>
      <c r="H5" s="26">
        <f t="shared" si="0"/>
        <v>0</v>
      </c>
      <c r="I5" s="26">
        <f t="shared" si="0"/>
        <v>0</v>
      </c>
      <c r="J5" s="26">
        <f t="shared" si="0"/>
        <v>629082651</v>
      </c>
      <c r="K5" s="26">
        <f t="shared" si="0"/>
        <v>36247000</v>
      </c>
      <c r="L5" s="26">
        <f t="shared" si="0"/>
        <v>0</v>
      </c>
      <c r="M5" s="26">
        <f t="shared" si="0"/>
        <v>0</v>
      </c>
      <c r="N5" s="27">
        <f>SUM(D5:M5)</f>
        <v>1652064843</v>
      </c>
      <c r="O5" s="32">
        <f t="shared" ref="O5:O36" si="1">(N5/O$89)</f>
        <v>587.47811907699861</v>
      </c>
      <c r="P5" s="6"/>
    </row>
    <row r="6" spans="1:133">
      <c r="A6" s="12"/>
      <c r="B6" s="44">
        <v>511</v>
      </c>
      <c r="C6" s="20" t="s">
        <v>20</v>
      </c>
      <c r="D6" s="46">
        <v>22104175</v>
      </c>
      <c r="E6" s="46">
        <v>0</v>
      </c>
      <c r="F6" s="46">
        <v>0</v>
      </c>
      <c r="G6" s="46">
        <v>47446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22151621</v>
      </c>
      <c r="O6" s="47">
        <f t="shared" si="1"/>
        <v>7.8771681963493867</v>
      </c>
      <c r="P6" s="9"/>
    </row>
    <row r="7" spans="1:133">
      <c r="A7" s="12"/>
      <c r="B7" s="44">
        <v>512</v>
      </c>
      <c r="C7" s="20" t="s">
        <v>21</v>
      </c>
      <c r="D7" s="46">
        <v>4835902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4835902</v>
      </c>
      <c r="O7" s="47">
        <f t="shared" si="1"/>
        <v>1.719658052792723</v>
      </c>
      <c r="P7" s="9"/>
    </row>
    <row r="8" spans="1:133">
      <c r="A8" s="12"/>
      <c r="B8" s="44">
        <v>513</v>
      </c>
      <c r="C8" s="20" t="s">
        <v>22</v>
      </c>
      <c r="D8" s="46">
        <v>169086116</v>
      </c>
      <c r="E8" s="46">
        <v>62368</v>
      </c>
      <c r="F8" s="46">
        <v>0</v>
      </c>
      <c r="G8" s="46">
        <v>691548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169840032</v>
      </c>
      <c r="O8" s="47">
        <f t="shared" si="1"/>
        <v>60.395512298506823</v>
      </c>
      <c r="P8" s="9"/>
    </row>
    <row r="9" spans="1:133">
      <c r="A9" s="12"/>
      <c r="B9" s="44">
        <v>514</v>
      </c>
      <c r="C9" s="20" t="s">
        <v>23</v>
      </c>
      <c r="D9" s="46">
        <v>18279855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18279855</v>
      </c>
      <c r="O9" s="47">
        <f t="shared" si="1"/>
        <v>6.5003591583603884</v>
      </c>
      <c r="P9" s="9"/>
    </row>
    <row r="10" spans="1:133">
      <c r="A10" s="12"/>
      <c r="B10" s="44">
        <v>515</v>
      </c>
      <c r="C10" s="20" t="s">
        <v>24</v>
      </c>
      <c r="D10" s="46">
        <v>25312608</v>
      </c>
      <c r="E10" s="46">
        <v>196258</v>
      </c>
      <c r="F10" s="46">
        <v>0</v>
      </c>
      <c r="G10" s="46">
        <v>828245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26337111</v>
      </c>
      <c r="O10" s="47">
        <f t="shared" si="1"/>
        <v>9.3655382219171948</v>
      </c>
      <c r="P10" s="9"/>
    </row>
    <row r="11" spans="1:133">
      <c r="A11" s="12"/>
      <c r="B11" s="44">
        <v>516</v>
      </c>
      <c r="C11" s="20" t="s">
        <v>196</v>
      </c>
      <c r="D11" s="46">
        <v>49563905</v>
      </c>
      <c r="E11" s="46">
        <v>0</v>
      </c>
      <c r="F11" s="46">
        <v>0</v>
      </c>
      <c r="G11" s="46">
        <v>7550792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57114697</v>
      </c>
      <c r="O11" s="47">
        <f t="shared" si="1"/>
        <v>20.310119731306873</v>
      </c>
      <c r="P11" s="9"/>
    </row>
    <row r="12" spans="1:133">
      <c r="A12" s="12"/>
      <c r="B12" s="44">
        <v>517</v>
      </c>
      <c r="C12" s="20" t="s">
        <v>25</v>
      </c>
      <c r="D12" s="46">
        <v>0</v>
      </c>
      <c r="E12" s="46">
        <v>0</v>
      </c>
      <c r="F12" s="46">
        <v>507893259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507893259</v>
      </c>
      <c r="O12" s="47">
        <f t="shared" si="1"/>
        <v>180.60802985637221</v>
      </c>
      <c r="P12" s="9"/>
    </row>
    <row r="13" spans="1:133">
      <c r="A13" s="12"/>
      <c r="B13" s="44">
        <v>518</v>
      </c>
      <c r="C13" s="20" t="s">
        <v>26</v>
      </c>
      <c r="D13" s="46">
        <v>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36247000</v>
      </c>
      <c r="L13" s="46">
        <v>0</v>
      </c>
      <c r="M13" s="46">
        <v>0</v>
      </c>
      <c r="N13" s="46">
        <f t="shared" si="2"/>
        <v>36247000</v>
      </c>
      <c r="O13" s="47">
        <f t="shared" si="1"/>
        <v>12.889517909911705</v>
      </c>
      <c r="P13" s="9"/>
    </row>
    <row r="14" spans="1:133">
      <c r="A14" s="12"/>
      <c r="B14" s="44">
        <v>519</v>
      </c>
      <c r="C14" s="20" t="s">
        <v>150</v>
      </c>
      <c r="D14" s="46">
        <v>127213966</v>
      </c>
      <c r="E14" s="46">
        <v>20842716</v>
      </c>
      <c r="F14" s="46">
        <v>0</v>
      </c>
      <c r="G14" s="46">
        <v>32226033</v>
      </c>
      <c r="H14" s="46">
        <v>0</v>
      </c>
      <c r="I14" s="46">
        <v>0</v>
      </c>
      <c r="J14" s="46">
        <v>629082651</v>
      </c>
      <c r="K14" s="46">
        <v>0</v>
      </c>
      <c r="L14" s="46">
        <v>0</v>
      </c>
      <c r="M14" s="46">
        <v>0</v>
      </c>
      <c r="N14" s="46">
        <f t="shared" si="2"/>
        <v>809365366</v>
      </c>
      <c r="O14" s="47">
        <f t="shared" si="1"/>
        <v>287.81221565148127</v>
      </c>
      <c r="P14" s="9"/>
    </row>
    <row r="15" spans="1:133" ht="15.75">
      <c r="A15" s="28" t="s">
        <v>28</v>
      </c>
      <c r="B15" s="29"/>
      <c r="C15" s="30"/>
      <c r="D15" s="31">
        <f>SUM(D16:D24)</f>
        <v>1130453415</v>
      </c>
      <c r="E15" s="31">
        <f t="shared" ref="E15:M15" si="3">SUM(E16:E24)</f>
        <v>556601869</v>
      </c>
      <c r="F15" s="31">
        <f t="shared" si="3"/>
        <v>0</v>
      </c>
      <c r="G15" s="31">
        <f t="shared" si="3"/>
        <v>38902134</v>
      </c>
      <c r="H15" s="31">
        <f t="shared" si="3"/>
        <v>0</v>
      </c>
      <c r="I15" s="31">
        <f t="shared" si="3"/>
        <v>0</v>
      </c>
      <c r="J15" s="31">
        <f t="shared" si="3"/>
        <v>0</v>
      </c>
      <c r="K15" s="31">
        <f t="shared" si="3"/>
        <v>0</v>
      </c>
      <c r="L15" s="31">
        <f t="shared" si="3"/>
        <v>0</v>
      </c>
      <c r="M15" s="31">
        <f t="shared" si="3"/>
        <v>0</v>
      </c>
      <c r="N15" s="42">
        <f>SUM(D15:M15)</f>
        <v>1725957418</v>
      </c>
      <c r="O15" s="43">
        <f t="shared" si="1"/>
        <v>613.75449143531773</v>
      </c>
      <c r="P15" s="10"/>
    </row>
    <row r="16" spans="1:133">
      <c r="A16" s="12"/>
      <c r="B16" s="44">
        <v>521</v>
      </c>
      <c r="C16" s="20" t="s">
        <v>29</v>
      </c>
      <c r="D16" s="46">
        <v>683814215</v>
      </c>
      <c r="E16" s="46">
        <v>36574454</v>
      </c>
      <c r="F16" s="46">
        <v>0</v>
      </c>
      <c r="G16" s="46">
        <v>6501595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>SUM(D16:M16)</f>
        <v>726890264</v>
      </c>
      <c r="O16" s="47">
        <f t="shared" si="1"/>
        <v>258.48387663443725</v>
      </c>
      <c r="P16" s="9"/>
    </row>
    <row r="17" spans="1:16">
      <c r="A17" s="12"/>
      <c r="B17" s="44">
        <v>522</v>
      </c>
      <c r="C17" s="20" t="s">
        <v>30</v>
      </c>
      <c r="D17" s="46">
        <v>0</v>
      </c>
      <c r="E17" s="46">
        <v>479285648</v>
      </c>
      <c r="F17" s="46">
        <v>0</v>
      </c>
      <c r="G17" s="46">
        <v>7372589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ref="N17:N24" si="4">SUM(D17:M17)</f>
        <v>486658237</v>
      </c>
      <c r="O17" s="47">
        <f t="shared" si="1"/>
        <v>173.05680640653171</v>
      </c>
      <c r="P17" s="9"/>
    </row>
    <row r="18" spans="1:16">
      <c r="A18" s="12"/>
      <c r="B18" s="44">
        <v>523</v>
      </c>
      <c r="C18" s="20" t="s">
        <v>151</v>
      </c>
      <c r="D18" s="46">
        <v>358999396</v>
      </c>
      <c r="E18" s="46">
        <v>1680917</v>
      </c>
      <c r="F18" s="46">
        <v>0</v>
      </c>
      <c r="G18" s="46">
        <v>3127012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363807325</v>
      </c>
      <c r="O18" s="47">
        <f t="shared" si="1"/>
        <v>129.37073499447038</v>
      </c>
      <c r="P18" s="9"/>
    </row>
    <row r="19" spans="1:16">
      <c r="A19" s="12"/>
      <c r="B19" s="44">
        <v>524</v>
      </c>
      <c r="C19" s="20" t="s">
        <v>32</v>
      </c>
      <c r="D19" s="46">
        <v>0</v>
      </c>
      <c r="E19" s="46">
        <v>0</v>
      </c>
      <c r="F19" s="46">
        <v>0</v>
      </c>
      <c r="G19" s="46">
        <v>1631621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1631621</v>
      </c>
      <c r="O19" s="47">
        <f t="shared" si="1"/>
        <v>0.58020824072855803</v>
      </c>
      <c r="P19" s="9"/>
    </row>
    <row r="20" spans="1:16">
      <c r="A20" s="12"/>
      <c r="B20" s="44">
        <v>525</v>
      </c>
      <c r="C20" s="20" t="s">
        <v>33</v>
      </c>
      <c r="D20" s="46">
        <v>0</v>
      </c>
      <c r="E20" s="46">
        <v>12366303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12366303</v>
      </c>
      <c r="O20" s="47">
        <f t="shared" si="1"/>
        <v>4.3974862470796161</v>
      </c>
      <c r="P20" s="9"/>
    </row>
    <row r="21" spans="1:16">
      <c r="A21" s="12"/>
      <c r="B21" s="44">
        <v>526</v>
      </c>
      <c r="C21" s="20" t="s">
        <v>34</v>
      </c>
      <c r="D21" s="46">
        <v>0</v>
      </c>
      <c r="E21" s="46">
        <v>12644898</v>
      </c>
      <c r="F21" s="46">
        <v>0</v>
      </c>
      <c r="G21" s="46">
        <v>1295466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13940364</v>
      </c>
      <c r="O21" s="47">
        <f t="shared" si="1"/>
        <v>4.9572260172893854</v>
      </c>
      <c r="P21" s="9"/>
    </row>
    <row r="22" spans="1:16">
      <c r="A22" s="12"/>
      <c r="B22" s="44">
        <v>527</v>
      </c>
      <c r="C22" s="20" t="s">
        <v>35</v>
      </c>
      <c r="D22" s="46">
        <v>15260735</v>
      </c>
      <c r="E22" s="46">
        <v>34317</v>
      </c>
      <c r="F22" s="46">
        <v>0</v>
      </c>
      <c r="G22" s="46">
        <v>25023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15320075</v>
      </c>
      <c r="O22" s="47">
        <f t="shared" si="1"/>
        <v>5.4478544732995982</v>
      </c>
      <c r="P22" s="9"/>
    </row>
    <row r="23" spans="1:16">
      <c r="A23" s="12"/>
      <c r="B23" s="44">
        <v>528</v>
      </c>
      <c r="C23" s="20" t="s">
        <v>36</v>
      </c>
      <c r="D23" s="46">
        <v>72379069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72379069</v>
      </c>
      <c r="O23" s="47">
        <f t="shared" si="1"/>
        <v>25.738166087627526</v>
      </c>
      <c r="P23" s="9"/>
    </row>
    <row r="24" spans="1:16">
      <c r="A24" s="12"/>
      <c r="B24" s="44">
        <v>529</v>
      </c>
      <c r="C24" s="20" t="s">
        <v>37</v>
      </c>
      <c r="D24" s="46">
        <v>0</v>
      </c>
      <c r="E24" s="46">
        <v>14015332</v>
      </c>
      <c r="F24" s="46">
        <v>0</v>
      </c>
      <c r="G24" s="46">
        <v>18948828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32964160</v>
      </c>
      <c r="O24" s="47">
        <f t="shared" si="1"/>
        <v>11.722132333853699</v>
      </c>
      <c r="P24" s="9"/>
    </row>
    <row r="25" spans="1:16" ht="15.75">
      <c r="A25" s="28" t="s">
        <v>38</v>
      </c>
      <c r="B25" s="29"/>
      <c r="C25" s="30"/>
      <c r="D25" s="31">
        <f t="shared" ref="D25:M25" si="5">SUM(D26:D30)</f>
        <v>82229389</v>
      </c>
      <c r="E25" s="31">
        <f t="shared" si="5"/>
        <v>159148562</v>
      </c>
      <c r="F25" s="31">
        <f t="shared" si="5"/>
        <v>0</v>
      </c>
      <c r="G25" s="31">
        <f t="shared" si="5"/>
        <v>20923015</v>
      </c>
      <c r="H25" s="31">
        <f t="shared" si="5"/>
        <v>0</v>
      </c>
      <c r="I25" s="31">
        <f t="shared" si="5"/>
        <v>910699000</v>
      </c>
      <c r="J25" s="31">
        <f t="shared" si="5"/>
        <v>0</v>
      </c>
      <c r="K25" s="31">
        <f t="shared" si="5"/>
        <v>0</v>
      </c>
      <c r="L25" s="31">
        <f t="shared" si="5"/>
        <v>0</v>
      </c>
      <c r="M25" s="31">
        <f t="shared" si="5"/>
        <v>0</v>
      </c>
      <c r="N25" s="42">
        <f t="shared" ref="N25:N30" si="6">SUM(D25:M25)</f>
        <v>1172999966</v>
      </c>
      <c r="O25" s="43">
        <f t="shared" si="1"/>
        <v>417.12152923229013</v>
      </c>
      <c r="P25" s="10"/>
    </row>
    <row r="26" spans="1:16">
      <c r="A26" s="12"/>
      <c r="B26" s="44">
        <v>534</v>
      </c>
      <c r="C26" s="20" t="s">
        <v>152</v>
      </c>
      <c r="D26" s="46">
        <v>0</v>
      </c>
      <c r="E26" s="46">
        <v>151002559</v>
      </c>
      <c r="F26" s="46">
        <v>0</v>
      </c>
      <c r="G26" s="46">
        <v>452082</v>
      </c>
      <c r="H26" s="46">
        <v>0</v>
      </c>
      <c r="I26" s="46">
        <v>267301000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418755641</v>
      </c>
      <c r="O26" s="47">
        <f t="shared" si="1"/>
        <v>148.91048457930466</v>
      </c>
      <c r="P26" s="9"/>
    </row>
    <row r="27" spans="1:16">
      <c r="A27" s="12"/>
      <c r="B27" s="44">
        <v>536</v>
      </c>
      <c r="C27" s="20" t="s">
        <v>153</v>
      </c>
      <c r="D27" s="46">
        <v>0</v>
      </c>
      <c r="E27" s="46">
        <v>0</v>
      </c>
      <c r="F27" s="46">
        <v>0</v>
      </c>
      <c r="G27" s="46">
        <v>4770818</v>
      </c>
      <c r="H27" s="46">
        <v>0</v>
      </c>
      <c r="I27" s="46">
        <v>643398000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648168818</v>
      </c>
      <c r="O27" s="47">
        <f t="shared" si="1"/>
        <v>230.49034646335696</v>
      </c>
      <c r="P27" s="9"/>
    </row>
    <row r="28" spans="1:16">
      <c r="A28" s="12"/>
      <c r="B28" s="44">
        <v>537</v>
      </c>
      <c r="C28" s="20" t="s">
        <v>154</v>
      </c>
      <c r="D28" s="46">
        <v>2963970</v>
      </c>
      <c r="E28" s="46">
        <v>7488617</v>
      </c>
      <c r="F28" s="46">
        <v>0</v>
      </c>
      <c r="G28" s="46">
        <v>10082769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20535356</v>
      </c>
      <c r="O28" s="47">
        <f t="shared" si="1"/>
        <v>7.3024205851080852</v>
      </c>
      <c r="P28" s="9"/>
    </row>
    <row r="29" spans="1:16">
      <c r="A29" s="12"/>
      <c r="B29" s="44">
        <v>538</v>
      </c>
      <c r="C29" s="20" t="s">
        <v>155</v>
      </c>
      <c r="D29" s="46">
        <v>0</v>
      </c>
      <c r="E29" s="46">
        <v>542920</v>
      </c>
      <c r="F29" s="46">
        <v>0</v>
      </c>
      <c r="G29" s="46">
        <v>5154821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5697741</v>
      </c>
      <c r="O29" s="47">
        <f t="shared" si="1"/>
        <v>2.0261300153264608</v>
      </c>
      <c r="P29" s="9"/>
    </row>
    <row r="30" spans="1:16">
      <c r="A30" s="12"/>
      <c r="B30" s="44">
        <v>539</v>
      </c>
      <c r="C30" s="20" t="s">
        <v>42</v>
      </c>
      <c r="D30" s="46">
        <v>79265419</v>
      </c>
      <c r="E30" s="46">
        <v>114466</v>
      </c>
      <c r="F30" s="46">
        <v>0</v>
      </c>
      <c r="G30" s="46">
        <v>462525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79842410</v>
      </c>
      <c r="O30" s="47">
        <f t="shared" si="1"/>
        <v>28.392147589193957</v>
      </c>
      <c r="P30" s="9"/>
    </row>
    <row r="31" spans="1:16" ht="15.75">
      <c r="A31" s="28" t="s">
        <v>43</v>
      </c>
      <c r="B31" s="29"/>
      <c r="C31" s="30"/>
      <c r="D31" s="31">
        <f t="shared" ref="D31:M31" si="7">SUM(D32:D36)</f>
        <v>23652197</v>
      </c>
      <c r="E31" s="31">
        <f t="shared" si="7"/>
        <v>90252447</v>
      </c>
      <c r="F31" s="31">
        <f t="shared" si="7"/>
        <v>0</v>
      </c>
      <c r="G31" s="31">
        <f t="shared" si="7"/>
        <v>85144553</v>
      </c>
      <c r="H31" s="31">
        <f t="shared" si="7"/>
        <v>0</v>
      </c>
      <c r="I31" s="31">
        <f t="shared" si="7"/>
        <v>1532979000</v>
      </c>
      <c r="J31" s="31">
        <f t="shared" si="7"/>
        <v>0</v>
      </c>
      <c r="K31" s="31">
        <f t="shared" si="7"/>
        <v>0</v>
      </c>
      <c r="L31" s="31">
        <f t="shared" si="7"/>
        <v>0</v>
      </c>
      <c r="M31" s="31">
        <f t="shared" si="7"/>
        <v>0</v>
      </c>
      <c r="N31" s="31">
        <f t="shared" ref="N31:N42" si="8">SUM(D31:M31)</f>
        <v>1732028197</v>
      </c>
      <c r="O31" s="43">
        <f t="shared" si="1"/>
        <v>615.9132746352409</v>
      </c>
      <c r="P31" s="10"/>
    </row>
    <row r="32" spans="1:16">
      <c r="A32" s="12"/>
      <c r="B32" s="44">
        <v>541</v>
      </c>
      <c r="C32" s="20" t="s">
        <v>156</v>
      </c>
      <c r="D32" s="46">
        <v>23652197</v>
      </c>
      <c r="E32" s="46">
        <v>20001951</v>
      </c>
      <c r="F32" s="46">
        <v>0</v>
      </c>
      <c r="G32" s="46">
        <v>85072911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128727059</v>
      </c>
      <c r="O32" s="47">
        <f t="shared" si="1"/>
        <v>45.775643017925916</v>
      </c>
      <c r="P32" s="9"/>
    </row>
    <row r="33" spans="1:16">
      <c r="A33" s="12"/>
      <c r="B33" s="44">
        <v>542</v>
      </c>
      <c r="C33" s="20" t="s">
        <v>45</v>
      </c>
      <c r="D33" s="46">
        <v>0</v>
      </c>
      <c r="E33" s="46">
        <v>13872</v>
      </c>
      <c r="F33" s="46">
        <v>0</v>
      </c>
      <c r="G33" s="46">
        <v>0</v>
      </c>
      <c r="H33" s="46">
        <v>0</v>
      </c>
      <c r="I33" s="46">
        <v>765298000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765311872</v>
      </c>
      <c r="O33" s="47">
        <f t="shared" si="1"/>
        <v>272.14669023124821</v>
      </c>
      <c r="P33" s="9"/>
    </row>
    <row r="34" spans="1:16">
      <c r="A34" s="12"/>
      <c r="B34" s="44">
        <v>543</v>
      </c>
      <c r="C34" s="20" t="s">
        <v>157</v>
      </c>
      <c r="D34" s="46">
        <v>0</v>
      </c>
      <c r="E34" s="46">
        <v>503264</v>
      </c>
      <c r="F34" s="46">
        <v>0</v>
      </c>
      <c r="G34" s="46">
        <v>0</v>
      </c>
      <c r="H34" s="46">
        <v>0</v>
      </c>
      <c r="I34" s="46">
        <v>114985000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115488264</v>
      </c>
      <c r="O34" s="47">
        <f t="shared" si="1"/>
        <v>41.067896576616299</v>
      </c>
      <c r="P34" s="9"/>
    </row>
    <row r="35" spans="1:16">
      <c r="A35" s="12"/>
      <c r="B35" s="44">
        <v>544</v>
      </c>
      <c r="C35" s="20" t="s">
        <v>158</v>
      </c>
      <c r="D35" s="46">
        <v>0</v>
      </c>
      <c r="E35" s="46">
        <v>2581952</v>
      </c>
      <c r="F35" s="46">
        <v>0</v>
      </c>
      <c r="G35" s="46">
        <v>0</v>
      </c>
      <c r="H35" s="46">
        <v>0</v>
      </c>
      <c r="I35" s="46">
        <v>638533000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641114952</v>
      </c>
      <c r="O35" s="47">
        <f t="shared" si="1"/>
        <v>227.98197522874119</v>
      </c>
      <c r="P35" s="9"/>
    </row>
    <row r="36" spans="1:16">
      <c r="A36" s="12"/>
      <c r="B36" s="44">
        <v>549</v>
      </c>
      <c r="C36" s="20" t="s">
        <v>159</v>
      </c>
      <c r="D36" s="46">
        <v>0</v>
      </c>
      <c r="E36" s="46">
        <v>67151408</v>
      </c>
      <c r="F36" s="46">
        <v>0</v>
      </c>
      <c r="G36" s="46">
        <v>71642</v>
      </c>
      <c r="H36" s="46">
        <v>0</v>
      </c>
      <c r="I36" s="46">
        <v>14163000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81386050</v>
      </c>
      <c r="O36" s="47">
        <f t="shared" si="1"/>
        <v>28.941069580709286</v>
      </c>
      <c r="P36" s="9"/>
    </row>
    <row r="37" spans="1:16" ht="15.75">
      <c r="A37" s="28" t="s">
        <v>50</v>
      </c>
      <c r="B37" s="29"/>
      <c r="C37" s="30"/>
      <c r="D37" s="31">
        <f t="shared" ref="D37:M37" si="9">SUM(D38:D40)</f>
        <v>88868039</v>
      </c>
      <c r="E37" s="31">
        <f t="shared" si="9"/>
        <v>385431877</v>
      </c>
      <c r="F37" s="31">
        <f t="shared" si="9"/>
        <v>0</v>
      </c>
      <c r="G37" s="31">
        <f t="shared" si="9"/>
        <v>19913268</v>
      </c>
      <c r="H37" s="31">
        <f t="shared" si="9"/>
        <v>0</v>
      </c>
      <c r="I37" s="31">
        <f t="shared" si="9"/>
        <v>11761000</v>
      </c>
      <c r="J37" s="31">
        <f t="shared" si="9"/>
        <v>0</v>
      </c>
      <c r="K37" s="31">
        <f t="shared" si="9"/>
        <v>0</v>
      </c>
      <c r="L37" s="31">
        <f t="shared" si="9"/>
        <v>0</v>
      </c>
      <c r="M37" s="31">
        <f t="shared" si="9"/>
        <v>1888000</v>
      </c>
      <c r="N37" s="31">
        <f t="shared" si="8"/>
        <v>507862184</v>
      </c>
      <c r="O37" s="43">
        <f t="shared" ref="O37:O68" si="10">(N37/O$89)</f>
        <v>180.59697951374937</v>
      </c>
      <c r="P37" s="10"/>
    </row>
    <row r="38" spans="1:16">
      <c r="A38" s="13"/>
      <c r="B38" s="45">
        <v>551</v>
      </c>
      <c r="C38" s="21" t="s">
        <v>160</v>
      </c>
      <c r="D38" s="46">
        <v>86155077</v>
      </c>
      <c r="E38" s="46">
        <v>604814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86759891</v>
      </c>
      <c r="O38" s="47">
        <f t="shared" si="10"/>
        <v>30.852019999075434</v>
      </c>
      <c r="P38" s="9"/>
    </row>
    <row r="39" spans="1:16">
      <c r="A39" s="13"/>
      <c r="B39" s="45">
        <v>554</v>
      </c>
      <c r="C39" s="21" t="s">
        <v>52</v>
      </c>
      <c r="D39" s="46">
        <v>0</v>
      </c>
      <c r="E39" s="46">
        <v>339524486</v>
      </c>
      <c r="F39" s="46">
        <v>0</v>
      </c>
      <c r="G39" s="46">
        <v>9235261</v>
      </c>
      <c r="H39" s="46">
        <v>0</v>
      </c>
      <c r="I39" s="46">
        <v>11761000</v>
      </c>
      <c r="J39" s="46">
        <v>0</v>
      </c>
      <c r="K39" s="46">
        <v>0</v>
      </c>
      <c r="L39" s="46">
        <v>0</v>
      </c>
      <c r="M39" s="46">
        <v>1888000</v>
      </c>
      <c r="N39" s="46">
        <f t="shared" si="8"/>
        <v>362408747</v>
      </c>
      <c r="O39" s="47">
        <f t="shared" si="10"/>
        <v>128.87339738916765</v>
      </c>
      <c r="P39" s="9"/>
    </row>
    <row r="40" spans="1:16">
      <c r="A40" s="13"/>
      <c r="B40" s="45">
        <v>559</v>
      </c>
      <c r="C40" s="21" t="s">
        <v>53</v>
      </c>
      <c r="D40" s="46">
        <v>2712962</v>
      </c>
      <c r="E40" s="46">
        <v>45302577</v>
      </c>
      <c r="F40" s="46">
        <v>0</v>
      </c>
      <c r="G40" s="46">
        <v>10678007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58693546</v>
      </c>
      <c r="O40" s="47">
        <f t="shared" si="10"/>
        <v>20.871562125506287</v>
      </c>
      <c r="P40" s="9"/>
    </row>
    <row r="41" spans="1:16" ht="15.75">
      <c r="A41" s="28" t="s">
        <v>54</v>
      </c>
      <c r="B41" s="29"/>
      <c r="C41" s="30"/>
      <c r="D41" s="31">
        <f t="shared" ref="D41:M41" si="11">SUM(D42:D46)</f>
        <v>59320728</v>
      </c>
      <c r="E41" s="31">
        <f t="shared" si="11"/>
        <v>181445516</v>
      </c>
      <c r="F41" s="31">
        <f t="shared" si="11"/>
        <v>0</v>
      </c>
      <c r="G41" s="31">
        <f t="shared" si="11"/>
        <v>175899428</v>
      </c>
      <c r="H41" s="31">
        <f t="shared" si="11"/>
        <v>0</v>
      </c>
      <c r="I41" s="31">
        <f t="shared" si="11"/>
        <v>2053087000</v>
      </c>
      <c r="J41" s="31">
        <f t="shared" si="11"/>
        <v>0</v>
      </c>
      <c r="K41" s="31">
        <f t="shared" si="11"/>
        <v>0</v>
      </c>
      <c r="L41" s="31">
        <f t="shared" si="11"/>
        <v>0</v>
      </c>
      <c r="M41" s="31">
        <f t="shared" si="11"/>
        <v>5886000</v>
      </c>
      <c r="N41" s="31">
        <f t="shared" si="8"/>
        <v>2475638672</v>
      </c>
      <c r="O41" s="43">
        <f t="shared" si="10"/>
        <v>880.34289737672157</v>
      </c>
      <c r="P41" s="10"/>
    </row>
    <row r="42" spans="1:16">
      <c r="A42" s="12"/>
      <c r="B42" s="44">
        <v>561</v>
      </c>
      <c r="C42" s="20" t="s">
        <v>161</v>
      </c>
      <c r="D42" s="46">
        <v>24428040</v>
      </c>
      <c r="E42" s="46">
        <v>0</v>
      </c>
      <c r="F42" s="46">
        <v>0</v>
      </c>
      <c r="G42" s="46">
        <v>172890642</v>
      </c>
      <c r="H42" s="46">
        <v>0</v>
      </c>
      <c r="I42" s="46">
        <v>2053087000</v>
      </c>
      <c r="J42" s="46">
        <v>0</v>
      </c>
      <c r="K42" s="46">
        <v>0</v>
      </c>
      <c r="L42" s="46">
        <v>0</v>
      </c>
      <c r="M42" s="46">
        <v>5886000</v>
      </c>
      <c r="N42" s="46">
        <f t="shared" si="8"/>
        <v>2256291682</v>
      </c>
      <c r="O42" s="47">
        <f t="shared" si="10"/>
        <v>802.3425951147351</v>
      </c>
      <c r="P42" s="9"/>
    </row>
    <row r="43" spans="1:16">
      <c r="A43" s="12"/>
      <c r="B43" s="44">
        <v>562</v>
      </c>
      <c r="C43" s="20" t="s">
        <v>162</v>
      </c>
      <c r="D43" s="46">
        <v>34580683</v>
      </c>
      <c r="E43" s="46">
        <v>6088005</v>
      </c>
      <c r="F43" s="46">
        <v>0</v>
      </c>
      <c r="G43" s="46">
        <v>1297955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ref="N43:N53" si="12">SUM(D43:M43)</f>
        <v>41966643</v>
      </c>
      <c r="O43" s="47">
        <f t="shared" si="10"/>
        <v>14.923436327623545</v>
      </c>
      <c r="P43" s="9"/>
    </row>
    <row r="44" spans="1:16">
      <c r="A44" s="12"/>
      <c r="B44" s="44">
        <v>563</v>
      </c>
      <c r="C44" s="20" t="s">
        <v>163</v>
      </c>
      <c r="D44" s="46">
        <v>312005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2"/>
        <v>312005</v>
      </c>
      <c r="O44" s="47">
        <f t="shared" si="10"/>
        <v>0.11094970716147547</v>
      </c>
      <c r="P44" s="9"/>
    </row>
    <row r="45" spans="1:16">
      <c r="A45" s="12"/>
      <c r="B45" s="44">
        <v>565</v>
      </c>
      <c r="C45" s="20" t="s">
        <v>164</v>
      </c>
      <c r="D45" s="46">
        <v>0</v>
      </c>
      <c r="E45" s="46">
        <v>462982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2"/>
        <v>462982</v>
      </c>
      <c r="O45" s="47">
        <f t="shared" si="10"/>
        <v>0.16463748119752644</v>
      </c>
      <c r="P45" s="9"/>
    </row>
    <row r="46" spans="1:16">
      <c r="A46" s="12"/>
      <c r="B46" s="44">
        <v>569</v>
      </c>
      <c r="C46" s="20" t="s">
        <v>58</v>
      </c>
      <c r="D46" s="46">
        <v>0</v>
      </c>
      <c r="E46" s="46">
        <v>174894529</v>
      </c>
      <c r="F46" s="46">
        <v>0</v>
      </c>
      <c r="G46" s="46">
        <v>1710831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2"/>
        <v>176605360</v>
      </c>
      <c r="O46" s="47">
        <f t="shared" si="10"/>
        <v>62.801278746003916</v>
      </c>
      <c r="P46" s="9"/>
    </row>
    <row r="47" spans="1:16" ht="15.75">
      <c r="A47" s="28" t="s">
        <v>59</v>
      </c>
      <c r="B47" s="29"/>
      <c r="C47" s="30"/>
      <c r="D47" s="31">
        <f t="shared" ref="D47:M47" si="13">SUM(D48:D53)</f>
        <v>161900052</v>
      </c>
      <c r="E47" s="31">
        <f t="shared" si="13"/>
        <v>184307299</v>
      </c>
      <c r="F47" s="31">
        <f t="shared" si="13"/>
        <v>0</v>
      </c>
      <c r="G47" s="31">
        <f t="shared" si="13"/>
        <v>33821206</v>
      </c>
      <c r="H47" s="31">
        <f t="shared" si="13"/>
        <v>5439</v>
      </c>
      <c r="I47" s="31">
        <f t="shared" si="13"/>
        <v>11267000</v>
      </c>
      <c r="J47" s="31">
        <f t="shared" si="13"/>
        <v>0</v>
      </c>
      <c r="K47" s="31">
        <f t="shared" si="13"/>
        <v>0</v>
      </c>
      <c r="L47" s="31">
        <f t="shared" si="13"/>
        <v>0</v>
      </c>
      <c r="M47" s="31">
        <f t="shared" si="13"/>
        <v>0</v>
      </c>
      <c r="N47" s="31">
        <f>SUM(D47:M47)</f>
        <v>391300996</v>
      </c>
      <c r="O47" s="43">
        <f t="shared" si="10"/>
        <v>139.14754865528977</v>
      </c>
      <c r="P47" s="9"/>
    </row>
    <row r="48" spans="1:16">
      <c r="A48" s="12"/>
      <c r="B48" s="44">
        <v>571</v>
      </c>
      <c r="C48" s="20" t="s">
        <v>60</v>
      </c>
      <c r="D48" s="46">
        <v>0</v>
      </c>
      <c r="E48" s="46">
        <v>64971721</v>
      </c>
      <c r="F48" s="46">
        <v>0</v>
      </c>
      <c r="G48" s="46">
        <v>6476327</v>
      </c>
      <c r="H48" s="46">
        <v>5439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2"/>
        <v>71453487</v>
      </c>
      <c r="O48" s="47">
        <f t="shared" si="10"/>
        <v>25.409026965325218</v>
      </c>
      <c r="P48" s="9"/>
    </row>
    <row r="49" spans="1:16">
      <c r="A49" s="12"/>
      <c r="B49" s="44">
        <v>572</v>
      </c>
      <c r="C49" s="20" t="s">
        <v>165</v>
      </c>
      <c r="D49" s="46">
        <v>153206511</v>
      </c>
      <c r="E49" s="46">
        <v>25307313</v>
      </c>
      <c r="F49" s="46">
        <v>0</v>
      </c>
      <c r="G49" s="46">
        <v>25554514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2"/>
        <v>204068338</v>
      </c>
      <c r="O49" s="47">
        <f t="shared" si="10"/>
        <v>72.567177904293189</v>
      </c>
      <c r="P49" s="9"/>
    </row>
    <row r="50" spans="1:16">
      <c r="A50" s="12"/>
      <c r="B50" s="44">
        <v>573</v>
      </c>
      <c r="C50" s="20" t="s">
        <v>62</v>
      </c>
      <c r="D50" s="46">
        <v>7847988</v>
      </c>
      <c r="E50" s="46">
        <v>42915306</v>
      </c>
      <c r="F50" s="46">
        <v>0</v>
      </c>
      <c r="G50" s="46">
        <v>962557</v>
      </c>
      <c r="H50" s="46">
        <v>0</v>
      </c>
      <c r="I50" s="46">
        <v>11267000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2"/>
        <v>62992851</v>
      </c>
      <c r="O50" s="47">
        <f t="shared" si="10"/>
        <v>22.400405031061865</v>
      </c>
      <c r="P50" s="9"/>
    </row>
    <row r="51" spans="1:16">
      <c r="A51" s="12"/>
      <c r="B51" s="44">
        <v>574</v>
      </c>
      <c r="C51" s="20" t="s">
        <v>63</v>
      </c>
      <c r="D51" s="46">
        <v>248799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2"/>
        <v>248799</v>
      </c>
      <c r="O51" s="47">
        <f t="shared" si="10"/>
        <v>8.8473505847880426E-2</v>
      </c>
      <c r="P51" s="9"/>
    </row>
    <row r="52" spans="1:16">
      <c r="A52" s="12"/>
      <c r="B52" s="44">
        <v>575</v>
      </c>
      <c r="C52" s="20" t="s">
        <v>166</v>
      </c>
      <c r="D52" s="46">
        <v>0</v>
      </c>
      <c r="E52" s="46">
        <v>6400000</v>
      </c>
      <c r="F52" s="46">
        <v>0</v>
      </c>
      <c r="G52" s="46">
        <v>163841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2"/>
        <v>6563841</v>
      </c>
      <c r="O52" s="47">
        <f t="shared" si="10"/>
        <v>2.3341171994182344</v>
      </c>
      <c r="P52" s="9"/>
    </row>
    <row r="53" spans="1:16">
      <c r="A53" s="12"/>
      <c r="B53" s="44">
        <v>579</v>
      </c>
      <c r="C53" s="20" t="s">
        <v>65</v>
      </c>
      <c r="D53" s="46">
        <v>596754</v>
      </c>
      <c r="E53" s="46">
        <v>44712959</v>
      </c>
      <c r="F53" s="46">
        <v>0</v>
      </c>
      <c r="G53" s="46">
        <v>663967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2"/>
        <v>45973680</v>
      </c>
      <c r="O53" s="47">
        <f t="shared" si="10"/>
        <v>16.348348049343379</v>
      </c>
      <c r="P53" s="9"/>
    </row>
    <row r="54" spans="1:16" ht="15.75">
      <c r="A54" s="28" t="s">
        <v>167</v>
      </c>
      <c r="B54" s="29"/>
      <c r="C54" s="30"/>
      <c r="D54" s="31">
        <f t="shared" ref="D54:M54" si="14">SUM(D55:D57)</f>
        <v>611789690</v>
      </c>
      <c r="E54" s="31">
        <f t="shared" si="14"/>
        <v>604360733</v>
      </c>
      <c r="F54" s="31">
        <f t="shared" si="14"/>
        <v>10037756</v>
      </c>
      <c r="G54" s="31">
        <f t="shared" si="14"/>
        <v>35530542</v>
      </c>
      <c r="H54" s="31">
        <f t="shared" si="14"/>
        <v>0</v>
      </c>
      <c r="I54" s="31">
        <f t="shared" si="14"/>
        <v>343117000</v>
      </c>
      <c r="J54" s="31">
        <f t="shared" si="14"/>
        <v>0</v>
      </c>
      <c r="K54" s="31">
        <f t="shared" si="14"/>
        <v>0</v>
      </c>
      <c r="L54" s="31">
        <f t="shared" si="14"/>
        <v>0</v>
      </c>
      <c r="M54" s="31">
        <f t="shared" si="14"/>
        <v>0</v>
      </c>
      <c r="N54" s="31">
        <f>SUM(D54:M54)</f>
        <v>1604835721</v>
      </c>
      <c r="O54" s="43">
        <f t="shared" si="10"/>
        <v>570.68333291846398</v>
      </c>
      <c r="P54" s="9"/>
    </row>
    <row r="55" spans="1:16">
      <c r="A55" s="12"/>
      <c r="B55" s="44">
        <v>581</v>
      </c>
      <c r="C55" s="20" t="s">
        <v>168</v>
      </c>
      <c r="D55" s="46">
        <v>611789690</v>
      </c>
      <c r="E55" s="46">
        <v>604360733</v>
      </c>
      <c r="F55" s="46">
        <v>10037756</v>
      </c>
      <c r="G55" s="46">
        <v>35530542</v>
      </c>
      <c r="H55" s="46">
        <v>0</v>
      </c>
      <c r="I55" s="46">
        <v>8153000</v>
      </c>
      <c r="J55" s="46">
        <v>0</v>
      </c>
      <c r="K55" s="46">
        <v>0</v>
      </c>
      <c r="L55" s="46">
        <v>0</v>
      </c>
      <c r="M55" s="46">
        <v>0</v>
      </c>
      <c r="N55" s="46">
        <f>SUM(D55:M55)</f>
        <v>1269871721</v>
      </c>
      <c r="O55" s="47">
        <f t="shared" si="10"/>
        <v>451.56935170137939</v>
      </c>
      <c r="P55" s="9"/>
    </row>
    <row r="56" spans="1:16">
      <c r="A56" s="12"/>
      <c r="B56" s="44">
        <v>590</v>
      </c>
      <c r="C56" s="20" t="s">
        <v>197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-150937000</v>
      </c>
      <c r="J56" s="46">
        <v>0</v>
      </c>
      <c r="K56" s="46">
        <v>0</v>
      </c>
      <c r="L56" s="46">
        <v>0</v>
      </c>
      <c r="M56" s="46">
        <v>0</v>
      </c>
      <c r="N56" s="46">
        <f t="shared" ref="N56:N65" si="15">SUM(D56:M56)</f>
        <v>-150937000</v>
      </c>
      <c r="O56" s="47">
        <f t="shared" si="10"/>
        <v>-53.673549942570226</v>
      </c>
      <c r="P56" s="9"/>
    </row>
    <row r="57" spans="1:16">
      <c r="A57" s="12"/>
      <c r="B57" s="44">
        <v>591</v>
      </c>
      <c r="C57" s="20" t="s">
        <v>169</v>
      </c>
      <c r="D57" s="46">
        <v>0</v>
      </c>
      <c r="E57" s="46">
        <v>0</v>
      </c>
      <c r="F57" s="46">
        <v>0</v>
      </c>
      <c r="G57" s="46">
        <v>0</v>
      </c>
      <c r="H57" s="46">
        <v>0</v>
      </c>
      <c r="I57" s="46">
        <v>485901000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5"/>
        <v>485901000</v>
      </c>
      <c r="O57" s="47">
        <f t="shared" si="10"/>
        <v>172.78753115965478</v>
      </c>
      <c r="P57" s="9"/>
    </row>
    <row r="58" spans="1:16" ht="15.75">
      <c r="A58" s="28" t="s">
        <v>68</v>
      </c>
      <c r="B58" s="29"/>
      <c r="C58" s="30"/>
      <c r="D58" s="31">
        <f t="shared" ref="D58:M58" si="16">SUM(D59:D86)</f>
        <v>34238119</v>
      </c>
      <c r="E58" s="31">
        <f t="shared" si="16"/>
        <v>77404894</v>
      </c>
      <c r="F58" s="31">
        <f t="shared" si="16"/>
        <v>0</v>
      </c>
      <c r="G58" s="31">
        <f t="shared" si="16"/>
        <v>415596</v>
      </c>
      <c r="H58" s="31">
        <f t="shared" si="16"/>
        <v>0</v>
      </c>
      <c r="I58" s="31">
        <f t="shared" si="16"/>
        <v>0</v>
      </c>
      <c r="J58" s="31">
        <f t="shared" si="16"/>
        <v>0</v>
      </c>
      <c r="K58" s="31">
        <f t="shared" si="16"/>
        <v>0</v>
      </c>
      <c r="L58" s="31">
        <f t="shared" si="16"/>
        <v>0</v>
      </c>
      <c r="M58" s="31">
        <f t="shared" si="16"/>
        <v>0</v>
      </c>
      <c r="N58" s="31">
        <f>SUM(D58:M58)</f>
        <v>112058609</v>
      </c>
      <c r="O58" s="43">
        <f t="shared" si="10"/>
        <v>39.848303243448917</v>
      </c>
      <c r="P58" s="9"/>
    </row>
    <row r="59" spans="1:16">
      <c r="A59" s="12"/>
      <c r="B59" s="44">
        <v>601</v>
      </c>
      <c r="C59" s="20" t="s">
        <v>170</v>
      </c>
      <c r="D59" s="46">
        <v>3689906</v>
      </c>
      <c r="E59" s="46">
        <v>540193</v>
      </c>
      <c r="F59" s="46">
        <v>0</v>
      </c>
      <c r="G59" s="46">
        <v>415596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5"/>
        <v>4645695</v>
      </c>
      <c r="O59" s="47">
        <f t="shared" si="10"/>
        <v>1.6520199990754338</v>
      </c>
      <c r="P59" s="9"/>
    </row>
    <row r="60" spans="1:16">
      <c r="A60" s="12"/>
      <c r="B60" s="44">
        <v>602</v>
      </c>
      <c r="C60" s="20" t="s">
        <v>171</v>
      </c>
      <c r="D60" s="46">
        <v>6370479</v>
      </c>
      <c r="E60" s="46">
        <v>461795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5"/>
        <v>6832274</v>
      </c>
      <c r="O60" s="47">
        <f t="shared" si="10"/>
        <v>2.4295726015511372</v>
      </c>
      <c r="P60" s="9"/>
    </row>
    <row r="61" spans="1:16">
      <c r="A61" s="12"/>
      <c r="B61" s="44">
        <v>603</v>
      </c>
      <c r="C61" s="20" t="s">
        <v>172</v>
      </c>
      <c r="D61" s="46">
        <v>3771037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5"/>
        <v>3771037</v>
      </c>
      <c r="O61" s="47">
        <f t="shared" si="10"/>
        <v>1.3409895701834553</v>
      </c>
      <c r="P61" s="9"/>
    </row>
    <row r="62" spans="1:16">
      <c r="A62" s="12"/>
      <c r="B62" s="44">
        <v>604</v>
      </c>
      <c r="C62" s="20" t="s">
        <v>173</v>
      </c>
      <c r="D62" s="46">
        <v>-148004</v>
      </c>
      <c r="E62" s="46">
        <v>5718983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5"/>
        <v>5570979</v>
      </c>
      <c r="O62" s="47">
        <f t="shared" si="10"/>
        <v>1.9810531518813141</v>
      </c>
      <c r="P62" s="9"/>
    </row>
    <row r="63" spans="1:16">
      <c r="A63" s="12"/>
      <c r="B63" s="44">
        <v>605</v>
      </c>
      <c r="C63" s="20" t="s">
        <v>174</v>
      </c>
      <c r="D63" s="46">
        <v>220657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5"/>
        <v>220657</v>
      </c>
      <c r="O63" s="47">
        <f t="shared" si="10"/>
        <v>7.8466144879504152E-2</v>
      </c>
      <c r="P63" s="9"/>
    </row>
    <row r="64" spans="1:16">
      <c r="A64" s="12"/>
      <c r="B64" s="44">
        <v>606</v>
      </c>
      <c r="C64" s="20" t="s">
        <v>175</v>
      </c>
      <c r="D64" s="46">
        <v>176276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5"/>
        <v>176276</v>
      </c>
      <c r="O64" s="47">
        <f t="shared" si="10"/>
        <v>6.2684157560283491E-2</v>
      </c>
      <c r="P64" s="9"/>
    </row>
    <row r="65" spans="1:16">
      <c r="A65" s="12"/>
      <c r="B65" s="44">
        <v>608</v>
      </c>
      <c r="C65" s="20" t="s">
        <v>176</v>
      </c>
      <c r="D65" s="46">
        <v>66276</v>
      </c>
      <c r="E65" s="46">
        <v>1308261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5"/>
        <v>1374537</v>
      </c>
      <c r="O65" s="47">
        <f t="shared" si="10"/>
        <v>0.48878856951847888</v>
      </c>
      <c r="P65" s="9"/>
    </row>
    <row r="66" spans="1:16">
      <c r="A66" s="12"/>
      <c r="B66" s="44">
        <v>611</v>
      </c>
      <c r="C66" s="20" t="s">
        <v>76</v>
      </c>
      <c r="D66" s="46">
        <v>493056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ref="N66:N77" si="17">SUM(D66:M66)</f>
        <v>493056</v>
      </c>
      <c r="O66" s="47">
        <f t="shared" si="10"/>
        <v>0.17533186588102256</v>
      </c>
      <c r="P66" s="9"/>
    </row>
    <row r="67" spans="1:16">
      <c r="A67" s="12"/>
      <c r="B67" s="44">
        <v>614</v>
      </c>
      <c r="C67" s="20" t="s">
        <v>177</v>
      </c>
      <c r="D67" s="46">
        <v>72360</v>
      </c>
      <c r="E67" s="46">
        <v>12956781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7"/>
        <v>13029141</v>
      </c>
      <c r="O67" s="47">
        <f t="shared" si="10"/>
        <v>4.6331929889443231</v>
      </c>
      <c r="P67" s="9"/>
    </row>
    <row r="68" spans="1:16">
      <c r="A68" s="12"/>
      <c r="B68" s="44">
        <v>622</v>
      </c>
      <c r="C68" s="20" t="s">
        <v>78</v>
      </c>
      <c r="D68" s="46">
        <v>363876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7"/>
        <v>363876</v>
      </c>
      <c r="O68" s="47">
        <f t="shared" si="10"/>
        <v>0.12939515598496512</v>
      </c>
      <c r="P68" s="9"/>
    </row>
    <row r="69" spans="1:16">
      <c r="A69" s="12"/>
      <c r="B69" s="44">
        <v>634</v>
      </c>
      <c r="C69" s="20" t="s">
        <v>178</v>
      </c>
      <c r="D69" s="46">
        <v>141843</v>
      </c>
      <c r="E69" s="46">
        <v>7766564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7"/>
        <v>7908407</v>
      </c>
      <c r="O69" s="47">
        <f t="shared" ref="O69:O87" si="18">(N69/O$89)</f>
        <v>2.8122480112939301</v>
      </c>
      <c r="P69" s="9"/>
    </row>
    <row r="70" spans="1:16">
      <c r="A70" s="12"/>
      <c r="B70" s="44">
        <v>654</v>
      </c>
      <c r="C70" s="20" t="s">
        <v>179</v>
      </c>
      <c r="D70" s="46">
        <v>-1591693</v>
      </c>
      <c r="E70" s="46">
        <v>11445939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7"/>
        <v>9854246</v>
      </c>
      <c r="O70" s="47">
        <f t="shared" si="18"/>
        <v>3.5041929071557858</v>
      </c>
      <c r="P70" s="9"/>
    </row>
    <row r="71" spans="1:16">
      <c r="A71" s="12"/>
      <c r="B71" s="44">
        <v>663</v>
      </c>
      <c r="C71" s="20" t="s">
        <v>135</v>
      </c>
      <c r="D71" s="46">
        <v>0</v>
      </c>
      <c r="E71" s="46">
        <v>1220143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7"/>
        <v>1220143</v>
      </c>
      <c r="O71" s="47">
        <f t="shared" si="18"/>
        <v>0.43388570229683548</v>
      </c>
      <c r="P71" s="9"/>
    </row>
    <row r="72" spans="1:16">
      <c r="A72" s="12"/>
      <c r="B72" s="44">
        <v>664</v>
      </c>
      <c r="C72" s="20" t="s">
        <v>136</v>
      </c>
      <c r="D72" s="46">
        <v>238442</v>
      </c>
      <c r="E72" s="46">
        <v>89440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7"/>
        <v>327882</v>
      </c>
      <c r="O72" s="47">
        <f t="shared" si="18"/>
        <v>0.11659560546631913</v>
      </c>
      <c r="P72" s="9"/>
    </row>
    <row r="73" spans="1:16">
      <c r="A73" s="12"/>
      <c r="B73" s="44">
        <v>666</v>
      </c>
      <c r="C73" s="20" t="s">
        <v>137</v>
      </c>
      <c r="D73" s="46">
        <v>415301</v>
      </c>
      <c r="E73" s="46">
        <v>0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f t="shared" si="17"/>
        <v>415301</v>
      </c>
      <c r="O73" s="47">
        <f t="shared" si="18"/>
        <v>0.14768200616614452</v>
      </c>
      <c r="P73" s="9"/>
    </row>
    <row r="74" spans="1:16">
      <c r="A74" s="12"/>
      <c r="B74" s="44">
        <v>669</v>
      </c>
      <c r="C74" s="20" t="s">
        <v>138</v>
      </c>
      <c r="D74" s="46">
        <v>220881</v>
      </c>
      <c r="E74" s="46">
        <v>0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f t="shared" si="17"/>
        <v>220881</v>
      </c>
      <c r="O74" s="47">
        <f t="shared" si="18"/>
        <v>7.8545799802996308E-2</v>
      </c>
      <c r="P74" s="9"/>
    </row>
    <row r="75" spans="1:16">
      <c r="A75" s="12"/>
      <c r="B75" s="44">
        <v>674</v>
      </c>
      <c r="C75" s="20" t="s">
        <v>180</v>
      </c>
      <c r="D75" s="46">
        <v>106329</v>
      </c>
      <c r="E75" s="46">
        <v>4950471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0</v>
      </c>
      <c r="L75" s="46">
        <v>0</v>
      </c>
      <c r="M75" s="46">
        <v>0</v>
      </c>
      <c r="N75" s="46">
        <f t="shared" si="17"/>
        <v>5056800</v>
      </c>
      <c r="O75" s="47">
        <f t="shared" si="18"/>
        <v>1.7982098978354486</v>
      </c>
      <c r="P75" s="9"/>
    </row>
    <row r="76" spans="1:16">
      <c r="A76" s="12"/>
      <c r="B76" s="44">
        <v>684</v>
      </c>
      <c r="C76" s="20" t="s">
        <v>87</v>
      </c>
      <c r="D76" s="46">
        <v>247068</v>
      </c>
      <c r="E76" s="46">
        <v>0</v>
      </c>
      <c r="F76" s="46">
        <v>0</v>
      </c>
      <c r="G76" s="46">
        <v>0</v>
      </c>
      <c r="H76" s="46">
        <v>0</v>
      </c>
      <c r="I76" s="46">
        <v>0</v>
      </c>
      <c r="J76" s="46">
        <v>0</v>
      </c>
      <c r="K76" s="46">
        <v>0</v>
      </c>
      <c r="L76" s="46">
        <v>0</v>
      </c>
      <c r="M76" s="46">
        <v>0</v>
      </c>
      <c r="N76" s="46">
        <f t="shared" si="17"/>
        <v>247068</v>
      </c>
      <c r="O76" s="47">
        <f t="shared" si="18"/>
        <v>8.7857958202501307E-2</v>
      </c>
      <c r="P76" s="9"/>
    </row>
    <row r="77" spans="1:16">
      <c r="A77" s="12"/>
      <c r="B77" s="44">
        <v>694</v>
      </c>
      <c r="C77" s="20" t="s">
        <v>181</v>
      </c>
      <c r="D77" s="46">
        <v>12848</v>
      </c>
      <c r="E77" s="46">
        <v>2311439</v>
      </c>
      <c r="F77" s="46">
        <v>0</v>
      </c>
      <c r="G77" s="46">
        <v>0</v>
      </c>
      <c r="H77" s="46">
        <v>0</v>
      </c>
      <c r="I77" s="46">
        <v>0</v>
      </c>
      <c r="J77" s="46">
        <v>0</v>
      </c>
      <c r="K77" s="46">
        <v>0</v>
      </c>
      <c r="L77" s="46">
        <v>0</v>
      </c>
      <c r="M77" s="46">
        <v>0</v>
      </c>
      <c r="N77" s="46">
        <f t="shared" si="17"/>
        <v>2324287</v>
      </c>
      <c r="O77" s="47">
        <f t="shared" si="18"/>
        <v>0.8265218891018552</v>
      </c>
      <c r="P77" s="9"/>
    </row>
    <row r="78" spans="1:16">
      <c r="A78" s="12"/>
      <c r="B78" s="44">
        <v>704</v>
      </c>
      <c r="C78" s="20" t="s">
        <v>89</v>
      </c>
      <c r="D78" s="46">
        <v>0</v>
      </c>
      <c r="E78" s="46">
        <v>426235</v>
      </c>
      <c r="F78" s="46">
        <v>0</v>
      </c>
      <c r="G78" s="46">
        <v>0</v>
      </c>
      <c r="H78" s="46">
        <v>0</v>
      </c>
      <c r="I78" s="46">
        <v>0</v>
      </c>
      <c r="J78" s="46">
        <v>0</v>
      </c>
      <c r="K78" s="46">
        <v>0</v>
      </c>
      <c r="L78" s="46">
        <v>0</v>
      </c>
      <c r="M78" s="46">
        <v>0</v>
      </c>
      <c r="N78" s="46">
        <f t="shared" ref="N78:N86" si="19">SUM(D78:M78)</f>
        <v>426235</v>
      </c>
      <c r="O78" s="47">
        <f t="shared" si="18"/>
        <v>0.15157016211910546</v>
      </c>
      <c r="P78" s="9"/>
    </row>
    <row r="79" spans="1:16">
      <c r="A79" s="12"/>
      <c r="B79" s="44">
        <v>711</v>
      </c>
      <c r="C79" s="20" t="s">
        <v>139</v>
      </c>
      <c r="D79" s="46">
        <v>8764385</v>
      </c>
      <c r="E79" s="46">
        <v>0</v>
      </c>
      <c r="F79" s="46">
        <v>0</v>
      </c>
      <c r="G79" s="46">
        <v>0</v>
      </c>
      <c r="H79" s="46">
        <v>0</v>
      </c>
      <c r="I79" s="46">
        <v>0</v>
      </c>
      <c r="J79" s="46">
        <v>0</v>
      </c>
      <c r="K79" s="46">
        <v>0</v>
      </c>
      <c r="L79" s="46">
        <v>0</v>
      </c>
      <c r="M79" s="46">
        <v>0</v>
      </c>
      <c r="N79" s="46">
        <f t="shared" si="19"/>
        <v>8764385</v>
      </c>
      <c r="O79" s="47">
        <f t="shared" si="18"/>
        <v>3.1166357885304024</v>
      </c>
      <c r="P79" s="9"/>
    </row>
    <row r="80" spans="1:16">
      <c r="A80" s="12"/>
      <c r="B80" s="44">
        <v>712</v>
      </c>
      <c r="C80" s="20" t="s">
        <v>140</v>
      </c>
      <c r="D80" s="46">
        <v>664791</v>
      </c>
      <c r="E80" s="46">
        <v>0</v>
      </c>
      <c r="F80" s="46">
        <v>0</v>
      </c>
      <c r="G80" s="46">
        <v>0</v>
      </c>
      <c r="H80" s="46">
        <v>0</v>
      </c>
      <c r="I80" s="46">
        <v>0</v>
      </c>
      <c r="J80" s="46">
        <v>0</v>
      </c>
      <c r="K80" s="46">
        <v>0</v>
      </c>
      <c r="L80" s="46">
        <v>0</v>
      </c>
      <c r="M80" s="46">
        <v>0</v>
      </c>
      <c r="N80" s="46">
        <f t="shared" si="19"/>
        <v>664791</v>
      </c>
      <c r="O80" s="47">
        <f t="shared" si="18"/>
        <v>0.23640123322890477</v>
      </c>
      <c r="P80" s="9"/>
    </row>
    <row r="81" spans="1:119">
      <c r="A81" s="12"/>
      <c r="B81" s="44">
        <v>713</v>
      </c>
      <c r="C81" s="20" t="s">
        <v>182</v>
      </c>
      <c r="D81" s="46">
        <v>9519376</v>
      </c>
      <c r="E81" s="46">
        <v>0</v>
      </c>
      <c r="F81" s="46">
        <v>0</v>
      </c>
      <c r="G81" s="46">
        <v>0</v>
      </c>
      <c r="H81" s="46">
        <v>0</v>
      </c>
      <c r="I81" s="46">
        <v>0</v>
      </c>
      <c r="J81" s="46">
        <v>0</v>
      </c>
      <c r="K81" s="46">
        <v>0</v>
      </c>
      <c r="L81" s="46">
        <v>0</v>
      </c>
      <c r="M81" s="46">
        <v>0</v>
      </c>
      <c r="N81" s="46">
        <f t="shared" si="19"/>
        <v>9519376</v>
      </c>
      <c r="O81" s="47">
        <f t="shared" si="18"/>
        <v>3.3851123525583811</v>
      </c>
      <c r="P81" s="9"/>
    </row>
    <row r="82" spans="1:119">
      <c r="A82" s="12"/>
      <c r="B82" s="44">
        <v>724</v>
      </c>
      <c r="C82" s="20" t="s">
        <v>183</v>
      </c>
      <c r="D82" s="46">
        <v>0</v>
      </c>
      <c r="E82" s="46">
        <v>4928733</v>
      </c>
      <c r="F82" s="46">
        <v>0</v>
      </c>
      <c r="G82" s="46">
        <v>0</v>
      </c>
      <c r="H82" s="46">
        <v>0</v>
      </c>
      <c r="I82" s="46">
        <v>0</v>
      </c>
      <c r="J82" s="46">
        <v>0</v>
      </c>
      <c r="K82" s="46">
        <v>0</v>
      </c>
      <c r="L82" s="46">
        <v>0</v>
      </c>
      <c r="M82" s="46">
        <v>0</v>
      </c>
      <c r="N82" s="46">
        <f t="shared" si="19"/>
        <v>4928733</v>
      </c>
      <c r="O82" s="47">
        <f t="shared" si="18"/>
        <v>1.7526689733404928</v>
      </c>
      <c r="P82" s="9"/>
    </row>
    <row r="83" spans="1:119">
      <c r="A83" s="12"/>
      <c r="B83" s="44">
        <v>744</v>
      </c>
      <c r="C83" s="20" t="s">
        <v>184</v>
      </c>
      <c r="D83" s="46">
        <v>12253</v>
      </c>
      <c r="E83" s="46">
        <v>7048488</v>
      </c>
      <c r="F83" s="46">
        <v>0</v>
      </c>
      <c r="G83" s="46">
        <v>0</v>
      </c>
      <c r="H83" s="46">
        <v>0</v>
      </c>
      <c r="I83" s="46">
        <v>0</v>
      </c>
      <c r="J83" s="46">
        <v>0</v>
      </c>
      <c r="K83" s="46">
        <v>0</v>
      </c>
      <c r="L83" s="46">
        <v>0</v>
      </c>
      <c r="M83" s="46">
        <v>0</v>
      </c>
      <c r="N83" s="46">
        <f t="shared" si="19"/>
        <v>7060741</v>
      </c>
      <c r="O83" s="47">
        <f t="shared" si="18"/>
        <v>2.5108160006827567</v>
      </c>
      <c r="P83" s="9"/>
    </row>
    <row r="84" spans="1:119">
      <c r="A84" s="12"/>
      <c r="B84" s="44">
        <v>752</v>
      </c>
      <c r="C84" s="20" t="s">
        <v>185</v>
      </c>
      <c r="D84" s="46">
        <v>72309</v>
      </c>
      <c r="E84" s="46">
        <v>0</v>
      </c>
      <c r="F84" s="46">
        <v>0</v>
      </c>
      <c r="G84" s="46">
        <v>0</v>
      </c>
      <c r="H84" s="46">
        <v>0</v>
      </c>
      <c r="I84" s="46">
        <v>0</v>
      </c>
      <c r="J84" s="46">
        <v>0</v>
      </c>
      <c r="K84" s="46">
        <v>0</v>
      </c>
      <c r="L84" s="46">
        <v>0</v>
      </c>
      <c r="M84" s="46">
        <v>0</v>
      </c>
      <c r="N84" s="46">
        <f t="shared" si="19"/>
        <v>72309</v>
      </c>
      <c r="O84" s="47">
        <f t="shared" si="18"/>
        <v>2.5713249387474973E-2</v>
      </c>
      <c r="P84" s="9"/>
    </row>
    <row r="85" spans="1:119">
      <c r="A85" s="12"/>
      <c r="B85" s="44">
        <v>764</v>
      </c>
      <c r="C85" s="20" t="s">
        <v>186</v>
      </c>
      <c r="D85" s="46">
        <v>338067</v>
      </c>
      <c r="E85" s="46">
        <v>0</v>
      </c>
      <c r="F85" s="46">
        <v>0</v>
      </c>
      <c r="G85" s="46">
        <v>0</v>
      </c>
      <c r="H85" s="46">
        <v>0</v>
      </c>
      <c r="I85" s="46">
        <v>0</v>
      </c>
      <c r="J85" s="46">
        <v>0</v>
      </c>
      <c r="K85" s="46">
        <v>0</v>
      </c>
      <c r="L85" s="46">
        <v>0</v>
      </c>
      <c r="M85" s="46">
        <v>0</v>
      </c>
      <c r="N85" s="46">
        <f t="shared" si="19"/>
        <v>338067</v>
      </c>
      <c r="O85" s="47">
        <f t="shared" si="18"/>
        <v>0.12021741526885314</v>
      </c>
      <c r="P85" s="9"/>
    </row>
    <row r="86" spans="1:119" ht="15.75" thickBot="1">
      <c r="A86" s="12"/>
      <c r="B86" s="44">
        <v>769</v>
      </c>
      <c r="C86" s="20" t="s">
        <v>120</v>
      </c>
      <c r="D86" s="46">
        <v>0</v>
      </c>
      <c r="E86" s="46">
        <v>16231429</v>
      </c>
      <c r="F86" s="46">
        <v>0</v>
      </c>
      <c r="G86" s="46">
        <v>0</v>
      </c>
      <c r="H86" s="46">
        <v>0</v>
      </c>
      <c r="I86" s="46">
        <v>0</v>
      </c>
      <c r="J86" s="46">
        <v>0</v>
      </c>
      <c r="K86" s="46">
        <v>0</v>
      </c>
      <c r="L86" s="46">
        <v>0</v>
      </c>
      <c r="M86" s="46">
        <v>0</v>
      </c>
      <c r="N86" s="46">
        <f t="shared" si="19"/>
        <v>16231429</v>
      </c>
      <c r="O86" s="47">
        <f t="shared" si="18"/>
        <v>5.7719340855508099</v>
      </c>
      <c r="P86" s="9"/>
    </row>
    <row r="87" spans="1:119" ht="16.5" thickBot="1">
      <c r="A87" s="14" t="s">
        <v>10</v>
      </c>
      <c r="B87" s="23"/>
      <c r="C87" s="22"/>
      <c r="D87" s="15">
        <f t="shared" ref="D87:M87" si="20">SUM(D5,D15,D25,D31,D37,D41,D47,D54,D58)</f>
        <v>2608848156</v>
      </c>
      <c r="E87" s="15">
        <f t="shared" si="20"/>
        <v>2260054539</v>
      </c>
      <c r="F87" s="15">
        <f t="shared" si="20"/>
        <v>517931015</v>
      </c>
      <c r="G87" s="15">
        <f t="shared" si="20"/>
        <v>451893806</v>
      </c>
      <c r="H87" s="15">
        <f t="shared" si="20"/>
        <v>5439</v>
      </c>
      <c r="I87" s="15">
        <f t="shared" si="20"/>
        <v>4862910000</v>
      </c>
      <c r="J87" s="15">
        <f t="shared" si="20"/>
        <v>629082651</v>
      </c>
      <c r="K87" s="15">
        <f t="shared" si="20"/>
        <v>36247000</v>
      </c>
      <c r="L87" s="15">
        <f t="shared" si="20"/>
        <v>0</v>
      </c>
      <c r="M87" s="15">
        <f t="shared" si="20"/>
        <v>7774000</v>
      </c>
      <c r="N87" s="15">
        <f>SUM(D87:M87)</f>
        <v>11374746606</v>
      </c>
      <c r="O87" s="37">
        <f t="shared" si="18"/>
        <v>4044.8864760875208</v>
      </c>
      <c r="P87" s="6"/>
      <c r="Q87" s="2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5"/>
      <c r="BE87" s="5"/>
      <c r="BF87" s="5"/>
      <c r="BG87" s="5"/>
      <c r="BH87" s="5"/>
      <c r="BI87" s="5"/>
      <c r="BJ87" s="5"/>
      <c r="BK87" s="5"/>
      <c r="BL87" s="5"/>
      <c r="BM87" s="5"/>
      <c r="BN87" s="5"/>
      <c r="BO87" s="5"/>
      <c r="BP87" s="5"/>
      <c r="BQ87" s="5"/>
      <c r="BR87" s="5"/>
      <c r="BS87" s="5"/>
      <c r="BT87" s="5"/>
      <c r="BU87" s="5"/>
      <c r="BV87" s="5"/>
      <c r="BW87" s="5"/>
      <c r="BX87" s="5"/>
      <c r="BY87" s="5"/>
      <c r="BZ87" s="5"/>
      <c r="CA87" s="5"/>
      <c r="CB87" s="5"/>
      <c r="CC87" s="5"/>
      <c r="CD87" s="5"/>
      <c r="CE87" s="5"/>
      <c r="CF87" s="5"/>
      <c r="CG87" s="5"/>
      <c r="CH87" s="5"/>
      <c r="CI87" s="5"/>
      <c r="CJ87" s="5"/>
      <c r="CK87" s="5"/>
      <c r="CL87" s="5"/>
      <c r="CM87" s="5"/>
      <c r="CN87" s="5"/>
      <c r="CO87" s="5"/>
      <c r="CP87" s="5"/>
      <c r="CQ87" s="5"/>
      <c r="CR87" s="5"/>
      <c r="CS87" s="5"/>
      <c r="CT87" s="5"/>
      <c r="CU87" s="5"/>
      <c r="CV87" s="5"/>
      <c r="CW87" s="5"/>
      <c r="CX87" s="5"/>
      <c r="CY87" s="5"/>
      <c r="CZ87" s="5"/>
      <c r="DA87" s="5"/>
      <c r="DB87" s="5"/>
      <c r="DC87" s="5"/>
      <c r="DD87" s="5"/>
      <c r="DE87" s="5"/>
      <c r="DF87" s="5"/>
      <c r="DG87" s="5"/>
      <c r="DH87" s="5"/>
      <c r="DI87" s="5"/>
      <c r="DJ87" s="5"/>
      <c r="DK87" s="5"/>
      <c r="DL87" s="5"/>
      <c r="DM87" s="5"/>
      <c r="DN87" s="5"/>
      <c r="DO87" s="5"/>
    </row>
    <row r="88" spans="1:119">
      <c r="A88" s="16"/>
      <c r="B88" s="18"/>
      <c r="C88" s="18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9"/>
    </row>
    <row r="89" spans="1:119">
      <c r="A89" s="38"/>
      <c r="B89" s="39"/>
      <c r="C89" s="39"/>
      <c r="D89" s="40"/>
      <c r="E89" s="40"/>
      <c r="F89" s="40"/>
      <c r="G89" s="40"/>
      <c r="H89" s="40"/>
      <c r="I89" s="40"/>
      <c r="J89" s="40"/>
      <c r="K89" s="40"/>
      <c r="L89" s="48" t="s">
        <v>200</v>
      </c>
      <c r="M89" s="48"/>
      <c r="N89" s="48"/>
      <c r="O89" s="41">
        <v>2812130</v>
      </c>
    </row>
    <row r="90" spans="1:119">
      <c r="A90" s="49"/>
      <c r="B90" s="50"/>
      <c r="C90" s="50"/>
      <c r="D90" s="50"/>
      <c r="E90" s="50"/>
      <c r="F90" s="50"/>
      <c r="G90" s="50"/>
      <c r="H90" s="50"/>
      <c r="I90" s="50"/>
      <c r="J90" s="50"/>
      <c r="K90" s="50"/>
      <c r="L90" s="50"/>
      <c r="M90" s="50"/>
      <c r="N90" s="50"/>
      <c r="O90" s="51"/>
    </row>
    <row r="91" spans="1:119" ht="15.75" customHeight="1" thickBot="1">
      <c r="A91" s="52" t="s">
        <v>101</v>
      </c>
      <c r="B91" s="53"/>
      <c r="C91" s="53"/>
      <c r="D91" s="53"/>
      <c r="E91" s="53"/>
      <c r="F91" s="53"/>
      <c r="G91" s="53"/>
      <c r="H91" s="53"/>
      <c r="I91" s="53"/>
      <c r="J91" s="53"/>
      <c r="K91" s="53"/>
      <c r="L91" s="53"/>
      <c r="M91" s="53"/>
      <c r="N91" s="53"/>
      <c r="O91" s="54"/>
    </row>
  </sheetData>
  <mergeCells count="10">
    <mergeCell ref="L89:N89"/>
    <mergeCell ref="A90:O90"/>
    <mergeCell ref="A91:O9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9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98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195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>SUM(D6:D14)</f>
        <v>343216346</v>
      </c>
      <c r="E5" s="26">
        <f t="shared" ref="E5:M5" si="0">SUM(E6:E14)</f>
        <v>10088671</v>
      </c>
      <c r="F5" s="26">
        <f t="shared" si="0"/>
        <v>387337214</v>
      </c>
      <c r="G5" s="26">
        <f t="shared" si="0"/>
        <v>21555000</v>
      </c>
      <c r="H5" s="26">
        <f t="shared" si="0"/>
        <v>0</v>
      </c>
      <c r="I5" s="26">
        <f t="shared" si="0"/>
        <v>0</v>
      </c>
      <c r="J5" s="26">
        <f t="shared" si="0"/>
        <v>637712894</v>
      </c>
      <c r="K5" s="26">
        <f t="shared" si="0"/>
        <v>24404000</v>
      </c>
      <c r="L5" s="26">
        <f t="shared" si="0"/>
        <v>0</v>
      </c>
      <c r="M5" s="26">
        <f t="shared" si="0"/>
        <v>0</v>
      </c>
      <c r="N5" s="27">
        <f>SUM(D5:M5)</f>
        <v>1424314125</v>
      </c>
      <c r="O5" s="32">
        <f t="shared" ref="O5:O36" si="1">(N5/O$89)</f>
        <v>512.46819368176841</v>
      </c>
      <c r="P5" s="6"/>
    </row>
    <row r="6" spans="1:133">
      <c r="A6" s="12"/>
      <c r="B6" s="44">
        <v>511</v>
      </c>
      <c r="C6" s="20" t="s">
        <v>20</v>
      </c>
      <c r="D6" s="46">
        <v>19793499</v>
      </c>
      <c r="E6" s="46">
        <v>0</v>
      </c>
      <c r="F6" s="46">
        <v>0</v>
      </c>
      <c r="G6" s="46">
        <v>1779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19795278</v>
      </c>
      <c r="O6" s="47">
        <f t="shared" si="1"/>
        <v>7.1223406283978612</v>
      </c>
      <c r="P6" s="9"/>
    </row>
    <row r="7" spans="1:133">
      <c r="A7" s="12"/>
      <c r="B7" s="44">
        <v>512</v>
      </c>
      <c r="C7" s="20" t="s">
        <v>21</v>
      </c>
      <c r="D7" s="46">
        <v>4733000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4733000</v>
      </c>
      <c r="O7" s="47">
        <f t="shared" si="1"/>
        <v>1.7029333053169082</v>
      </c>
      <c r="P7" s="9"/>
    </row>
    <row r="8" spans="1:133">
      <c r="A8" s="12"/>
      <c r="B8" s="44">
        <v>513</v>
      </c>
      <c r="C8" s="20" t="s">
        <v>22</v>
      </c>
      <c r="D8" s="46">
        <v>102928657</v>
      </c>
      <c r="E8" s="46">
        <v>0</v>
      </c>
      <c r="F8" s="46">
        <v>0</v>
      </c>
      <c r="G8" s="46">
        <v>1826108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104754765</v>
      </c>
      <c r="O8" s="47">
        <f t="shared" si="1"/>
        <v>37.690762351393616</v>
      </c>
      <c r="P8" s="9"/>
    </row>
    <row r="9" spans="1:133">
      <c r="A9" s="12"/>
      <c r="B9" s="44">
        <v>514</v>
      </c>
      <c r="C9" s="20" t="s">
        <v>23</v>
      </c>
      <c r="D9" s="46">
        <v>17948092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17948092</v>
      </c>
      <c r="O9" s="47">
        <f t="shared" si="1"/>
        <v>6.4577231425505932</v>
      </c>
      <c r="P9" s="9"/>
    </row>
    <row r="10" spans="1:133">
      <c r="A10" s="12"/>
      <c r="B10" s="44">
        <v>515</v>
      </c>
      <c r="C10" s="20" t="s">
        <v>24</v>
      </c>
      <c r="D10" s="46">
        <v>2119909</v>
      </c>
      <c r="E10" s="46">
        <v>0</v>
      </c>
      <c r="F10" s="46">
        <v>0</v>
      </c>
      <c r="G10" s="46">
        <v>2078722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4198631</v>
      </c>
      <c r="O10" s="47">
        <f t="shared" si="1"/>
        <v>1.5106673498068954</v>
      </c>
      <c r="P10" s="9"/>
    </row>
    <row r="11" spans="1:133">
      <c r="A11" s="12"/>
      <c r="B11" s="44">
        <v>516</v>
      </c>
      <c r="C11" s="20" t="s">
        <v>196</v>
      </c>
      <c r="D11" s="46">
        <v>86567214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86567214</v>
      </c>
      <c r="O11" s="47">
        <f t="shared" si="1"/>
        <v>31.146881865433368</v>
      </c>
      <c r="P11" s="9"/>
    </row>
    <row r="12" spans="1:133">
      <c r="A12" s="12"/>
      <c r="B12" s="44">
        <v>517</v>
      </c>
      <c r="C12" s="20" t="s">
        <v>25</v>
      </c>
      <c r="D12" s="46">
        <v>0</v>
      </c>
      <c r="E12" s="46">
        <v>0</v>
      </c>
      <c r="F12" s="46">
        <v>387337214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387337214</v>
      </c>
      <c r="O12" s="47">
        <f t="shared" si="1"/>
        <v>139.36392184856595</v>
      </c>
      <c r="P12" s="9"/>
    </row>
    <row r="13" spans="1:133">
      <c r="A13" s="12"/>
      <c r="B13" s="44">
        <v>518</v>
      </c>
      <c r="C13" s="20" t="s">
        <v>26</v>
      </c>
      <c r="D13" s="46">
        <v>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24404000</v>
      </c>
      <c r="L13" s="46">
        <v>0</v>
      </c>
      <c r="M13" s="46">
        <v>0</v>
      </c>
      <c r="N13" s="46">
        <f t="shared" si="2"/>
        <v>24404000</v>
      </c>
      <c r="O13" s="47">
        <f t="shared" si="1"/>
        <v>8.7805587118009356</v>
      </c>
      <c r="P13" s="9"/>
    </row>
    <row r="14" spans="1:133">
      <c r="A14" s="12"/>
      <c r="B14" s="44">
        <v>519</v>
      </c>
      <c r="C14" s="20" t="s">
        <v>150</v>
      </c>
      <c r="D14" s="46">
        <v>109125975</v>
      </c>
      <c r="E14" s="46">
        <v>10088671</v>
      </c>
      <c r="F14" s="46">
        <v>0</v>
      </c>
      <c r="G14" s="46">
        <v>17648391</v>
      </c>
      <c r="H14" s="46">
        <v>0</v>
      </c>
      <c r="I14" s="46">
        <v>0</v>
      </c>
      <c r="J14" s="46">
        <v>637712894</v>
      </c>
      <c r="K14" s="46">
        <v>0</v>
      </c>
      <c r="L14" s="46">
        <v>0</v>
      </c>
      <c r="M14" s="46">
        <v>0</v>
      </c>
      <c r="N14" s="46">
        <f t="shared" si="2"/>
        <v>774575931</v>
      </c>
      <c r="O14" s="47">
        <f t="shared" si="1"/>
        <v>278.69240447850228</v>
      </c>
      <c r="P14" s="9"/>
    </row>
    <row r="15" spans="1:133" ht="15.75">
      <c r="A15" s="28" t="s">
        <v>28</v>
      </c>
      <c r="B15" s="29"/>
      <c r="C15" s="30"/>
      <c r="D15" s="31">
        <f>SUM(D16:D24)</f>
        <v>1070644617</v>
      </c>
      <c r="E15" s="31">
        <f t="shared" ref="E15:M15" si="3">SUM(E16:E24)</f>
        <v>546731924</v>
      </c>
      <c r="F15" s="31">
        <f t="shared" si="3"/>
        <v>0</v>
      </c>
      <c r="G15" s="31">
        <f t="shared" si="3"/>
        <v>25915846</v>
      </c>
      <c r="H15" s="31">
        <f t="shared" si="3"/>
        <v>0</v>
      </c>
      <c r="I15" s="31">
        <f t="shared" si="3"/>
        <v>0</v>
      </c>
      <c r="J15" s="31">
        <f t="shared" si="3"/>
        <v>0</v>
      </c>
      <c r="K15" s="31">
        <f t="shared" si="3"/>
        <v>0</v>
      </c>
      <c r="L15" s="31">
        <f t="shared" si="3"/>
        <v>0</v>
      </c>
      <c r="M15" s="31">
        <f t="shared" si="3"/>
        <v>0</v>
      </c>
      <c r="N15" s="42">
        <f>SUM(D15:M15)</f>
        <v>1643292387</v>
      </c>
      <c r="O15" s="43">
        <f t="shared" si="1"/>
        <v>591.25656796873477</v>
      </c>
      <c r="P15" s="10"/>
    </row>
    <row r="16" spans="1:133">
      <c r="A16" s="12"/>
      <c r="B16" s="44">
        <v>521</v>
      </c>
      <c r="C16" s="20" t="s">
        <v>29</v>
      </c>
      <c r="D16" s="46">
        <v>632615851</v>
      </c>
      <c r="E16" s="46">
        <v>53989687</v>
      </c>
      <c r="F16" s="46">
        <v>0</v>
      </c>
      <c r="G16" s="46">
        <v>5683849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>SUM(D16:M16)</f>
        <v>692289387</v>
      </c>
      <c r="O16" s="47">
        <f t="shared" si="1"/>
        <v>249.08570759343465</v>
      </c>
      <c r="P16" s="9"/>
    </row>
    <row r="17" spans="1:16">
      <c r="A17" s="12"/>
      <c r="B17" s="44">
        <v>522</v>
      </c>
      <c r="C17" s="20" t="s">
        <v>30</v>
      </c>
      <c r="D17" s="46">
        <v>0</v>
      </c>
      <c r="E17" s="46">
        <v>452239565</v>
      </c>
      <c r="F17" s="46">
        <v>0</v>
      </c>
      <c r="G17" s="46">
        <v>5034545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ref="N17:N24" si="4">SUM(D17:M17)</f>
        <v>457274110</v>
      </c>
      <c r="O17" s="47">
        <f t="shared" si="1"/>
        <v>164.5272156302868</v>
      </c>
      <c r="P17" s="9"/>
    </row>
    <row r="18" spans="1:16">
      <c r="A18" s="12"/>
      <c r="B18" s="44">
        <v>523</v>
      </c>
      <c r="C18" s="20" t="s">
        <v>151</v>
      </c>
      <c r="D18" s="46">
        <v>351538342</v>
      </c>
      <c r="E18" s="46">
        <v>3783980</v>
      </c>
      <c r="F18" s="46">
        <v>0</v>
      </c>
      <c r="G18" s="46">
        <v>2518388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357840710</v>
      </c>
      <c r="O18" s="47">
        <f t="shared" si="1"/>
        <v>128.75108029943993</v>
      </c>
      <c r="P18" s="9"/>
    </row>
    <row r="19" spans="1:16">
      <c r="A19" s="12"/>
      <c r="B19" s="44">
        <v>524</v>
      </c>
      <c r="C19" s="20" t="s">
        <v>32</v>
      </c>
      <c r="D19" s="46">
        <v>0</v>
      </c>
      <c r="E19" s="46">
        <v>0</v>
      </c>
      <c r="F19" s="46">
        <v>0</v>
      </c>
      <c r="G19" s="46">
        <v>705186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705186</v>
      </c>
      <c r="O19" s="47">
        <f t="shared" si="1"/>
        <v>0.25372590869283945</v>
      </c>
      <c r="P19" s="9"/>
    </row>
    <row r="20" spans="1:16">
      <c r="A20" s="12"/>
      <c r="B20" s="44">
        <v>525</v>
      </c>
      <c r="C20" s="20" t="s">
        <v>33</v>
      </c>
      <c r="D20" s="46">
        <v>0</v>
      </c>
      <c r="E20" s="46">
        <v>7232637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7232637</v>
      </c>
      <c r="O20" s="47">
        <f t="shared" si="1"/>
        <v>2.6023026479119729</v>
      </c>
      <c r="P20" s="9"/>
    </row>
    <row r="21" spans="1:16">
      <c r="A21" s="12"/>
      <c r="B21" s="44">
        <v>526</v>
      </c>
      <c r="C21" s="20" t="s">
        <v>34</v>
      </c>
      <c r="D21" s="46">
        <v>0</v>
      </c>
      <c r="E21" s="46">
        <v>12730099</v>
      </c>
      <c r="F21" s="46">
        <v>0</v>
      </c>
      <c r="G21" s="46">
        <v>70400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12800499</v>
      </c>
      <c r="O21" s="47">
        <f t="shared" si="1"/>
        <v>4.6056192841275676</v>
      </c>
      <c r="P21" s="9"/>
    </row>
    <row r="22" spans="1:16">
      <c r="A22" s="12"/>
      <c r="B22" s="44">
        <v>527</v>
      </c>
      <c r="C22" s="20" t="s">
        <v>35</v>
      </c>
      <c r="D22" s="46">
        <v>18035299</v>
      </c>
      <c r="E22" s="46">
        <v>0</v>
      </c>
      <c r="F22" s="46">
        <v>0</v>
      </c>
      <c r="G22" s="46">
        <v>320191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18355490</v>
      </c>
      <c r="O22" s="47">
        <f t="shared" si="1"/>
        <v>6.6043049348006457</v>
      </c>
      <c r="P22" s="9"/>
    </row>
    <row r="23" spans="1:16">
      <c r="A23" s="12"/>
      <c r="B23" s="44">
        <v>528</v>
      </c>
      <c r="C23" s="20" t="s">
        <v>36</v>
      </c>
      <c r="D23" s="46">
        <v>68455125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68455125</v>
      </c>
      <c r="O23" s="47">
        <f t="shared" si="1"/>
        <v>24.630152605563516</v>
      </c>
      <c r="P23" s="9"/>
    </row>
    <row r="24" spans="1:16">
      <c r="A24" s="12"/>
      <c r="B24" s="44">
        <v>529</v>
      </c>
      <c r="C24" s="20" t="s">
        <v>37</v>
      </c>
      <c r="D24" s="46">
        <v>0</v>
      </c>
      <c r="E24" s="46">
        <v>16755956</v>
      </c>
      <c r="F24" s="46">
        <v>0</v>
      </c>
      <c r="G24" s="46">
        <v>11583287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28339243</v>
      </c>
      <c r="O24" s="47">
        <f t="shared" si="1"/>
        <v>10.196459064476876</v>
      </c>
      <c r="P24" s="9"/>
    </row>
    <row r="25" spans="1:16" ht="15.75">
      <c r="A25" s="28" t="s">
        <v>38</v>
      </c>
      <c r="B25" s="29"/>
      <c r="C25" s="30"/>
      <c r="D25" s="31">
        <f t="shared" ref="D25:M25" si="5">SUM(D26:D30)</f>
        <v>79255774</v>
      </c>
      <c r="E25" s="31">
        <f t="shared" si="5"/>
        <v>8457738</v>
      </c>
      <c r="F25" s="31">
        <f t="shared" si="5"/>
        <v>0</v>
      </c>
      <c r="G25" s="31">
        <f t="shared" si="5"/>
        <v>29224984</v>
      </c>
      <c r="H25" s="31">
        <f t="shared" si="5"/>
        <v>0</v>
      </c>
      <c r="I25" s="31">
        <f t="shared" si="5"/>
        <v>877173000</v>
      </c>
      <c r="J25" s="31">
        <f t="shared" si="5"/>
        <v>0</v>
      </c>
      <c r="K25" s="31">
        <f t="shared" si="5"/>
        <v>0</v>
      </c>
      <c r="L25" s="31">
        <f t="shared" si="5"/>
        <v>0</v>
      </c>
      <c r="M25" s="31">
        <f t="shared" si="5"/>
        <v>0</v>
      </c>
      <c r="N25" s="42">
        <f t="shared" ref="N25:N30" si="6">SUM(D25:M25)</f>
        <v>994111496</v>
      </c>
      <c r="O25" s="43">
        <f t="shared" si="1"/>
        <v>357.68129637371993</v>
      </c>
      <c r="P25" s="10"/>
    </row>
    <row r="26" spans="1:16">
      <c r="A26" s="12"/>
      <c r="B26" s="44">
        <v>534</v>
      </c>
      <c r="C26" s="20" t="s">
        <v>152</v>
      </c>
      <c r="D26" s="46">
        <v>0</v>
      </c>
      <c r="E26" s="46">
        <v>0</v>
      </c>
      <c r="F26" s="46">
        <v>0</v>
      </c>
      <c r="G26" s="46">
        <v>41985</v>
      </c>
      <c r="H26" s="46">
        <v>0</v>
      </c>
      <c r="I26" s="46">
        <v>254171000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254212985</v>
      </c>
      <c r="O26" s="47">
        <f t="shared" si="1"/>
        <v>91.465826917500024</v>
      </c>
      <c r="P26" s="9"/>
    </row>
    <row r="27" spans="1:16">
      <c r="A27" s="12"/>
      <c r="B27" s="44">
        <v>536</v>
      </c>
      <c r="C27" s="20" t="s">
        <v>153</v>
      </c>
      <c r="D27" s="46">
        <v>0</v>
      </c>
      <c r="E27" s="46">
        <v>0</v>
      </c>
      <c r="F27" s="46">
        <v>0</v>
      </c>
      <c r="G27" s="46">
        <v>3027581</v>
      </c>
      <c r="H27" s="46">
        <v>0</v>
      </c>
      <c r="I27" s="46">
        <v>623002000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626029581</v>
      </c>
      <c r="O27" s="47">
        <f t="shared" si="1"/>
        <v>225.24543072015405</v>
      </c>
      <c r="P27" s="9"/>
    </row>
    <row r="28" spans="1:16">
      <c r="A28" s="12"/>
      <c r="B28" s="44">
        <v>537</v>
      </c>
      <c r="C28" s="20" t="s">
        <v>154</v>
      </c>
      <c r="D28" s="46">
        <v>2568976</v>
      </c>
      <c r="E28" s="46">
        <v>7851364</v>
      </c>
      <c r="F28" s="46">
        <v>0</v>
      </c>
      <c r="G28" s="46">
        <v>567125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10987465</v>
      </c>
      <c r="O28" s="47">
        <f t="shared" si="1"/>
        <v>3.9532896871970933</v>
      </c>
      <c r="P28" s="9"/>
    </row>
    <row r="29" spans="1:16">
      <c r="A29" s="12"/>
      <c r="B29" s="44">
        <v>538</v>
      </c>
      <c r="C29" s="20" t="s">
        <v>155</v>
      </c>
      <c r="D29" s="46">
        <v>0</v>
      </c>
      <c r="E29" s="46">
        <v>0</v>
      </c>
      <c r="F29" s="46">
        <v>0</v>
      </c>
      <c r="G29" s="46">
        <v>13408643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13408643</v>
      </c>
      <c r="O29" s="47">
        <f t="shared" si="1"/>
        <v>4.8244294831617207</v>
      </c>
      <c r="P29" s="9"/>
    </row>
    <row r="30" spans="1:16">
      <c r="A30" s="12"/>
      <c r="B30" s="44">
        <v>539</v>
      </c>
      <c r="C30" s="20" t="s">
        <v>42</v>
      </c>
      <c r="D30" s="46">
        <v>76686798</v>
      </c>
      <c r="E30" s="46">
        <v>606374</v>
      </c>
      <c r="F30" s="46">
        <v>0</v>
      </c>
      <c r="G30" s="46">
        <v>12179650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89472822</v>
      </c>
      <c r="O30" s="47">
        <f t="shared" si="1"/>
        <v>32.192319565707031</v>
      </c>
      <c r="P30" s="9"/>
    </row>
    <row r="31" spans="1:16" ht="15.75">
      <c r="A31" s="28" t="s">
        <v>43</v>
      </c>
      <c r="B31" s="29"/>
      <c r="C31" s="30"/>
      <c r="D31" s="31">
        <f t="shared" ref="D31:M31" si="7">SUM(D32:D36)</f>
        <v>21770491</v>
      </c>
      <c r="E31" s="31">
        <f t="shared" si="7"/>
        <v>92469119</v>
      </c>
      <c r="F31" s="31">
        <f t="shared" si="7"/>
        <v>0</v>
      </c>
      <c r="G31" s="31">
        <f t="shared" si="7"/>
        <v>87765165</v>
      </c>
      <c r="H31" s="31">
        <f t="shared" si="7"/>
        <v>0</v>
      </c>
      <c r="I31" s="31">
        <f t="shared" si="7"/>
        <v>1488854000</v>
      </c>
      <c r="J31" s="31">
        <f t="shared" si="7"/>
        <v>0</v>
      </c>
      <c r="K31" s="31">
        <f t="shared" si="7"/>
        <v>0</v>
      </c>
      <c r="L31" s="31">
        <f t="shared" si="7"/>
        <v>0</v>
      </c>
      <c r="M31" s="31">
        <f t="shared" si="7"/>
        <v>0</v>
      </c>
      <c r="N31" s="31">
        <f t="shared" ref="N31:N42" si="8">SUM(D31:M31)</f>
        <v>1690858775</v>
      </c>
      <c r="O31" s="43">
        <f t="shared" si="1"/>
        <v>608.37095341957502</v>
      </c>
      <c r="P31" s="10"/>
    </row>
    <row r="32" spans="1:16">
      <c r="A32" s="12"/>
      <c r="B32" s="44">
        <v>541</v>
      </c>
      <c r="C32" s="20" t="s">
        <v>156</v>
      </c>
      <c r="D32" s="46">
        <v>21770491</v>
      </c>
      <c r="E32" s="46">
        <v>10085316</v>
      </c>
      <c r="F32" s="46">
        <v>0</v>
      </c>
      <c r="G32" s="46">
        <v>87706171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119561978</v>
      </c>
      <c r="O32" s="47">
        <f t="shared" si="1"/>
        <v>43.018397292577113</v>
      </c>
      <c r="P32" s="9"/>
    </row>
    <row r="33" spans="1:16">
      <c r="A33" s="12"/>
      <c r="B33" s="44">
        <v>542</v>
      </c>
      <c r="C33" s="20" t="s">
        <v>45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737169000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737169000</v>
      </c>
      <c r="O33" s="47">
        <f t="shared" si="1"/>
        <v>265.23339145302344</v>
      </c>
      <c r="P33" s="9"/>
    </row>
    <row r="34" spans="1:16">
      <c r="A34" s="12"/>
      <c r="B34" s="44">
        <v>543</v>
      </c>
      <c r="C34" s="20" t="s">
        <v>157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112255000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112255000</v>
      </c>
      <c r="O34" s="47">
        <f t="shared" si="1"/>
        <v>40.389346754352317</v>
      </c>
      <c r="P34" s="9"/>
    </row>
    <row r="35" spans="1:16">
      <c r="A35" s="12"/>
      <c r="B35" s="44">
        <v>544</v>
      </c>
      <c r="C35" s="20" t="s">
        <v>158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625108000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625108000</v>
      </c>
      <c r="O35" s="47">
        <f t="shared" si="1"/>
        <v>224.91384589479017</v>
      </c>
      <c r="P35" s="9"/>
    </row>
    <row r="36" spans="1:16">
      <c r="A36" s="12"/>
      <c r="B36" s="44">
        <v>549</v>
      </c>
      <c r="C36" s="20" t="s">
        <v>159</v>
      </c>
      <c r="D36" s="46">
        <v>0</v>
      </c>
      <c r="E36" s="46">
        <v>82383803</v>
      </c>
      <c r="F36" s="46">
        <v>0</v>
      </c>
      <c r="G36" s="46">
        <v>58994</v>
      </c>
      <c r="H36" s="46">
        <v>0</v>
      </c>
      <c r="I36" s="46">
        <v>14322000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96764797</v>
      </c>
      <c r="O36" s="47">
        <f t="shared" si="1"/>
        <v>34.815972024831957</v>
      </c>
      <c r="P36" s="9"/>
    </row>
    <row r="37" spans="1:16" ht="15.75">
      <c r="A37" s="28" t="s">
        <v>50</v>
      </c>
      <c r="B37" s="29"/>
      <c r="C37" s="30"/>
      <c r="D37" s="31">
        <f t="shared" ref="D37:M37" si="9">SUM(D38:D40)</f>
        <v>85526193</v>
      </c>
      <c r="E37" s="31">
        <f t="shared" si="9"/>
        <v>350509255</v>
      </c>
      <c r="F37" s="31">
        <f t="shared" si="9"/>
        <v>0</v>
      </c>
      <c r="G37" s="31">
        <f t="shared" si="9"/>
        <v>8143148</v>
      </c>
      <c r="H37" s="31">
        <f t="shared" si="9"/>
        <v>0</v>
      </c>
      <c r="I37" s="31">
        <f t="shared" si="9"/>
        <v>16647000</v>
      </c>
      <c r="J37" s="31">
        <f t="shared" si="9"/>
        <v>0</v>
      </c>
      <c r="K37" s="31">
        <f t="shared" si="9"/>
        <v>0</v>
      </c>
      <c r="L37" s="31">
        <f t="shared" si="9"/>
        <v>0</v>
      </c>
      <c r="M37" s="31">
        <f t="shared" si="9"/>
        <v>1598000</v>
      </c>
      <c r="N37" s="31">
        <f t="shared" si="8"/>
        <v>462423596</v>
      </c>
      <c r="O37" s="43">
        <f t="shared" ref="O37:O68" si="10">(N37/O$89)</f>
        <v>166.38000059007197</v>
      </c>
      <c r="P37" s="10"/>
    </row>
    <row r="38" spans="1:16">
      <c r="A38" s="13"/>
      <c r="B38" s="45">
        <v>551</v>
      </c>
      <c r="C38" s="21" t="s">
        <v>160</v>
      </c>
      <c r="D38" s="46">
        <v>82432515</v>
      </c>
      <c r="E38" s="46">
        <v>8778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82441293</v>
      </c>
      <c r="O38" s="47">
        <f t="shared" si="10"/>
        <v>29.662375572171918</v>
      </c>
      <c r="P38" s="9"/>
    </row>
    <row r="39" spans="1:16">
      <c r="A39" s="13"/>
      <c r="B39" s="45">
        <v>554</v>
      </c>
      <c r="C39" s="21" t="s">
        <v>52</v>
      </c>
      <c r="D39" s="46">
        <v>0</v>
      </c>
      <c r="E39" s="46">
        <v>309728515</v>
      </c>
      <c r="F39" s="46">
        <v>0</v>
      </c>
      <c r="G39" s="46">
        <v>8143148</v>
      </c>
      <c r="H39" s="46">
        <v>0</v>
      </c>
      <c r="I39" s="46">
        <v>16647000</v>
      </c>
      <c r="J39" s="46">
        <v>0</v>
      </c>
      <c r="K39" s="46">
        <v>0</v>
      </c>
      <c r="L39" s="46">
        <v>0</v>
      </c>
      <c r="M39" s="46">
        <v>1598000</v>
      </c>
      <c r="N39" s="46">
        <f t="shared" si="8"/>
        <v>336116663</v>
      </c>
      <c r="O39" s="47">
        <f t="shared" si="10"/>
        <v>120.93476862342686</v>
      </c>
      <c r="P39" s="9"/>
    </row>
    <row r="40" spans="1:16">
      <c r="A40" s="13"/>
      <c r="B40" s="45">
        <v>559</v>
      </c>
      <c r="C40" s="21" t="s">
        <v>53</v>
      </c>
      <c r="D40" s="46">
        <v>3093678</v>
      </c>
      <c r="E40" s="46">
        <v>40771962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43865640</v>
      </c>
      <c r="O40" s="47">
        <f t="shared" si="10"/>
        <v>15.782856394473184</v>
      </c>
      <c r="P40" s="9"/>
    </row>
    <row r="41" spans="1:16" ht="15.75">
      <c r="A41" s="28" t="s">
        <v>54</v>
      </c>
      <c r="B41" s="29"/>
      <c r="C41" s="30"/>
      <c r="D41" s="31">
        <f t="shared" ref="D41:M41" si="11">SUM(D42:D46)</f>
        <v>54613714</v>
      </c>
      <c r="E41" s="31">
        <f t="shared" si="11"/>
        <v>173170330</v>
      </c>
      <c r="F41" s="31">
        <f t="shared" si="11"/>
        <v>0</v>
      </c>
      <c r="G41" s="31">
        <f t="shared" si="11"/>
        <v>126996529</v>
      </c>
      <c r="H41" s="31">
        <f t="shared" si="11"/>
        <v>0</v>
      </c>
      <c r="I41" s="31">
        <f t="shared" si="11"/>
        <v>1927277000</v>
      </c>
      <c r="J41" s="31">
        <f t="shared" si="11"/>
        <v>0</v>
      </c>
      <c r="K41" s="31">
        <f t="shared" si="11"/>
        <v>0</v>
      </c>
      <c r="L41" s="31">
        <f t="shared" si="11"/>
        <v>0</v>
      </c>
      <c r="M41" s="31">
        <f t="shared" si="11"/>
        <v>10176000</v>
      </c>
      <c r="N41" s="31">
        <f t="shared" si="8"/>
        <v>2292233573</v>
      </c>
      <c r="O41" s="43">
        <f t="shared" si="10"/>
        <v>824.74559370954501</v>
      </c>
      <c r="P41" s="10"/>
    </row>
    <row r="42" spans="1:16">
      <c r="A42" s="12"/>
      <c r="B42" s="44">
        <v>561</v>
      </c>
      <c r="C42" s="20" t="s">
        <v>161</v>
      </c>
      <c r="D42" s="46">
        <v>24217506</v>
      </c>
      <c r="E42" s="46">
        <v>0</v>
      </c>
      <c r="F42" s="46">
        <v>0</v>
      </c>
      <c r="G42" s="46">
        <v>122450159</v>
      </c>
      <c r="H42" s="46">
        <v>0</v>
      </c>
      <c r="I42" s="46">
        <v>1927277000</v>
      </c>
      <c r="J42" s="46">
        <v>0</v>
      </c>
      <c r="K42" s="46">
        <v>0</v>
      </c>
      <c r="L42" s="46">
        <v>0</v>
      </c>
      <c r="M42" s="46">
        <v>10176000</v>
      </c>
      <c r="N42" s="46">
        <f t="shared" si="8"/>
        <v>2084120665</v>
      </c>
      <c r="O42" s="47">
        <f t="shared" si="10"/>
        <v>749.86657357441845</v>
      </c>
      <c r="P42" s="9"/>
    </row>
    <row r="43" spans="1:16">
      <c r="A43" s="12"/>
      <c r="B43" s="44">
        <v>562</v>
      </c>
      <c r="C43" s="20" t="s">
        <v>162</v>
      </c>
      <c r="D43" s="46">
        <v>30159172</v>
      </c>
      <c r="E43" s="46">
        <v>5776802</v>
      </c>
      <c r="F43" s="46">
        <v>0</v>
      </c>
      <c r="G43" s="46">
        <v>171471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ref="N43:N53" si="12">SUM(D43:M43)</f>
        <v>36107445</v>
      </c>
      <c r="O43" s="47">
        <f t="shared" si="10"/>
        <v>12.991457988674936</v>
      </c>
      <c r="P43" s="9"/>
    </row>
    <row r="44" spans="1:16">
      <c r="A44" s="12"/>
      <c r="B44" s="44">
        <v>563</v>
      </c>
      <c r="C44" s="20" t="s">
        <v>163</v>
      </c>
      <c r="D44" s="46">
        <v>237036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2"/>
        <v>237036</v>
      </c>
      <c r="O44" s="47">
        <f t="shared" si="10"/>
        <v>8.5285548058123523E-2</v>
      </c>
      <c r="P44" s="9"/>
    </row>
    <row r="45" spans="1:16">
      <c r="A45" s="12"/>
      <c r="B45" s="44">
        <v>565</v>
      </c>
      <c r="C45" s="20" t="s">
        <v>164</v>
      </c>
      <c r="D45" s="46">
        <v>0</v>
      </c>
      <c r="E45" s="46">
        <v>382157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2"/>
        <v>382157</v>
      </c>
      <c r="O45" s="47">
        <f t="shared" si="10"/>
        <v>0.1375000809549955</v>
      </c>
      <c r="P45" s="9"/>
    </row>
    <row r="46" spans="1:16">
      <c r="A46" s="12"/>
      <c r="B46" s="44">
        <v>569</v>
      </c>
      <c r="C46" s="20" t="s">
        <v>58</v>
      </c>
      <c r="D46" s="46">
        <v>0</v>
      </c>
      <c r="E46" s="46">
        <v>167011371</v>
      </c>
      <c r="F46" s="46">
        <v>0</v>
      </c>
      <c r="G46" s="46">
        <v>4374899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2"/>
        <v>171386270</v>
      </c>
      <c r="O46" s="47">
        <f t="shared" si="10"/>
        <v>61.664776517438426</v>
      </c>
      <c r="P46" s="9"/>
    </row>
    <row r="47" spans="1:16" ht="15.75">
      <c r="A47" s="28" t="s">
        <v>59</v>
      </c>
      <c r="B47" s="29"/>
      <c r="C47" s="30"/>
      <c r="D47" s="31">
        <f t="shared" ref="D47:M47" si="13">SUM(D48:D53)</f>
        <v>149935533</v>
      </c>
      <c r="E47" s="31">
        <f t="shared" si="13"/>
        <v>175879526</v>
      </c>
      <c r="F47" s="31">
        <f t="shared" si="13"/>
        <v>0</v>
      </c>
      <c r="G47" s="31">
        <f t="shared" si="13"/>
        <v>40064006</v>
      </c>
      <c r="H47" s="31">
        <f t="shared" si="13"/>
        <v>268315</v>
      </c>
      <c r="I47" s="31">
        <f t="shared" si="13"/>
        <v>12141000</v>
      </c>
      <c r="J47" s="31">
        <f t="shared" si="13"/>
        <v>0</v>
      </c>
      <c r="K47" s="31">
        <f t="shared" si="13"/>
        <v>0</v>
      </c>
      <c r="L47" s="31">
        <f t="shared" si="13"/>
        <v>0</v>
      </c>
      <c r="M47" s="31">
        <f t="shared" si="13"/>
        <v>0</v>
      </c>
      <c r="N47" s="31">
        <f>SUM(D47:M47)</f>
        <v>378288380</v>
      </c>
      <c r="O47" s="43">
        <f t="shared" si="10"/>
        <v>136.10815155638679</v>
      </c>
      <c r="P47" s="9"/>
    </row>
    <row r="48" spans="1:16">
      <c r="A48" s="12"/>
      <c r="B48" s="44">
        <v>571</v>
      </c>
      <c r="C48" s="20" t="s">
        <v>60</v>
      </c>
      <c r="D48" s="46">
        <v>0</v>
      </c>
      <c r="E48" s="46">
        <v>61939261</v>
      </c>
      <c r="F48" s="46">
        <v>0</v>
      </c>
      <c r="G48" s="46">
        <v>3925747</v>
      </c>
      <c r="H48" s="46">
        <v>268315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2"/>
        <v>66133323</v>
      </c>
      <c r="O48" s="47">
        <f t="shared" si="10"/>
        <v>23.794768292410883</v>
      </c>
      <c r="P48" s="9"/>
    </row>
    <row r="49" spans="1:16">
      <c r="A49" s="12"/>
      <c r="B49" s="44">
        <v>572</v>
      </c>
      <c r="C49" s="20" t="s">
        <v>165</v>
      </c>
      <c r="D49" s="46">
        <v>141373813</v>
      </c>
      <c r="E49" s="46">
        <v>37793756</v>
      </c>
      <c r="F49" s="46">
        <v>0</v>
      </c>
      <c r="G49" s="46">
        <v>27571656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2"/>
        <v>206739225</v>
      </c>
      <c r="O49" s="47">
        <f t="shared" si="10"/>
        <v>74.384769019206843</v>
      </c>
      <c r="P49" s="9"/>
    </row>
    <row r="50" spans="1:16">
      <c r="A50" s="12"/>
      <c r="B50" s="44">
        <v>573</v>
      </c>
      <c r="C50" s="20" t="s">
        <v>62</v>
      </c>
      <c r="D50" s="46">
        <v>7826827</v>
      </c>
      <c r="E50" s="46">
        <v>24196721</v>
      </c>
      <c r="F50" s="46">
        <v>0</v>
      </c>
      <c r="G50" s="46">
        <v>2419424</v>
      </c>
      <c r="H50" s="46">
        <v>0</v>
      </c>
      <c r="I50" s="46">
        <v>12141000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2"/>
        <v>46583972</v>
      </c>
      <c r="O50" s="47">
        <f t="shared" si="10"/>
        <v>16.760912193693283</v>
      </c>
      <c r="P50" s="9"/>
    </row>
    <row r="51" spans="1:16">
      <c r="A51" s="12"/>
      <c r="B51" s="44">
        <v>574</v>
      </c>
      <c r="C51" s="20" t="s">
        <v>63</v>
      </c>
      <c r="D51" s="46">
        <v>263892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2"/>
        <v>263892</v>
      </c>
      <c r="O51" s="47">
        <f t="shared" si="10"/>
        <v>9.4948336320872503E-2</v>
      </c>
      <c r="P51" s="9"/>
    </row>
    <row r="52" spans="1:16">
      <c r="A52" s="12"/>
      <c r="B52" s="44">
        <v>575</v>
      </c>
      <c r="C52" s="20" t="s">
        <v>166</v>
      </c>
      <c r="D52" s="46">
        <v>0</v>
      </c>
      <c r="E52" s="46">
        <v>6400000</v>
      </c>
      <c r="F52" s="46">
        <v>0</v>
      </c>
      <c r="G52" s="46">
        <v>929583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2"/>
        <v>7329583</v>
      </c>
      <c r="O52" s="47">
        <f t="shared" si="10"/>
        <v>2.6371838167725796</v>
      </c>
      <c r="P52" s="9"/>
    </row>
    <row r="53" spans="1:16">
      <c r="A53" s="12"/>
      <c r="B53" s="44">
        <v>579</v>
      </c>
      <c r="C53" s="20" t="s">
        <v>65</v>
      </c>
      <c r="D53" s="46">
        <v>471001</v>
      </c>
      <c r="E53" s="46">
        <v>45549788</v>
      </c>
      <c r="F53" s="46">
        <v>0</v>
      </c>
      <c r="G53" s="46">
        <v>5217596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2"/>
        <v>51238385</v>
      </c>
      <c r="O53" s="47">
        <f t="shared" si="10"/>
        <v>18.435569897982315</v>
      </c>
      <c r="P53" s="9"/>
    </row>
    <row r="54" spans="1:16" ht="15.75">
      <c r="A54" s="28" t="s">
        <v>167</v>
      </c>
      <c r="B54" s="29"/>
      <c r="C54" s="30"/>
      <c r="D54" s="31">
        <f t="shared" ref="D54:M54" si="14">SUM(D55:D57)</f>
        <v>560603486</v>
      </c>
      <c r="E54" s="31">
        <f t="shared" si="14"/>
        <v>575928745</v>
      </c>
      <c r="F54" s="31">
        <f t="shared" si="14"/>
        <v>12255214</v>
      </c>
      <c r="G54" s="31">
        <f t="shared" si="14"/>
        <v>39115967</v>
      </c>
      <c r="H54" s="31">
        <f t="shared" si="14"/>
        <v>0</v>
      </c>
      <c r="I54" s="31">
        <f t="shared" si="14"/>
        <v>544261000</v>
      </c>
      <c r="J54" s="31">
        <f t="shared" si="14"/>
        <v>0</v>
      </c>
      <c r="K54" s="31">
        <f t="shared" si="14"/>
        <v>0</v>
      </c>
      <c r="L54" s="31">
        <f t="shared" si="14"/>
        <v>0</v>
      </c>
      <c r="M54" s="31">
        <f t="shared" si="14"/>
        <v>0</v>
      </c>
      <c r="N54" s="31">
        <f>SUM(D54:M54)</f>
        <v>1732164412</v>
      </c>
      <c r="O54" s="43">
        <f t="shared" si="10"/>
        <v>623.23272078586069</v>
      </c>
      <c r="P54" s="9"/>
    </row>
    <row r="55" spans="1:16">
      <c r="A55" s="12"/>
      <c r="B55" s="44">
        <v>581</v>
      </c>
      <c r="C55" s="20" t="s">
        <v>168</v>
      </c>
      <c r="D55" s="46">
        <v>560603486</v>
      </c>
      <c r="E55" s="46">
        <v>575928745</v>
      </c>
      <c r="F55" s="46">
        <v>12255214</v>
      </c>
      <c r="G55" s="46">
        <v>39115967</v>
      </c>
      <c r="H55" s="46">
        <v>0</v>
      </c>
      <c r="I55" s="46">
        <v>2600000</v>
      </c>
      <c r="J55" s="46">
        <v>0</v>
      </c>
      <c r="K55" s="46">
        <v>0</v>
      </c>
      <c r="L55" s="46">
        <v>0</v>
      </c>
      <c r="M55" s="46">
        <v>0</v>
      </c>
      <c r="N55" s="46">
        <f>SUM(D55:M55)</f>
        <v>1190503412</v>
      </c>
      <c r="O55" s="47">
        <f t="shared" si="10"/>
        <v>428.34310382172345</v>
      </c>
      <c r="P55" s="9"/>
    </row>
    <row r="56" spans="1:16">
      <c r="A56" s="12"/>
      <c r="B56" s="44">
        <v>590</v>
      </c>
      <c r="C56" s="20" t="s">
        <v>197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142032000</v>
      </c>
      <c r="J56" s="46">
        <v>0</v>
      </c>
      <c r="K56" s="46">
        <v>0</v>
      </c>
      <c r="L56" s="46">
        <v>0</v>
      </c>
      <c r="M56" s="46">
        <v>0</v>
      </c>
      <c r="N56" s="46">
        <f t="shared" ref="N56:N65" si="15">SUM(D56:M56)</f>
        <v>142032000</v>
      </c>
      <c r="O56" s="47">
        <f t="shared" si="10"/>
        <v>51.103110758667043</v>
      </c>
      <c r="P56" s="9"/>
    </row>
    <row r="57" spans="1:16">
      <c r="A57" s="12"/>
      <c r="B57" s="44">
        <v>591</v>
      </c>
      <c r="C57" s="20" t="s">
        <v>169</v>
      </c>
      <c r="D57" s="46">
        <v>0</v>
      </c>
      <c r="E57" s="46">
        <v>0</v>
      </c>
      <c r="F57" s="46">
        <v>0</v>
      </c>
      <c r="G57" s="46">
        <v>0</v>
      </c>
      <c r="H57" s="46">
        <v>0</v>
      </c>
      <c r="I57" s="46">
        <v>399629000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5"/>
        <v>399629000</v>
      </c>
      <c r="O57" s="47">
        <f t="shared" si="10"/>
        <v>143.78650620547026</v>
      </c>
      <c r="P57" s="9"/>
    </row>
    <row r="58" spans="1:16" ht="15.75">
      <c r="A58" s="28" t="s">
        <v>68</v>
      </c>
      <c r="B58" s="29"/>
      <c r="C58" s="30"/>
      <c r="D58" s="31">
        <f t="shared" ref="D58:M58" si="16">SUM(D59:D86)</f>
        <v>33921648</v>
      </c>
      <c r="E58" s="31">
        <f t="shared" si="16"/>
        <v>72759684</v>
      </c>
      <c r="F58" s="31">
        <f t="shared" si="16"/>
        <v>0</v>
      </c>
      <c r="G58" s="31">
        <f t="shared" si="16"/>
        <v>576756</v>
      </c>
      <c r="H58" s="31">
        <f t="shared" si="16"/>
        <v>0</v>
      </c>
      <c r="I58" s="31">
        <f t="shared" si="16"/>
        <v>0</v>
      </c>
      <c r="J58" s="31">
        <f t="shared" si="16"/>
        <v>0</v>
      </c>
      <c r="K58" s="31">
        <f t="shared" si="16"/>
        <v>0</v>
      </c>
      <c r="L58" s="31">
        <f t="shared" si="16"/>
        <v>0</v>
      </c>
      <c r="M58" s="31">
        <f t="shared" si="16"/>
        <v>0</v>
      </c>
      <c r="N58" s="31">
        <f>SUM(D58:M58)</f>
        <v>107258088</v>
      </c>
      <c r="O58" s="43">
        <f t="shared" si="10"/>
        <v>38.591457916714937</v>
      </c>
      <c r="P58" s="9"/>
    </row>
    <row r="59" spans="1:16">
      <c r="A59" s="12"/>
      <c r="B59" s="44">
        <v>601</v>
      </c>
      <c r="C59" s="20" t="s">
        <v>170</v>
      </c>
      <c r="D59" s="46">
        <v>4086061</v>
      </c>
      <c r="E59" s="46">
        <v>481988</v>
      </c>
      <c r="F59" s="46">
        <v>0</v>
      </c>
      <c r="G59" s="46">
        <v>412902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5"/>
        <v>4980951</v>
      </c>
      <c r="O59" s="47">
        <f t="shared" si="10"/>
        <v>1.7921460701566785</v>
      </c>
      <c r="P59" s="9"/>
    </row>
    <row r="60" spans="1:16">
      <c r="A60" s="12"/>
      <c r="B60" s="44">
        <v>602</v>
      </c>
      <c r="C60" s="20" t="s">
        <v>171</v>
      </c>
      <c r="D60" s="46">
        <v>6715616</v>
      </c>
      <c r="E60" s="46">
        <v>449350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5"/>
        <v>7164966</v>
      </c>
      <c r="O60" s="47">
        <f t="shared" si="10"/>
        <v>2.5779546234657231</v>
      </c>
      <c r="P60" s="9"/>
    </row>
    <row r="61" spans="1:16">
      <c r="A61" s="12"/>
      <c r="B61" s="44">
        <v>603</v>
      </c>
      <c r="C61" s="20" t="s">
        <v>172</v>
      </c>
      <c r="D61" s="46">
        <v>3089056</v>
      </c>
      <c r="E61" s="46">
        <v>0</v>
      </c>
      <c r="F61" s="46">
        <v>0</v>
      </c>
      <c r="G61" s="46">
        <v>163854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5"/>
        <v>3252910</v>
      </c>
      <c r="O61" s="47">
        <f t="shared" si="10"/>
        <v>1.1703969529259295</v>
      </c>
      <c r="P61" s="9"/>
    </row>
    <row r="62" spans="1:16">
      <c r="A62" s="12"/>
      <c r="B62" s="44">
        <v>604</v>
      </c>
      <c r="C62" s="20" t="s">
        <v>173</v>
      </c>
      <c r="D62" s="46">
        <v>337183</v>
      </c>
      <c r="E62" s="46">
        <v>5277913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5"/>
        <v>5615096</v>
      </c>
      <c r="O62" s="47">
        <f t="shared" si="10"/>
        <v>2.0203114284706847</v>
      </c>
      <c r="P62" s="9"/>
    </row>
    <row r="63" spans="1:16">
      <c r="A63" s="12"/>
      <c r="B63" s="44">
        <v>605</v>
      </c>
      <c r="C63" s="20" t="s">
        <v>174</v>
      </c>
      <c r="D63" s="46">
        <v>239246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5"/>
        <v>239246</v>
      </c>
      <c r="O63" s="47">
        <f t="shared" si="10"/>
        <v>8.6080706013912739E-2</v>
      </c>
      <c r="P63" s="9"/>
    </row>
    <row r="64" spans="1:16">
      <c r="A64" s="12"/>
      <c r="B64" s="44">
        <v>606</v>
      </c>
      <c r="C64" s="20" t="s">
        <v>175</v>
      </c>
      <c r="D64" s="46">
        <v>116366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5"/>
        <v>116366</v>
      </c>
      <c r="O64" s="47">
        <f t="shared" si="10"/>
        <v>4.1868484472112263E-2</v>
      </c>
      <c r="P64" s="9"/>
    </row>
    <row r="65" spans="1:16">
      <c r="A65" s="12"/>
      <c r="B65" s="44">
        <v>608</v>
      </c>
      <c r="C65" s="20" t="s">
        <v>176</v>
      </c>
      <c r="D65" s="46">
        <v>98033</v>
      </c>
      <c r="E65" s="46">
        <v>1142470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5"/>
        <v>1240503</v>
      </c>
      <c r="O65" s="47">
        <f t="shared" si="10"/>
        <v>0.44633295458388772</v>
      </c>
      <c r="P65" s="9"/>
    </row>
    <row r="66" spans="1:16">
      <c r="A66" s="12"/>
      <c r="B66" s="44">
        <v>611</v>
      </c>
      <c r="C66" s="20" t="s">
        <v>76</v>
      </c>
      <c r="D66" s="46">
        <v>463267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ref="N66:N77" si="17">SUM(D66:M66)</f>
        <v>463267</v>
      </c>
      <c r="O66" s="47">
        <f t="shared" si="10"/>
        <v>0.16668345733239978</v>
      </c>
      <c r="P66" s="9"/>
    </row>
    <row r="67" spans="1:16">
      <c r="A67" s="12"/>
      <c r="B67" s="44">
        <v>614</v>
      </c>
      <c r="C67" s="20" t="s">
        <v>177</v>
      </c>
      <c r="D67" s="46">
        <v>72932</v>
      </c>
      <c r="E67" s="46">
        <v>11893749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7"/>
        <v>11966681</v>
      </c>
      <c r="O67" s="47">
        <f t="shared" si="10"/>
        <v>4.3056115844079956</v>
      </c>
      <c r="P67" s="9"/>
    </row>
    <row r="68" spans="1:16">
      <c r="A68" s="12"/>
      <c r="B68" s="44">
        <v>622</v>
      </c>
      <c r="C68" s="20" t="s">
        <v>78</v>
      </c>
      <c r="D68" s="46">
        <v>360473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7"/>
        <v>360473</v>
      </c>
      <c r="O68" s="47">
        <f t="shared" si="10"/>
        <v>0.12969817818878129</v>
      </c>
      <c r="P68" s="9"/>
    </row>
    <row r="69" spans="1:16">
      <c r="A69" s="12"/>
      <c r="B69" s="44">
        <v>634</v>
      </c>
      <c r="C69" s="20" t="s">
        <v>178</v>
      </c>
      <c r="D69" s="46">
        <v>145166</v>
      </c>
      <c r="E69" s="46">
        <v>7336643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7"/>
        <v>7481809</v>
      </c>
      <c r="O69" s="47">
        <f t="shared" ref="O69:O87" si="18">(N69/O$89)</f>
        <v>2.6919547285273171</v>
      </c>
      <c r="P69" s="9"/>
    </row>
    <row r="70" spans="1:16">
      <c r="A70" s="12"/>
      <c r="B70" s="44">
        <v>654</v>
      </c>
      <c r="C70" s="20" t="s">
        <v>179</v>
      </c>
      <c r="D70" s="46">
        <v>-991988</v>
      </c>
      <c r="E70" s="46">
        <v>10088073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7"/>
        <v>9096085</v>
      </c>
      <c r="O70" s="47">
        <f t="shared" si="18"/>
        <v>3.2727712010339212</v>
      </c>
      <c r="P70" s="9"/>
    </row>
    <row r="71" spans="1:16">
      <c r="A71" s="12"/>
      <c r="B71" s="44">
        <v>663</v>
      </c>
      <c r="C71" s="20" t="s">
        <v>135</v>
      </c>
      <c r="D71" s="46">
        <v>0</v>
      </c>
      <c r="E71" s="46">
        <v>1191414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7"/>
        <v>1191414</v>
      </c>
      <c r="O71" s="47">
        <f t="shared" si="18"/>
        <v>0.42867073336590722</v>
      </c>
      <c r="P71" s="9"/>
    </row>
    <row r="72" spans="1:16">
      <c r="A72" s="12"/>
      <c r="B72" s="44">
        <v>664</v>
      </c>
      <c r="C72" s="20" t="s">
        <v>136</v>
      </c>
      <c r="D72" s="46">
        <v>177367</v>
      </c>
      <c r="E72" s="46">
        <v>0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7"/>
        <v>177367</v>
      </c>
      <c r="O72" s="47">
        <f t="shared" si="18"/>
        <v>6.3816643051794644E-2</v>
      </c>
      <c r="P72" s="9"/>
    </row>
    <row r="73" spans="1:16">
      <c r="A73" s="12"/>
      <c r="B73" s="44">
        <v>666</v>
      </c>
      <c r="C73" s="20" t="s">
        <v>137</v>
      </c>
      <c r="D73" s="46">
        <v>388495</v>
      </c>
      <c r="E73" s="46">
        <v>0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f t="shared" si="17"/>
        <v>388495</v>
      </c>
      <c r="O73" s="47">
        <f t="shared" si="18"/>
        <v>0.13978049322820457</v>
      </c>
      <c r="P73" s="9"/>
    </row>
    <row r="74" spans="1:16">
      <c r="A74" s="12"/>
      <c r="B74" s="44">
        <v>669</v>
      </c>
      <c r="C74" s="20" t="s">
        <v>138</v>
      </c>
      <c r="D74" s="46">
        <v>221128</v>
      </c>
      <c r="E74" s="46">
        <v>0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f t="shared" si="17"/>
        <v>221128</v>
      </c>
      <c r="O74" s="47">
        <f t="shared" si="18"/>
        <v>7.9561849976361135E-2</v>
      </c>
      <c r="P74" s="9"/>
    </row>
    <row r="75" spans="1:16">
      <c r="A75" s="12"/>
      <c r="B75" s="44">
        <v>674</v>
      </c>
      <c r="C75" s="20" t="s">
        <v>180</v>
      </c>
      <c r="D75" s="46">
        <v>82545</v>
      </c>
      <c r="E75" s="46">
        <v>4752091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0</v>
      </c>
      <c r="L75" s="46">
        <v>0</v>
      </c>
      <c r="M75" s="46">
        <v>0</v>
      </c>
      <c r="N75" s="46">
        <f t="shared" si="17"/>
        <v>4834636</v>
      </c>
      <c r="O75" s="47">
        <f t="shared" si="18"/>
        <v>1.7395019360836923</v>
      </c>
      <c r="P75" s="9"/>
    </row>
    <row r="76" spans="1:16">
      <c r="A76" s="12"/>
      <c r="B76" s="44">
        <v>684</v>
      </c>
      <c r="C76" s="20" t="s">
        <v>87</v>
      </c>
      <c r="D76" s="46">
        <v>134967</v>
      </c>
      <c r="E76" s="46">
        <v>0</v>
      </c>
      <c r="F76" s="46">
        <v>0</v>
      </c>
      <c r="G76" s="46">
        <v>0</v>
      </c>
      <c r="H76" s="46">
        <v>0</v>
      </c>
      <c r="I76" s="46">
        <v>0</v>
      </c>
      <c r="J76" s="46">
        <v>0</v>
      </c>
      <c r="K76" s="46">
        <v>0</v>
      </c>
      <c r="L76" s="46">
        <v>0</v>
      </c>
      <c r="M76" s="46">
        <v>0</v>
      </c>
      <c r="N76" s="46">
        <f t="shared" si="17"/>
        <v>134967</v>
      </c>
      <c r="O76" s="47">
        <f t="shared" si="18"/>
        <v>4.8561123900001509E-2</v>
      </c>
      <c r="P76" s="9"/>
    </row>
    <row r="77" spans="1:16">
      <c r="A77" s="12"/>
      <c r="B77" s="44">
        <v>694</v>
      </c>
      <c r="C77" s="20" t="s">
        <v>181</v>
      </c>
      <c r="D77" s="46">
        <v>12141</v>
      </c>
      <c r="E77" s="46">
        <v>2031598</v>
      </c>
      <c r="F77" s="46">
        <v>0</v>
      </c>
      <c r="G77" s="46">
        <v>0</v>
      </c>
      <c r="H77" s="46">
        <v>0</v>
      </c>
      <c r="I77" s="46">
        <v>0</v>
      </c>
      <c r="J77" s="46">
        <v>0</v>
      </c>
      <c r="K77" s="46">
        <v>0</v>
      </c>
      <c r="L77" s="46">
        <v>0</v>
      </c>
      <c r="M77" s="46">
        <v>0</v>
      </c>
      <c r="N77" s="46">
        <f t="shared" si="17"/>
        <v>2043739</v>
      </c>
      <c r="O77" s="47">
        <f t="shared" si="18"/>
        <v>0.73533725131524885</v>
      </c>
      <c r="P77" s="9"/>
    </row>
    <row r="78" spans="1:16">
      <c r="A78" s="12"/>
      <c r="B78" s="44">
        <v>704</v>
      </c>
      <c r="C78" s="20" t="s">
        <v>89</v>
      </c>
      <c r="D78" s="46">
        <v>0</v>
      </c>
      <c r="E78" s="46">
        <v>602441</v>
      </c>
      <c r="F78" s="46">
        <v>0</v>
      </c>
      <c r="G78" s="46">
        <v>0</v>
      </c>
      <c r="H78" s="46">
        <v>0</v>
      </c>
      <c r="I78" s="46">
        <v>0</v>
      </c>
      <c r="J78" s="46">
        <v>0</v>
      </c>
      <c r="K78" s="46">
        <v>0</v>
      </c>
      <c r="L78" s="46">
        <v>0</v>
      </c>
      <c r="M78" s="46">
        <v>0</v>
      </c>
      <c r="N78" s="46">
        <f t="shared" ref="N78:N86" si="19">SUM(D78:M78)</f>
        <v>602441</v>
      </c>
      <c r="O78" s="47">
        <f t="shared" si="18"/>
        <v>0.21675825974824076</v>
      </c>
      <c r="P78" s="9"/>
    </row>
    <row r="79" spans="1:16">
      <c r="A79" s="12"/>
      <c r="B79" s="44">
        <v>711</v>
      </c>
      <c r="C79" s="20" t="s">
        <v>139</v>
      </c>
      <c r="D79" s="46">
        <v>8377651</v>
      </c>
      <c r="E79" s="46">
        <v>0</v>
      </c>
      <c r="F79" s="46">
        <v>0</v>
      </c>
      <c r="G79" s="46">
        <v>0</v>
      </c>
      <c r="H79" s="46">
        <v>0</v>
      </c>
      <c r="I79" s="46">
        <v>0</v>
      </c>
      <c r="J79" s="46">
        <v>0</v>
      </c>
      <c r="K79" s="46">
        <v>0</v>
      </c>
      <c r="L79" s="46">
        <v>0</v>
      </c>
      <c r="M79" s="46">
        <v>0</v>
      </c>
      <c r="N79" s="46">
        <f t="shared" si="19"/>
        <v>8377651</v>
      </c>
      <c r="O79" s="47">
        <f t="shared" si="18"/>
        <v>3.0142786622061064</v>
      </c>
      <c r="P79" s="9"/>
    </row>
    <row r="80" spans="1:16">
      <c r="A80" s="12"/>
      <c r="B80" s="44">
        <v>712</v>
      </c>
      <c r="C80" s="20" t="s">
        <v>140</v>
      </c>
      <c r="D80" s="46">
        <v>618158</v>
      </c>
      <c r="E80" s="46">
        <v>0</v>
      </c>
      <c r="F80" s="46">
        <v>0</v>
      </c>
      <c r="G80" s="46">
        <v>0</v>
      </c>
      <c r="H80" s="46">
        <v>0</v>
      </c>
      <c r="I80" s="46">
        <v>0</v>
      </c>
      <c r="J80" s="46">
        <v>0</v>
      </c>
      <c r="K80" s="46">
        <v>0</v>
      </c>
      <c r="L80" s="46">
        <v>0</v>
      </c>
      <c r="M80" s="46">
        <v>0</v>
      </c>
      <c r="N80" s="46">
        <f t="shared" si="19"/>
        <v>618158</v>
      </c>
      <c r="O80" s="47">
        <f t="shared" si="18"/>
        <v>0.22241323603382407</v>
      </c>
      <c r="P80" s="9"/>
    </row>
    <row r="81" spans="1:119">
      <c r="A81" s="12"/>
      <c r="B81" s="44">
        <v>713</v>
      </c>
      <c r="C81" s="20" t="s">
        <v>182</v>
      </c>
      <c r="D81" s="46">
        <v>8764593</v>
      </c>
      <c r="E81" s="46">
        <v>0</v>
      </c>
      <c r="F81" s="46">
        <v>0</v>
      </c>
      <c r="G81" s="46">
        <v>0</v>
      </c>
      <c r="H81" s="46">
        <v>0</v>
      </c>
      <c r="I81" s="46">
        <v>0</v>
      </c>
      <c r="J81" s="46">
        <v>0</v>
      </c>
      <c r="K81" s="46">
        <v>0</v>
      </c>
      <c r="L81" s="46">
        <v>0</v>
      </c>
      <c r="M81" s="46">
        <v>0</v>
      </c>
      <c r="N81" s="46">
        <f t="shared" si="19"/>
        <v>8764593</v>
      </c>
      <c r="O81" s="47">
        <f t="shared" si="18"/>
        <v>3.1535003860653785</v>
      </c>
      <c r="P81" s="9"/>
    </row>
    <row r="82" spans="1:119">
      <c r="A82" s="12"/>
      <c r="B82" s="44">
        <v>724</v>
      </c>
      <c r="C82" s="20" t="s">
        <v>183</v>
      </c>
      <c r="D82" s="46">
        <v>0</v>
      </c>
      <c r="E82" s="46">
        <v>4548932</v>
      </c>
      <c r="F82" s="46">
        <v>0</v>
      </c>
      <c r="G82" s="46">
        <v>0</v>
      </c>
      <c r="H82" s="46">
        <v>0</v>
      </c>
      <c r="I82" s="46">
        <v>0</v>
      </c>
      <c r="J82" s="46">
        <v>0</v>
      </c>
      <c r="K82" s="46">
        <v>0</v>
      </c>
      <c r="L82" s="46">
        <v>0</v>
      </c>
      <c r="M82" s="46">
        <v>0</v>
      </c>
      <c r="N82" s="46">
        <f t="shared" si="19"/>
        <v>4548932</v>
      </c>
      <c r="O82" s="47">
        <f t="shared" si="18"/>
        <v>1.6367056425991662</v>
      </c>
      <c r="P82" s="9"/>
    </row>
    <row r="83" spans="1:119">
      <c r="A83" s="12"/>
      <c r="B83" s="44">
        <v>744</v>
      </c>
      <c r="C83" s="20" t="s">
        <v>184</v>
      </c>
      <c r="D83" s="46">
        <v>12650</v>
      </c>
      <c r="E83" s="46">
        <v>6636320</v>
      </c>
      <c r="F83" s="46">
        <v>0</v>
      </c>
      <c r="G83" s="46">
        <v>0</v>
      </c>
      <c r="H83" s="46">
        <v>0</v>
      </c>
      <c r="I83" s="46">
        <v>0</v>
      </c>
      <c r="J83" s="46">
        <v>0</v>
      </c>
      <c r="K83" s="46">
        <v>0</v>
      </c>
      <c r="L83" s="46">
        <v>0</v>
      </c>
      <c r="M83" s="46">
        <v>0</v>
      </c>
      <c r="N83" s="46">
        <f t="shared" si="19"/>
        <v>6648970</v>
      </c>
      <c r="O83" s="47">
        <f t="shared" si="18"/>
        <v>2.3922992729881605</v>
      </c>
      <c r="P83" s="9"/>
    </row>
    <row r="84" spans="1:119">
      <c r="A84" s="12"/>
      <c r="B84" s="44">
        <v>752</v>
      </c>
      <c r="C84" s="20" t="s">
        <v>185</v>
      </c>
      <c r="D84" s="46">
        <v>77208</v>
      </c>
      <c r="E84" s="46">
        <v>0</v>
      </c>
      <c r="F84" s="46">
        <v>0</v>
      </c>
      <c r="G84" s="46">
        <v>0</v>
      </c>
      <c r="H84" s="46">
        <v>0</v>
      </c>
      <c r="I84" s="46">
        <v>0</v>
      </c>
      <c r="J84" s="46">
        <v>0</v>
      </c>
      <c r="K84" s="46">
        <v>0</v>
      </c>
      <c r="L84" s="46">
        <v>0</v>
      </c>
      <c r="M84" s="46">
        <v>0</v>
      </c>
      <c r="N84" s="46">
        <f t="shared" si="19"/>
        <v>77208</v>
      </c>
      <c r="O84" s="47">
        <f t="shared" si="18"/>
        <v>2.7779436855463312E-2</v>
      </c>
      <c r="P84" s="9"/>
    </row>
    <row r="85" spans="1:119">
      <c r="A85" s="12"/>
      <c r="B85" s="44">
        <v>764</v>
      </c>
      <c r="C85" s="20" t="s">
        <v>186</v>
      </c>
      <c r="D85" s="46">
        <v>323334</v>
      </c>
      <c r="E85" s="46">
        <v>0</v>
      </c>
      <c r="F85" s="46">
        <v>0</v>
      </c>
      <c r="G85" s="46">
        <v>0</v>
      </c>
      <c r="H85" s="46">
        <v>0</v>
      </c>
      <c r="I85" s="46">
        <v>0</v>
      </c>
      <c r="J85" s="46">
        <v>0</v>
      </c>
      <c r="K85" s="46">
        <v>0</v>
      </c>
      <c r="L85" s="46">
        <v>0</v>
      </c>
      <c r="M85" s="46">
        <v>0</v>
      </c>
      <c r="N85" s="46">
        <f t="shared" si="19"/>
        <v>323334</v>
      </c>
      <c r="O85" s="47">
        <f t="shared" si="18"/>
        <v>0.11633556673174249</v>
      </c>
      <c r="P85" s="9"/>
    </row>
    <row r="86" spans="1:119" ht="15.75" thickBot="1">
      <c r="A86" s="12"/>
      <c r="B86" s="44">
        <v>769</v>
      </c>
      <c r="C86" s="20" t="s">
        <v>120</v>
      </c>
      <c r="D86" s="46">
        <v>0</v>
      </c>
      <c r="E86" s="46">
        <v>16326702</v>
      </c>
      <c r="F86" s="46">
        <v>0</v>
      </c>
      <c r="G86" s="46">
        <v>0</v>
      </c>
      <c r="H86" s="46">
        <v>0</v>
      </c>
      <c r="I86" s="46">
        <v>0</v>
      </c>
      <c r="J86" s="46">
        <v>0</v>
      </c>
      <c r="K86" s="46">
        <v>0</v>
      </c>
      <c r="L86" s="46">
        <v>0</v>
      </c>
      <c r="M86" s="46">
        <v>0</v>
      </c>
      <c r="N86" s="46">
        <f t="shared" si="19"/>
        <v>16326702</v>
      </c>
      <c r="O86" s="47">
        <f t="shared" si="18"/>
        <v>5.8743470529863036</v>
      </c>
      <c r="P86" s="9"/>
    </row>
    <row r="87" spans="1:119" ht="16.5" thickBot="1">
      <c r="A87" s="14" t="s">
        <v>10</v>
      </c>
      <c r="B87" s="23"/>
      <c r="C87" s="22"/>
      <c r="D87" s="15">
        <f t="shared" ref="D87:M87" si="20">SUM(D5,D15,D25,D31,D37,D41,D47,D54,D58)</f>
        <v>2399487802</v>
      </c>
      <c r="E87" s="15">
        <f t="shared" si="20"/>
        <v>2005994992</v>
      </c>
      <c r="F87" s="15">
        <f t="shared" si="20"/>
        <v>399592428</v>
      </c>
      <c r="G87" s="15">
        <f t="shared" si="20"/>
        <v>379357401</v>
      </c>
      <c r="H87" s="15">
        <f t="shared" si="20"/>
        <v>268315</v>
      </c>
      <c r="I87" s="15">
        <f t="shared" si="20"/>
        <v>4866353000</v>
      </c>
      <c r="J87" s="15">
        <f t="shared" si="20"/>
        <v>637712894</v>
      </c>
      <c r="K87" s="15">
        <f t="shared" si="20"/>
        <v>24404000</v>
      </c>
      <c r="L87" s="15">
        <f t="shared" si="20"/>
        <v>0</v>
      </c>
      <c r="M87" s="15">
        <f t="shared" si="20"/>
        <v>11774000</v>
      </c>
      <c r="N87" s="15">
        <f>SUM(D87:M87)</f>
        <v>10724944832</v>
      </c>
      <c r="O87" s="37">
        <f t="shared" si="18"/>
        <v>3858.8349360023776</v>
      </c>
      <c r="P87" s="6"/>
      <c r="Q87" s="2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5"/>
      <c r="BE87" s="5"/>
      <c r="BF87" s="5"/>
      <c r="BG87" s="5"/>
      <c r="BH87" s="5"/>
      <c r="BI87" s="5"/>
      <c r="BJ87" s="5"/>
      <c r="BK87" s="5"/>
      <c r="BL87" s="5"/>
      <c r="BM87" s="5"/>
      <c r="BN87" s="5"/>
      <c r="BO87" s="5"/>
      <c r="BP87" s="5"/>
      <c r="BQ87" s="5"/>
      <c r="BR87" s="5"/>
      <c r="BS87" s="5"/>
      <c r="BT87" s="5"/>
      <c r="BU87" s="5"/>
      <c r="BV87" s="5"/>
      <c r="BW87" s="5"/>
      <c r="BX87" s="5"/>
      <c r="BY87" s="5"/>
      <c r="BZ87" s="5"/>
      <c r="CA87" s="5"/>
      <c r="CB87" s="5"/>
      <c r="CC87" s="5"/>
      <c r="CD87" s="5"/>
      <c r="CE87" s="5"/>
      <c r="CF87" s="5"/>
      <c r="CG87" s="5"/>
      <c r="CH87" s="5"/>
      <c r="CI87" s="5"/>
      <c r="CJ87" s="5"/>
      <c r="CK87" s="5"/>
      <c r="CL87" s="5"/>
      <c r="CM87" s="5"/>
      <c r="CN87" s="5"/>
      <c r="CO87" s="5"/>
      <c r="CP87" s="5"/>
      <c r="CQ87" s="5"/>
      <c r="CR87" s="5"/>
      <c r="CS87" s="5"/>
      <c r="CT87" s="5"/>
      <c r="CU87" s="5"/>
      <c r="CV87" s="5"/>
      <c r="CW87" s="5"/>
      <c r="CX87" s="5"/>
      <c r="CY87" s="5"/>
      <c r="CZ87" s="5"/>
      <c r="DA87" s="5"/>
      <c r="DB87" s="5"/>
      <c r="DC87" s="5"/>
      <c r="DD87" s="5"/>
      <c r="DE87" s="5"/>
      <c r="DF87" s="5"/>
      <c r="DG87" s="5"/>
      <c r="DH87" s="5"/>
      <c r="DI87" s="5"/>
      <c r="DJ87" s="5"/>
      <c r="DK87" s="5"/>
      <c r="DL87" s="5"/>
      <c r="DM87" s="5"/>
      <c r="DN87" s="5"/>
      <c r="DO87" s="5"/>
    </row>
    <row r="88" spans="1:119">
      <c r="A88" s="16"/>
      <c r="B88" s="18"/>
      <c r="C88" s="18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9"/>
    </row>
    <row r="89" spans="1:119">
      <c r="A89" s="38"/>
      <c r="B89" s="39"/>
      <c r="C89" s="39"/>
      <c r="D89" s="40"/>
      <c r="E89" s="40"/>
      <c r="F89" s="40"/>
      <c r="G89" s="40"/>
      <c r="H89" s="40"/>
      <c r="I89" s="40"/>
      <c r="J89" s="40"/>
      <c r="K89" s="40"/>
      <c r="L89" s="48" t="s">
        <v>198</v>
      </c>
      <c r="M89" s="48"/>
      <c r="N89" s="48"/>
      <c r="O89" s="41">
        <v>2779322</v>
      </c>
    </row>
    <row r="90" spans="1:119">
      <c r="A90" s="49"/>
      <c r="B90" s="50"/>
      <c r="C90" s="50"/>
      <c r="D90" s="50"/>
      <c r="E90" s="50"/>
      <c r="F90" s="50"/>
      <c r="G90" s="50"/>
      <c r="H90" s="50"/>
      <c r="I90" s="50"/>
      <c r="J90" s="50"/>
      <c r="K90" s="50"/>
      <c r="L90" s="50"/>
      <c r="M90" s="50"/>
      <c r="N90" s="50"/>
      <c r="O90" s="51"/>
    </row>
    <row r="91" spans="1:119" ht="15.75" customHeight="1" thickBot="1">
      <c r="A91" s="52" t="s">
        <v>101</v>
      </c>
      <c r="B91" s="53"/>
      <c r="C91" s="53"/>
      <c r="D91" s="53"/>
      <c r="E91" s="53"/>
      <c r="F91" s="53"/>
      <c r="G91" s="53"/>
      <c r="H91" s="53"/>
      <c r="I91" s="53"/>
      <c r="J91" s="53"/>
      <c r="K91" s="53"/>
      <c r="L91" s="53"/>
      <c r="M91" s="53"/>
      <c r="N91" s="53"/>
      <c r="O91" s="54"/>
    </row>
  </sheetData>
  <mergeCells count="10">
    <mergeCell ref="L89:N89"/>
    <mergeCell ref="A90:O90"/>
    <mergeCell ref="A91:O9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8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98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193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SUM(D6:D13)</f>
        <v>290420015</v>
      </c>
      <c r="E5" s="26">
        <f t="shared" si="0"/>
        <v>11820896</v>
      </c>
      <c r="F5" s="26">
        <f t="shared" si="0"/>
        <v>354118900</v>
      </c>
      <c r="G5" s="26">
        <f t="shared" si="0"/>
        <v>17829239</v>
      </c>
      <c r="H5" s="26">
        <f t="shared" si="0"/>
        <v>0</v>
      </c>
      <c r="I5" s="26">
        <f t="shared" si="0"/>
        <v>0</v>
      </c>
      <c r="J5" s="26">
        <f t="shared" si="0"/>
        <v>510869000</v>
      </c>
      <c r="K5" s="26">
        <f t="shared" si="0"/>
        <v>24951000</v>
      </c>
      <c r="L5" s="26">
        <f t="shared" si="0"/>
        <v>0</v>
      </c>
      <c r="M5" s="26">
        <f t="shared" si="0"/>
        <v>0</v>
      </c>
      <c r="N5" s="27">
        <f>SUM(D5:M5)</f>
        <v>1210009050</v>
      </c>
      <c r="O5" s="32">
        <f t="shared" ref="O5:O36" si="1">(N5/O$87)</f>
        <v>441.1108802283552</v>
      </c>
      <c r="P5" s="6"/>
    </row>
    <row r="6" spans="1:133">
      <c r="A6" s="12"/>
      <c r="B6" s="44">
        <v>511</v>
      </c>
      <c r="C6" s="20" t="s">
        <v>20</v>
      </c>
      <c r="D6" s="46">
        <v>19085324</v>
      </c>
      <c r="E6" s="46">
        <v>0</v>
      </c>
      <c r="F6" s="46">
        <v>0</v>
      </c>
      <c r="G6" s="46">
        <v>52670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19137994</v>
      </c>
      <c r="O6" s="47">
        <f t="shared" si="1"/>
        <v>6.976788627444547</v>
      </c>
      <c r="P6" s="9"/>
    </row>
    <row r="7" spans="1:133">
      <c r="A7" s="12"/>
      <c r="B7" s="44">
        <v>512</v>
      </c>
      <c r="C7" s="20" t="s">
        <v>21</v>
      </c>
      <c r="D7" s="46">
        <v>4575695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4575695</v>
      </c>
      <c r="O7" s="47">
        <f t="shared" si="1"/>
        <v>1.6680774818225399</v>
      </c>
      <c r="P7" s="9"/>
    </row>
    <row r="8" spans="1:133">
      <c r="A8" s="12"/>
      <c r="B8" s="44">
        <v>513</v>
      </c>
      <c r="C8" s="20" t="s">
        <v>22</v>
      </c>
      <c r="D8" s="46">
        <v>116846604</v>
      </c>
      <c r="E8" s="46">
        <v>5758602</v>
      </c>
      <c r="F8" s="46">
        <v>0</v>
      </c>
      <c r="G8" s="46">
        <v>1584969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124190175</v>
      </c>
      <c r="O8" s="47">
        <f t="shared" si="1"/>
        <v>45.273741886445784</v>
      </c>
      <c r="P8" s="9"/>
    </row>
    <row r="9" spans="1:133">
      <c r="A9" s="12"/>
      <c r="B9" s="44">
        <v>514</v>
      </c>
      <c r="C9" s="20" t="s">
        <v>23</v>
      </c>
      <c r="D9" s="46">
        <v>17390000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17390000</v>
      </c>
      <c r="O9" s="47">
        <f t="shared" si="1"/>
        <v>6.3395544084328108</v>
      </c>
      <c r="P9" s="9"/>
    </row>
    <row r="10" spans="1:133">
      <c r="A10" s="12"/>
      <c r="B10" s="44">
        <v>515</v>
      </c>
      <c r="C10" s="20" t="s">
        <v>24</v>
      </c>
      <c r="D10" s="46">
        <v>0</v>
      </c>
      <c r="E10" s="46">
        <v>0</v>
      </c>
      <c r="F10" s="46">
        <v>0</v>
      </c>
      <c r="G10" s="46">
        <v>1321727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1321727</v>
      </c>
      <c r="O10" s="47">
        <f t="shared" si="1"/>
        <v>0.48183785104052174</v>
      </c>
      <c r="P10" s="9"/>
    </row>
    <row r="11" spans="1:133">
      <c r="A11" s="12"/>
      <c r="B11" s="44">
        <v>517</v>
      </c>
      <c r="C11" s="20" t="s">
        <v>25</v>
      </c>
      <c r="D11" s="46">
        <v>0</v>
      </c>
      <c r="E11" s="46">
        <v>0</v>
      </c>
      <c r="F11" s="46">
        <v>354118900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354118900</v>
      </c>
      <c r="O11" s="47">
        <f t="shared" si="1"/>
        <v>129.09465403130406</v>
      </c>
      <c r="P11" s="9"/>
    </row>
    <row r="12" spans="1:133">
      <c r="A12" s="12"/>
      <c r="B12" s="44">
        <v>518</v>
      </c>
      <c r="C12" s="20" t="s">
        <v>26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24951000</v>
      </c>
      <c r="L12" s="46">
        <v>0</v>
      </c>
      <c r="M12" s="46">
        <v>0</v>
      </c>
      <c r="N12" s="46">
        <f t="shared" si="2"/>
        <v>24951000</v>
      </c>
      <c r="O12" s="47">
        <f t="shared" si="1"/>
        <v>9.095929962323579</v>
      </c>
      <c r="P12" s="9"/>
    </row>
    <row r="13" spans="1:133">
      <c r="A13" s="12"/>
      <c r="B13" s="44">
        <v>519</v>
      </c>
      <c r="C13" s="20" t="s">
        <v>150</v>
      </c>
      <c r="D13" s="46">
        <v>132522392</v>
      </c>
      <c r="E13" s="46">
        <v>6062294</v>
      </c>
      <c r="F13" s="46">
        <v>0</v>
      </c>
      <c r="G13" s="46">
        <v>14869873</v>
      </c>
      <c r="H13" s="46">
        <v>0</v>
      </c>
      <c r="I13" s="46">
        <v>0</v>
      </c>
      <c r="J13" s="46">
        <v>510869000</v>
      </c>
      <c r="K13" s="46">
        <v>0</v>
      </c>
      <c r="L13" s="46">
        <v>0</v>
      </c>
      <c r="M13" s="46">
        <v>0</v>
      </c>
      <c r="N13" s="46">
        <f t="shared" si="2"/>
        <v>664323559</v>
      </c>
      <c r="O13" s="47">
        <f t="shared" si="1"/>
        <v>242.18029597954137</v>
      </c>
      <c r="P13" s="9"/>
    </row>
    <row r="14" spans="1:133" ht="15.75">
      <c r="A14" s="28" t="s">
        <v>28</v>
      </c>
      <c r="B14" s="29"/>
      <c r="C14" s="30"/>
      <c r="D14" s="31">
        <f>SUM(D15:D23)</f>
        <v>1047902345</v>
      </c>
      <c r="E14" s="31">
        <f t="shared" ref="E14:M14" si="3">SUM(E15:E23)</f>
        <v>494488779</v>
      </c>
      <c r="F14" s="31">
        <f t="shared" si="3"/>
        <v>0</v>
      </c>
      <c r="G14" s="31">
        <f t="shared" si="3"/>
        <v>19197512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>SUM(D14:M14)</f>
        <v>1561588636</v>
      </c>
      <c r="O14" s="43">
        <f t="shared" si="1"/>
        <v>569.27982297368487</v>
      </c>
      <c r="P14" s="10"/>
    </row>
    <row r="15" spans="1:133">
      <c r="A15" s="12"/>
      <c r="B15" s="44">
        <v>521</v>
      </c>
      <c r="C15" s="20" t="s">
        <v>29</v>
      </c>
      <c r="D15" s="46">
        <v>629762111</v>
      </c>
      <c r="E15" s="46">
        <v>25750841</v>
      </c>
      <c r="F15" s="46">
        <v>0</v>
      </c>
      <c r="G15" s="46">
        <v>3325716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>SUM(D15:M15)</f>
        <v>658838668</v>
      </c>
      <c r="O15" s="47">
        <f t="shared" si="1"/>
        <v>240.18076953222547</v>
      </c>
      <c r="P15" s="9"/>
    </row>
    <row r="16" spans="1:133">
      <c r="A16" s="12"/>
      <c r="B16" s="44">
        <v>522</v>
      </c>
      <c r="C16" s="20" t="s">
        <v>30</v>
      </c>
      <c r="D16" s="46">
        <v>0</v>
      </c>
      <c r="E16" s="46">
        <v>428956280</v>
      </c>
      <c r="F16" s="46">
        <v>0</v>
      </c>
      <c r="G16" s="46">
        <v>2688957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ref="N16:N23" si="4">SUM(D16:M16)</f>
        <v>431645237</v>
      </c>
      <c r="O16" s="47">
        <f t="shared" si="1"/>
        <v>157.35701351940054</v>
      </c>
      <c r="P16" s="9"/>
    </row>
    <row r="17" spans="1:16">
      <c r="A17" s="12"/>
      <c r="B17" s="44">
        <v>523</v>
      </c>
      <c r="C17" s="20" t="s">
        <v>151</v>
      </c>
      <c r="D17" s="46">
        <v>339316633</v>
      </c>
      <c r="E17" s="46">
        <v>3335790</v>
      </c>
      <c r="F17" s="46">
        <v>0</v>
      </c>
      <c r="G17" s="46">
        <v>4949118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347601541</v>
      </c>
      <c r="O17" s="47">
        <f t="shared" si="1"/>
        <v>126.71873959888374</v>
      </c>
      <c r="P17" s="9"/>
    </row>
    <row r="18" spans="1:16">
      <c r="A18" s="12"/>
      <c r="B18" s="44">
        <v>524</v>
      </c>
      <c r="C18" s="20" t="s">
        <v>32</v>
      </c>
      <c r="D18" s="46">
        <v>0</v>
      </c>
      <c r="E18" s="46">
        <v>0</v>
      </c>
      <c r="F18" s="46">
        <v>0</v>
      </c>
      <c r="G18" s="46">
        <v>701455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701455</v>
      </c>
      <c r="O18" s="47">
        <f t="shared" si="1"/>
        <v>0.25571662665711542</v>
      </c>
      <c r="P18" s="9"/>
    </row>
    <row r="19" spans="1:16">
      <c r="A19" s="12"/>
      <c r="B19" s="44">
        <v>525</v>
      </c>
      <c r="C19" s="20" t="s">
        <v>33</v>
      </c>
      <c r="D19" s="46">
        <v>0</v>
      </c>
      <c r="E19" s="46">
        <v>8024409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8024409</v>
      </c>
      <c r="O19" s="47">
        <f t="shared" si="1"/>
        <v>2.9253121018411683</v>
      </c>
      <c r="P19" s="9"/>
    </row>
    <row r="20" spans="1:16">
      <c r="A20" s="12"/>
      <c r="B20" s="44">
        <v>526</v>
      </c>
      <c r="C20" s="20" t="s">
        <v>34</v>
      </c>
      <c r="D20" s="46">
        <v>0</v>
      </c>
      <c r="E20" s="46">
        <v>12387034</v>
      </c>
      <c r="F20" s="46">
        <v>0</v>
      </c>
      <c r="G20" s="46">
        <v>1228815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13615849</v>
      </c>
      <c r="O20" s="47">
        <f t="shared" si="1"/>
        <v>4.9636811703568418</v>
      </c>
      <c r="P20" s="9"/>
    </row>
    <row r="21" spans="1:16">
      <c r="A21" s="12"/>
      <c r="B21" s="44">
        <v>527</v>
      </c>
      <c r="C21" s="20" t="s">
        <v>35</v>
      </c>
      <c r="D21" s="46">
        <v>12457707</v>
      </c>
      <c r="E21" s="46">
        <v>-345</v>
      </c>
      <c r="F21" s="46">
        <v>0</v>
      </c>
      <c r="G21" s="46">
        <v>1221015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13678377</v>
      </c>
      <c r="O21" s="47">
        <f t="shared" si="1"/>
        <v>4.9864758602964896</v>
      </c>
      <c r="P21" s="9"/>
    </row>
    <row r="22" spans="1:16">
      <c r="A22" s="12"/>
      <c r="B22" s="44">
        <v>528</v>
      </c>
      <c r="C22" s="20" t="s">
        <v>36</v>
      </c>
      <c r="D22" s="46">
        <v>66365894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66365894</v>
      </c>
      <c r="O22" s="47">
        <f t="shared" si="1"/>
        <v>24.193800798003714</v>
      </c>
      <c r="P22" s="9"/>
    </row>
    <row r="23" spans="1:16">
      <c r="A23" s="12"/>
      <c r="B23" s="44">
        <v>529</v>
      </c>
      <c r="C23" s="20" t="s">
        <v>37</v>
      </c>
      <c r="D23" s="46">
        <v>0</v>
      </c>
      <c r="E23" s="46">
        <v>16034770</v>
      </c>
      <c r="F23" s="46">
        <v>0</v>
      </c>
      <c r="G23" s="46">
        <v>5082436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21117206</v>
      </c>
      <c r="O23" s="47">
        <f t="shared" si="1"/>
        <v>7.69831376601977</v>
      </c>
      <c r="P23" s="9"/>
    </row>
    <row r="24" spans="1:16" ht="15.75">
      <c r="A24" s="28" t="s">
        <v>38</v>
      </c>
      <c r="B24" s="29"/>
      <c r="C24" s="30"/>
      <c r="D24" s="31">
        <f t="shared" ref="D24:M24" si="5">SUM(D25:D29)</f>
        <v>82590380</v>
      </c>
      <c r="E24" s="31">
        <f t="shared" si="5"/>
        <v>4208472</v>
      </c>
      <c r="F24" s="31">
        <f t="shared" si="5"/>
        <v>0</v>
      </c>
      <c r="G24" s="31">
        <f t="shared" si="5"/>
        <v>27013756</v>
      </c>
      <c r="H24" s="31">
        <f t="shared" si="5"/>
        <v>0</v>
      </c>
      <c r="I24" s="31">
        <f t="shared" si="5"/>
        <v>835811000</v>
      </c>
      <c r="J24" s="31">
        <f t="shared" si="5"/>
        <v>0</v>
      </c>
      <c r="K24" s="31">
        <f t="shared" si="5"/>
        <v>0</v>
      </c>
      <c r="L24" s="31">
        <f t="shared" si="5"/>
        <v>0</v>
      </c>
      <c r="M24" s="31">
        <f t="shared" si="5"/>
        <v>0</v>
      </c>
      <c r="N24" s="42">
        <f t="shared" ref="N24:N29" si="6">SUM(D24:M24)</f>
        <v>949623608</v>
      </c>
      <c r="O24" s="43">
        <f t="shared" si="1"/>
        <v>346.18691951973955</v>
      </c>
      <c r="P24" s="10"/>
    </row>
    <row r="25" spans="1:16">
      <c r="A25" s="12"/>
      <c r="B25" s="44">
        <v>534</v>
      </c>
      <c r="C25" s="20" t="s">
        <v>152</v>
      </c>
      <c r="D25" s="46">
        <v>0</v>
      </c>
      <c r="E25" s="46">
        <v>0</v>
      </c>
      <c r="F25" s="46">
        <v>0</v>
      </c>
      <c r="G25" s="46">
        <v>573720</v>
      </c>
      <c r="H25" s="46">
        <v>0</v>
      </c>
      <c r="I25" s="46">
        <v>249360000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249933720</v>
      </c>
      <c r="O25" s="47">
        <f t="shared" si="1"/>
        <v>91.113767477976523</v>
      </c>
      <c r="P25" s="9"/>
    </row>
    <row r="26" spans="1:16">
      <c r="A26" s="12"/>
      <c r="B26" s="44">
        <v>536</v>
      </c>
      <c r="C26" s="20" t="s">
        <v>153</v>
      </c>
      <c r="D26" s="46">
        <v>0</v>
      </c>
      <c r="E26" s="46">
        <v>0</v>
      </c>
      <c r="F26" s="46">
        <v>0</v>
      </c>
      <c r="G26" s="46">
        <v>476186</v>
      </c>
      <c r="H26" s="46">
        <v>0</v>
      </c>
      <c r="I26" s="46">
        <v>586451000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586927186</v>
      </c>
      <c r="O26" s="47">
        <f t="shared" si="1"/>
        <v>213.96531509116528</v>
      </c>
      <c r="P26" s="9"/>
    </row>
    <row r="27" spans="1:16">
      <c r="A27" s="12"/>
      <c r="B27" s="44">
        <v>537</v>
      </c>
      <c r="C27" s="20" t="s">
        <v>154</v>
      </c>
      <c r="D27" s="46">
        <v>3808988</v>
      </c>
      <c r="E27" s="46">
        <v>4208472</v>
      </c>
      <c r="F27" s="46">
        <v>0</v>
      </c>
      <c r="G27" s="46">
        <v>291286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8308746</v>
      </c>
      <c r="O27" s="47">
        <f t="shared" si="1"/>
        <v>3.0289676442121034</v>
      </c>
      <c r="P27" s="9"/>
    </row>
    <row r="28" spans="1:16">
      <c r="A28" s="12"/>
      <c r="B28" s="44">
        <v>538</v>
      </c>
      <c r="C28" s="20" t="s">
        <v>155</v>
      </c>
      <c r="D28" s="46">
        <v>6796816</v>
      </c>
      <c r="E28" s="46">
        <v>0</v>
      </c>
      <c r="F28" s="46">
        <v>0</v>
      </c>
      <c r="G28" s="46">
        <v>4203570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11000386</v>
      </c>
      <c r="O28" s="47">
        <f t="shared" si="1"/>
        <v>4.0102096354665075</v>
      </c>
      <c r="P28" s="9"/>
    </row>
    <row r="29" spans="1:16">
      <c r="A29" s="12"/>
      <c r="B29" s="44">
        <v>539</v>
      </c>
      <c r="C29" s="20" t="s">
        <v>42</v>
      </c>
      <c r="D29" s="46">
        <v>71984576</v>
      </c>
      <c r="E29" s="46">
        <v>0</v>
      </c>
      <c r="F29" s="46">
        <v>0</v>
      </c>
      <c r="G29" s="46">
        <v>21468994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93453570</v>
      </c>
      <c r="O29" s="47">
        <f t="shared" si="1"/>
        <v>34.06865967091916</v>
      </c>
      <c r="P29" s="9"/>
    </row>
    <row r="30" spans="1:16" ht="15.75">
      <c r="A30" s="28" t="s">
        <v>43</v>
      </c>
      <c r="B30" s="29"/>
      <c r="C30" s="30"/>
      <c r="D30" s="31">
        <f t="shared" ref="D30:M30" si="7">SUM(D31:D35)</f>
        <v>22347135</v>
      </c>
      <c r="E30" s="31">
        <f t="shared" si="7"/>
        <v>78621852</v>
      </c>
      <c r="F30" s="31">
        <f t="shared" si="7"/>
        <v>0</v>
      </c>
      <c r="G30" s="31">
        <f t="shared" si="7"/>
        <v>75756193</v>
      </c>
      <c r="H30" s="31">
        <f t="shared" si="7"/>
        <v>0</v>
      </c>
      <c r="I30" s="31">
        <f t="shared" si="7"/>
        <v>1444043000</v>
      </c>
      <c r="J30" s="31">
        <f t="shared" si="7"/>
        <v>0</v>
      </c>
      <c r="K30" s="31">
        <f t="shared" si="7"/>
        <v>0</v>
      </c>
      <c r="L30" s="31">
        <f t="shared" si="7"/>
        <v>0</v>
      </c>
      <c r="M30" s="31">
        <f t="shared" si="7"/>
        <v>0</v>
      </c>
      <c r="N30" s="31">
        <f t="shared" ref="N30:N41" si="8">SUM(D30:M30)</f>
        <v>1620768180</v>
      </c>
      <c r="O30" s="43">
        <f t="shared" si="1"/>
        <v>590.85382751964482</v>
      </c>
      <c r="P30" s="10"/>
    </row>
    <row r="31" spans="1:16">
      <c r="A31" s="12"/>
      <c r="B31" s="44">
        <v>541</v>
      </c>
      <c r="C31" s="20" t="s">
        <v>156</v>
      </c>
      <c r="D31" s="46">
        <v>22347135</v>
      </c>
      <c r="E31" s="46">
        <v>7216065</v>
      </c>
      <c r="F31" s="46">
        <v>0</v>
      </c>
      <c r="G31" s="46">
        <v>75700231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105263431</v>
      </c>
      <c r="O31" s="47">
        <f t="shared" si="1"/>
        <v>38.373964809822482</v>
      </c>
      <c r="P31" s="9"/>
    </row>
    <row r="32" spans="1:16">
      <c r="A32" s="12"/>
      <c r="B32" s="44">
        <v>542</v>
      </c>
      <c r="C32" s="20" t="s">
        <v>45</v>
      </c>
      <c r="D32" s="46">
        <v>0</v>
      </c>
      <c r="E32" s="46">
        <v>-152474</v>
      </c>
      <c r="F32" s="46">
        <v>0</v>
      </c>
      <c r="G32" s="46">
        <v>0</v>
      </c>
      <c r="H32" s="46">
        <v>0</v>
      </c>
      <c r="I32" s="46">
        <v>696638000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696485526</v>
      </c>
      <c r="O32" s="47">
        <f t="shared" si="1"/>
        <v>253.90499636359658</v>
      </c>
      <c r="P32" s="9"/>
    </row>
    <row r="33" spans="1:16">
      <c r="A33" s="12"/>
      <c r="B33" s="44">
        <v>543</v>
      </c>
      <c r="C33" s="20" t="s">
        <v>157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110172000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110172000</v>
      </c>
      <c r="O33" s="47">
        <f t="shared" si="1"/>
        <v>40.163392080842989</v>
      </c>
      <c r="P33" s="9"/>
    </row>
    <row r="34" spans="1:16">
      <c r="A34" s="12"/>
      <c r="B34" s="44">
        <v>544</v>
      </c>
      <c r="C34" s="20" t="s">
        <v>158</v>
      </c>
      <c r="D34" s="46">
        <v>0</v>
      </c>
      <c r="E34" s="46">
        <v>1455</v>
      </c>
      <c r="F34" s="46">
        <v>0</v>
      </c>
      <c r="G34" s="46">
        <v>0</v>
      </c>
      <c r="H34" s="46">
        <v>0</v>
      </c>
      <c r="I34" s="46">
        <v>625344000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625345455</v>
      </c>
      <c r="O34" s="47">
        <f t="shared" si="1"/>
        <v>227.97076112930833</v>
      </c>
      <c r="P34" s="9"/>
    </row>
    <row r="35" spans="1:16">
      <c r="A35" s="12"/>
      <c r="B35" s="44">
        <v>549</v>
      </c>
      <c r="C35" s="20" t="s">
        <v>159</v>
      </c>
      <c r="D35" s="46">
        <v>0</v>
      </c>
      <c r="E35" s="46">
        <v>71556806</v>
      </c>
      <c r="F35" s="46">
        <v>0</v>
      </c>
      <c r="G35" s="46">
        <v>55962</v>
      </c>
      <c r="H35" s="46">
        <v>0</v>
      </c>
      <c r="I35" s="46">
        <v>11889000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83501768</v>
      </c>
      <c r="O35" s="47">
        <f t="shared" si="1"/>
        <v>30.440713136074397</v>
      </c>
      <c r="P35" s="9"/>
    </row>
    <row r="36" spans="1:16" ht="15.75">
      <c r="A36" s="28" t="s">
        <v>50</v>
      </c>
      <c r="B36" s="29"/>
      <c r="C36" s="30"/>
      <c r="D36" s="31">
        <f t="shared" ref="D36:M36" si="9">SUM(D37:D39)</f>
        <v>71997502</v>
      </c>
      <c r="E36" s="31">
        <f t="shared" si="9"/>
        <v>368356634</v>
      </c>
      <c r="F36" s="31">
        <f t="shared" si="9"/>
        <v>0</v>
      </c>
      <c r="G36" s="31">
        <f t="shared" si="9"/>
        <v>172774</v>
      </c>
      <c r="H36" s="31">
        <f t="shared" si="9"/>
        <v>0</v>
      </c>
      <c r="I36" s="31">
        <f t="shared" si="9"/>
        <v>10651000</v>
      </c>
      <c r="J36" s="31">
        <f t="shared" si="9"/>
        <v>0</v>
      </c>
      <c r="K36" s="31">
        <f t="shared" si="9"/>
        <v>0</v>
      </c>
      <c r="L36" s="31">
        <f t="shared" si="9"/>
        <v>0</v>
      </c>
      <c r="M36" s="31">
        <f t="shared" si="9"/>
        <v>1592000</v>
      </c>
      <c r="N36" s="31">
        <f t="shared" si="8"/>
        <v>452769910</v>
      </c>
      <c r="O36" s="43">
        <f t="shared" si="1"/>
        <v>165.05804939311253</v>
      </c>
      <c r="P36" s="10"/>
    </row>
    <row r="37" spans="1:16">
      <c r="A37" s="13"/>
      <c r="B37" s="45">
        <v>551</v>
      </c>
      <c r="C37" s="21" t="s">
        <v>160</v>
      </c>
      <c r="D37" s="46">
        <v>69448189</v>
      </c>
      <c r="E37" s="46">
        <v>463780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69911969</v>
      </c>
      <c r="O37" s="47">
        <f t="shared" ref="O37:O68" si="10">(N37/O$87)</f>
        <v>25.486528538020011</v>
      </c>
      <c r="P37" s="9"/>
    </row>
    <row r="38" spans="1:16">
      <c r="A38" s="13"/>
      <c r="B38" s="45">
        <v>554</v>
      </c>
      <c r="C38" s="21" t="s">
        <v>52</v>
      </c>
      <c r="D38" s="46">
        <v>0</v>
      </c>
      <c r="E38" s="46">
        <v>324946191</v>
      </c>
      <c r="F38" s="46">
        <v>0</v>
      </c>
      <c r="G38" s="46">
        <v>172774</v>
      </c>
      <c r="H38" s="46">
        <v>0</v>
      </c>
      <c r="I38" s="46">
        <v>10651000</v>
      </c>
      <c r="J38" s="46">
        <v>0</v>
      </c>
      <c r="K38" s="46">
        <v>0</v>
      </c>
      <c r="L38" s="46">
        <v>0</v>
      </c>
      <c r="M38" s="46">
        <v>1592000</v>
      </c>
      <c r="N38" s="46">
        <f t="shared" si="8"/>
        <v>337361965</v>
      </c>
      <c r="O38" s="47">
        <f t="shared" si="10"/>
        <v>122.98588455740688</v>
      </c>
      <c r="P38" s="9"/>
    </row>
    <row r="39" spans="1:16">
      <c r="A39" s="13"/>
      <c r="B39" s="45">
        <v>559</v>
      </c>
      <c r="C39" s="21" t="s">
        <v>53</v>
      </c>
      <c r="D39" s="46">
        <v>2549313</v>
      </c>
      <c r="E39" s="46">
        <v>42946663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45495976</v>
      </c>
      <c r="O39" s="47">
        <f t="shared" si="10"/>
        <v>16.585636297685642</v>
      </c>
      <c r="P39" s="9"/>
    </row>
    <row r="40" spans="1:16" ht="15.75">
      <c r="A40" s="28" t="s">
        <v>54</v>
      </c>
      <c r="B40" s="29"/>
      <c r="C40" s="30"/>
      <c r="D40" s="31">
        <f t="shared" ref="D40:M40" si="11">SUM(D41:D45)</f>
        <v>62253466</v>
      </c>
      <c r="E40" s="31">
        <f t="shared" si="11"/>
        <v>170093470</v>
      </c>
      <c r="F40" s="31">
        <f t="shared" si="11"/>
        <v>0</v>
      </c>
      <c r="G40" s="31">
        <f t="shared" si="11"/>
        <v>73461453</v>
      </c>
      <c r="H40" s="31">
        <f t="shared" si="11"/>
        <v>0</v>
      </c>
      <c r="I40" s="31">
        <f t="shared" si="11"/>
        <v>1854130000</v>
      </c>
      <c r="J40" s="31">
        <f t="shared" si="11"/>
        <v>0</v>
      </c>
      <c r="K40" s="31">
        <f t="shared" si="11"/>
        <v>0</v>
      </c>
      <c r="L40" s="31">
        <f t="shared" si="11"/>
        <v>0</v>
      </c>
      <c r="M40" s="31">
        <f t="shared" si="11"/>
        <v>5871000</v>
      </c>
      <c r="N40" s="31">
        <f t="shared" si="8"/>
        <v>2165809389</v>
      </c>
      <c r="O40" s="43">
        <f t="shared" si="10"/>
        <v>789.54953765728123</v>
      </c>
      <c r="P40" s="10"/>
    </row>
    <row r="41" spans="1:16">
      <c r="A41" s="12"/>
      <c r="B41" s="44">
        <v>561</v>
      </c>
      <c r="C41" s="20" t="s">
        <v>161</v>
      </c>
      <c r="D41" s="46">
        <v>31277066</v>
      </c>
      <c r="E41" s="46">
        <v>0</v>
      </c>
      <c r="F41" s="46">
        <v>0</v>
      </c>
      <c r="G41" s="46">
        <v>68007640</v>
      </c>
      <c r="H41" s="46">
        <v>0</v>
      </c>
      <c r="I41" s="46">
        <v>1854130000</v>
      </c>
      <c r="J41" s="46">
        <v>0</v>
      </c>
      <c r="K41" s="46">
        <v>0</v>
      </c>
      <c r="L41" s="46">
        <v>0</v>
      </c>
      <c r="M41" s="46">
        <v>5871000</v>
      </c>
      <c r="N41" s="46">
        <f t="shared" si="8"/>
        <v>1959285706</v>
      </c>
      <c r="O41" s="47">
        <f t="shared" si="10"/>
        <v>714.26097382700925</v>
      </c>
      <c r="P41" s="9"/>
    </row>
    <row r="42" spans="1:16">
      <c r="A42" s="12"/>
      <c r="B42" s="44">
        <v>562</v>
      </c>
      <c r="C42" s="20" t="s">
        <v>162</v>
      </c>
      <c r="D42" s="46">
        <v>30975042</v>
      </c>
      <c r="E42" s="46">
        <v>4010309</v>
      </c>
      <c r="F42" s="46">
        <v>0</v>
      </c>
      <c r="G42" s="46">
        <v>702156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ref="N42:N52" si="12">SUM(D42:M42)</f>
        <v>35687507</v>
      </c>
      <c r="O42" s="47">
        <f t="shared" si="10"/>
        <v>13.009942054504128</v>
      </c>
      <c r="P42" s="9"/>
    </row>
    <row r="43" spans="1:16">
      <c r="A43" s="12"/>
      <c r="B43" s="44">
        <v>563</v>
      </c>
      <c r="C43" s="20" t="s">
        <v>163</v>
      </c>
      <c r="D43" s="46">
        <v>1358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2"/>
        <v>1358</v>
      </c>
      <c r="O43" s="47">
        <f t="shared" si="10"/>
        <v>4.9506123557514412E-4</v>
      </c>
      <c r="P43" s="9"/>
    </row>
    <row r="44" spans="1:16">
      <c r="A44" s="12"/>
      <c r="B44" s="44">
        <v>565</v>
      </c>
      <c r="C44" s="20" t="s">
        <v>164</v>
      </c>
      <c r="D44" s="46">
        <v>0</v>
      </c>
      <c r="E44" s="46">
        <v>439170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2"/>
        <v>439170</v>
      </c>
      <c r="O44" s="47">
        <f t="shared" si="10"/>
        <v>0.16010017881261859</v>
      </c>
      <c r="P44" s="9"/>
    </row>
    <row r="45" spans="1:16">
      <c r="A45" s="12"/>
      <c r="B45" s="44">
        <v>569</v>
      </c>
      <c r="C45" s="20" t="s">
        <v>58</v>
      </c>
      <c r="D45" s="46">
        <v>0</v>
      </c>
      <c r="E45" s="46">
        <v>165643991</v>
      </c>
      <c r="F45" s="46">
        <v>0</v>
      </c>
      <c r="G45" s="46">
        <v>4751657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2"/>
        <v>170395648</v>
      </c>
      <c r="O45" s="47">
        <f t="shared" si="10"/>
        <v>62.118026535719686</v>
      </c>
      <c r="P45" s="9"/>
    </row>
    <row r="46" spans="1:16" ht="15.75">
      <c r="A46" s="28" t="s">
        <v>59</v>
      </c>
      <c r="B46" s="29"/>
      <c r="C46" s="30"/>
      <c r="D46" s="31">
        <f t="shared" ref="D46:M46" si="13">SUM(D47:D52)</f>
        <v>147634493</v>
      </c>
      <c r="E46" s="31">
        <f t="shared" si="13"/>
        <v>147679741</v>
      </c>
      <c r="F46" s="31">
        <f t="shared" si="13"/>
        <v>0</v>
      </c>
      <c r="G46" s="31">
        <f t="shared" si="13"/>
        <v>59249343</v>
      </c>
      <c r="H46" s="31">
        <f t="shared" si="13"/>
        <v>0</v>
      </c>
      <c r="I46" s="31">
        <f t="shared" si="13"/>
        <v>10112000</v>
      </c>
      <c r="J46" s="31">
        <f t="shared" si="13"/>
        <v>0</v>
      </c>
      <c r="K46" s="31">
        <f t="shared" si="13"/>
        <v>0</v>
      </c>
      <c r="L46" s="31">
        <f t="shared" si="13"/>
        <v>0</v>
      </c>
      <c r="M46" s="31">
        <f t="shared" si="13"/>
        <v>0</v>
      </c>
      <c r="N46" s="31">
        <f>SUM(D46:M46)</f>
        <v>364675577</v>
      </c>
      <c r="O46" s="43">
        <f t="shared" si="10"/>
        <v>132.94310878770148</v>
      </c>
      <c r="P46" s="9"/>
    </row>
    <row r="47" spans="1:16">
      <c r="A47" s="12"/>
      <c r="B47" s="44">
        <v>571</v>
      </c>
      <c r="C47" s="20" t="s">
        <v>60</v>
      </c>
      <c r="D47" s="46">
        <v>0</v>
      </c>
      <c r="E47" s="46">
        <v>58116995</v>
      </c>
      <c r="F47" s="46">
        <v>0</v>
      </c>
      <c r="G47" s="46">
        <v>2991251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2"/>
        <v>61108246</v>
      </c>
      <c r="O47" s="47">
        <f t="shared" si="10"/>
        <v>22.277116177164846</v>
      </c>
      <c r="P47" s="9"/>
    </row>
    <row r="48" spans="1:16">
      <c r="A48" s="12"/>
      <c r="B48" s="44">
        <v>572</v>
      </c>
      <c r="C48" s="20" t="s">
        <v>165</v>
      </c>
      <c r="D48" s="46">
        <v>139313742</v>
      </c>
      <c r="E48" s="46">
        <v>11308486</v>
      </c>
      <c r="F48" s="46">
        <v>0</v>
      </c>
      <c r="G48" s="46">
        <v>21379866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2"/>
        <v>172002094</v>
      </c>
      <c r="O48" s="47">
        <f t="shared" si="10"/>
        <v>62.703659187888135</v>
      </c>
      <c r="P48" s="9"/>
    </row>
    <row r="49" spans="1:16">
      <c r="A49" s="12"/>
      <c r="B49" s="44">
        <v>573</v>
      </c>
      <c r="C49" s="20" t="s">
        <v>62</v>
      </c>
      <c r="D49" s="46">
        <v>0</v>
      </c>
      <c r="E49" s="46">
        <v>23167454</v>
      </c>
      <c r="F49" s="46">
        <v>0</v>
      </c>
      <c r="G49" s="46">
        <v>2337904</v>
      </c>
      <c r="H49" s="46">
        <v>0</v>
      </c>
      <c r="I49" s="46">
        <v>10112000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2"/>
        <v>35617358</v>
      </c>
      <c r="O49" s="47">
        <f t="shared" si="10"/>
        <v>12.984369115907397</v>
      </c>
      <c r="P49" s="9"/>
    </row>
    <row r="50" spans="1:16">
      <c r="A50" s="12"/>
      <c r="B50" s="44">
        <v>574</v>
      </c>
      <c r="C50" s="20" t="s">
        <v>63</v>
      </c>
      <c r="D50" s="46">
        <v>244019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2"/>
        <v>244019</v>
      </c>
      <c r="O50" s="47">
        <f t="shared" si="10"/>
        <v>8.8957546129463258E-2</v>
      </c>
      <c r="P50" s="9"/>
    </row>
    <row r="51" spans="1:16">
      <c r="A51" s="12"/>
      <c r="B51" s="44">
        <v>575</v>
      </c>
      <c r="C51" s="20" t="s">
        <v>166</v>
      </c>
      <c r="D51" s="46">
        <v>0</v>
      </c>
      <c r="E51" s="46">
        <v>6400000</v>
      </c>
      <c r="F51" s="46">
        <v>0</v>
      </c>
      <c r="G51" s="46">
        <v>5395997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2"/>
        <v>11795997</v>
      </c>
      <c r="O51" s="47">
        <f t="shared" si="10"/>
        <v>4.3002509938591267</v>
      </c>
      <c r="P51" s="9"/>
    </row>
    <row r="52" spans="1:16">
      <c r="A52" s="12"/>
      <c r="B52" s="44">
        <v>579</v>
      </c>
      <c r="C52" s="20" t="s">
        <v>65</v>
      </c>
      <c r="D52" s="46">
        <v>8076732</v>
      </c>
      <c r="E52" s="46">
        <v>48686806</v>
      </c>
      <c r="F52" s="46">
        <v>0</v>
      </c>
      <c r="G52" s="46">
        <v>27144325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2"/>
        <v>83907863</v>
      </c>
      <c r="O52" s="47">
        <f t="shared" si="10"/>
        <v>30.58875576675252</v>
      </c>
      <c r="P52" s="9"/>
    </row>
    <row r="53" spans="1:16" ht="15.75">
      <c r="A53" s="28" t="s">
        <v>167</v>
      </c>
      <c r="B53" s="29"/>
      <c r="C53" s="30"/>
      <c r="D53" s="31">
        <f t="shared" ref="D53:M53" si="14">SUM(D54:D55)</f>
        <v>507941465</v>
      </c>
      <c r="E53" s="31">
        <f t="shared" si="14"/>
        <v>575816738</v>
      </c>
      <c r="F53" s="31">
        <f t="shared" si="14"/>
        <v>12834536</v>
      </c>
      <c r="G53" s="31">
        <f t="shared" si="14"/>
        <v>45646701</v>
      </c>
      <c r="H53" s="31">
        <f t="shared" si="14"/>
        <v>0</v>
      </c>
      <c r="I53" s="31">
        <f t="shared" si="14"/>
        <v>389132000</v>
      </c>
      <c r="J53" s="31">
        <f t="shared" si="14"/>
        <v>0</v>
      </c>
      <c r="K53" s="31">
        <f t="shared" si="14"/>
        <v>0</v>
      </c>
      <c r="L53" s="31">
        <f t="shared" si="14"/>
        <v>0</v>
      </c>
      <c r="M53" s="31">
        <f t="shared" si="14"/>
        <v>0</v>
      </c>
      <c r="N53" s="31">
        <f>SUM(D53:M53)</f>
        <v>1531371440</v>
      </c>
      <c r="O53" s="43">
        <f t="shared" si="10"/>
        <v>558.26409220242101</v>
      </c>
      <c r="P53" s="9"/>
    </row>
    <row r="54" spans="1:16">
      <c r="A54" s="12"/>
      <c r="B54" s="44">
        <v>581</v>
      </c>
      <c r="C54" s="20" t="s">
        <v>168</v>
      </c>
      <c r="D54" s="46">
        <v>507941465</v>
      </c>
      <c r="E54" s="46">
        <v>575816738</v>
      </c>
      <c r="F54" s="46">
        <v>12834536</v>
      </c>
      <c r="G54" s="46">
        <v>45646701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>SUM(D54:M54)</f>
        <v>1142239440</v>
      </c>
      <c r="O54" s="47">
        <f t="shared" si="10"/>
        <v>416.40535234835102</v>
      </c>
      <c r="P54" s="9"/>
    </row>
    <row r="55" spans="1:16">
      <c r="A55" s="12"/>
      <c r="B55" s="44">
        <v>591</v>
      </c>
      <c r="C55" s="20" t="s">
        <v>169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389132000</v>
      </c>
      <c r="J55" s="46">
        <v>0</v>
      </c>
      <c r="K55" s="46">
        <v>0</v>
      </c>
      <c r="L55" s="46">
        <v>0</v>
      </c>
      <c r="M55" s="46">
        <v>0</v>
      </c>
      <c r="N55" s="46">
        <f t="shared" ref="N55:N63" si="15">SUM(D55:M55)</f>
        <v>389132000</v>
      </c>
      <c r="O55" s="47">
        <f t="shared" si="10"/>
        <v>141.85873985406994</v>
      </c>
      <c r="P55" s="9"/>
    </row>
    <row r="56" spans="1:16" ht="15.75">
      <c r="A56" s="28" t="s">
        <v>68</v>
      </c>
      <c r="B56" s="29"/>
      <c r="C56" s="30"/>
      <c r="D56" s="31">
        <f t="shared" ref="D56:M56" si="16">SUM(D57:D84)</f>
        <v>34581734</v>
      </c>
      <c r="E56" s="31">
        <f t="shared" si="16"/>
        <v>74229649</v>
      </c>
      <c r="F56" s="31">
        <f t="shared" si="16"/>
        <v>0</v>
      </c>
      <c r="G56" s="31">
        <f t="shared" si="16"/>
        <v>1023144</v>
      </c>
      <c r="H56" s="31">
        <f t="shared" si="16"/>
        <v>0</v>
      </c>
      <c r="I56" s="31">
        <f t="shared" si="16"/>
        <v>0</v>
      </c>
      <c r="J56" s="31">
        <f t="shared" si="16"/>
        <v>0</v>
      </c>
      <c r="K56" s="31">
        <f t="shared" si="16"/>
        <v>0</v>
      </c>
      <c r="L56" s="31">
        <f t="shared" si="16"/>
        <v>0</v>
      </c>
      <c r="M56" s="31">
        <f t="shared" si="16"/>
        <v>0</v>
      </c>
      <c r="N56" s="31">
        <f>SUM(D56:M56)</f>
        <v>109834527</v>
      </c>
      <c r="O56" s="43">
        <f t="shared" si="10"/>
        <v>40.040365718285365</v>
      </c>
      <c r="P56" s="9"/>
    </row>
    <row r="57" spans="1:16">
      <c r="A57" s="12"/>
      <c r="B57" s="44">
        <v>601</v>
      </c>
      <c r="C57" s="20" t="s">
        <v>170</v>
      </c>
      <c r="D57" s="46">
        <v>3450984</v>
      </c>
      <c r="E57" s="46">
        <v>509653</v>
      </c>
      <c r="F57" s="46">
        <v>0</v>
      </c>
      <c r="G57" s="46">
        <v>1023144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5"/>
        <v>4983781</v>
      </c>
      <c r="O57" s="47">
        <f t="shared" si="10"/>
        <v>1.8168459349749098</v>
      </c>
      <c r="P57" s="9"/>
    </row>
    <row r="58" spans="1:16">
      <c r="A58" s="12"/>
      <c r="B58" s="44">
        <v>602</v>
      </c>
      <c r="C58" s="20" t="s">
        <v>171</v>
      </c>
      <c r="D58" s="46">
        <v>6721573</v>
      </c>
      <c r="E58" s="46">
        <v>515082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5"/>
        <v>7236655</v>
      </c>
      <c r="O58" s="47">
        <f t="shared" si="10"/>
        <v>2.6381350263115202</v>
      </c>
      <c r="P58" s="9"/>
    </row>
    <row r="59" spans="1:16">
      <c r="A59" s="12"/>
      <c r="B59" s="44">
        <v>603</v>
      </c>
      <c r="C59" s="20" t="s">
        <v>172</v>
      </c>
      <c r="D59" s="46">
        <v>3456276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5"/>
        <v>3456276</v>
      </c>
      <c r="O59" s="47">
        <f t="shared" si="10"/>
        <v>1.2599913601242392</v>
      </c>
      <c r="P59" s="9"/>
    </row>
    <row r="60" spans="1:16">
      <c r="A60" s="12"/>
      <c r="B60" s="44">
        <v>604</v>
      </c>
      <c r="C60" s="20" t="s">
        <v>173</v>
      </c>
      <c r="D60" s="46">
        <v>221713</v>
      </c>
      <c r="E60" s="46">
        <v>6867723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5"/>
        <v>7089436</v>
      </c>
      <c r="O60" s="47">
        <f t="shared" si="10"/>
        <v>2.5844660866648805</v>
      </c>
      <c r="P60" s="9"/>
    </row>
    <row r="61" spans="1:16">
      <c r="A61" s="12"/>
      <c r="B61" s="44">
        <v>605</v>
      </c>
      <c r="C61" s="20" t="s">
        <v>174</v>
      </c>
      <c r="D61" s="46">
        <v>241602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5"/>
        <v>241602</v>
      </c>
      <c r="O61" s="47">
        <f t="shared" si="10"/>
        <v>8.807642462255226E-2</v>
      </c>
      <c r="P61" s="9"/>
    </row>
    <row r="62" spans="1:16">
      <c r="A62" s="12"/>
      <c r="B62" s="44">
        <v>606</v>
      </c>
      <c r="C62" s="20" t="s">
        <v>175</v>
      </c>
      <c r="D62" s="46">
        <v>181122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5"/>
        <v>181122</v>
      </c>
      <c r="O62" s="47">
        <f t="shared" si="10"/>
        <v>6.602833660518502E-2</v>
      </c>
      <c r="P62" s="9"/>
    </row>
    <row r="63" spans="1:16">
      <c r="A63" s="12"/>
      <c r="B63" s="44">
        <v>608</v>
      </c>
      <c r="C63" s="20" t="s">
        <v>176</v>
      </c>
      <c r="D63" s="46">
        <v>3608</v>
      </c>
      <c r="E63" s="46">
        <v>1112122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5"/>
        <v>1115730</v>
      </c>
      <c r="O63" s="47">
        <f t="shared" si="10"/>
        <v>0.40674129040372281</v>
      </c>
      <c r="P63" s="9"/>
    </row>
    <row r="64" spans="1:16">
      <c r="A64" s="12"/>
      <c r="B64" s="44">
        <v>611</v>
      </c>
      <c r="C64" s="20" t="s">
        <v>76</v>
      </c>
      <c r="D64" s="46">
        <v>443826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ref="N64:N75" si="17">SUM(D64:M64)</f>
        <v>443826</v>
      </c>
      <c r="O64" s="47">
        <f t="shared" si="10"/>
        <v>0.1617975316203048</v>
      </c>
      <c r="P64" s="9"/>
    </row>
    <row r="65" spans="1:16">
      <c r="A65" s="12"/>
      <c r="B65" s="44">
        <v>614</v>
      </c>
      <c r="C65" s="20" t="s">
        <v>177</v>
      </c>
      <c r="D65" s="46">
        <v>70706</v>
      </c>
      <c r="E65" s="46">
        <v>10755735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7"/>
        <v>10826441</v>
      </c>
      <c r="O65" s="47">
        <f t="shared" si="10"/>
        <v>3.9467976865547856</v>
      </c>
      <c r="P65" s="9"/>
    </row>
    <row r="66" spans="1:16">
      <c r="A66" s="12"/>
      <c r="B66" s="44">
        <v>622</v>
      </c>
      <c r="C66" s="20" t="s">
        <v>78</v>
      </c>
      <c r="D66" s="46">
        <v>416809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7"/>
        <v>416809</v>
      </c>
      <c r="O66" s="47">
        <f t="shared" si="10"/>
        <v>0.15194843780474246</v>
      </c>
      <c r="P66" s="9"/>
    </row>
    <row r="67" spans="1:16">
      <c r="A67" s="12"/>
      <c r="B67" s="44">
        <v>634</v>
      </c>
      <c r="C67" s="20" t="s">
        <v>178</v>
      </c>
      <c r="D67" s="46">
        <v>79252</v>
      </c>
      <c r="E67" s="46">
        <v>7326104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7"/>
        <v>7405356</v>
      </c>
      <c r="O67" s="47">
        <f t="shared" si="10"/>
        <v>2.6996352660042762</v>
      </c>
      <c r="P67" s="9"/>
    </row>
    <row r="68" spans="1:16">
      <c r="A68" s="12"/>
      <c r="B68" s="44">
        <v>654</v>
      </c>
      <c r="C68" s="20" t="s">
        <v>179</v>
      </c>
      <c r="D68" s="46">
        <v>-876083</v>
      </c>
      <c r="E68" s="46">
        <v>9235979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7"/>
        <v>8359896</v>
      </c>
      <c r="O68" s="47">
        <f t="shared" si="10"/>
        <v>3.0476144646831407</v>
      </c>
      <c r="P68" s="9"/>
    </row>
    <row r="69" spans="1:16">
      <c r="A69" s="12"/>
      <c r="B69" s="44">
        <v>663</v>
      </c>
      <c r="C69" s="20" t="s">
        <v>135</v>
      </c>
      <c r="D69" s="46">
        <v>0</v>
      </c>
      <c r="E69" s="46">
        <v>1222876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7"/>
        <v>1222876</v>
      </c>
      <c r="O69" s="47">
        <f t="shared" ref="O69:O85" si="18">(N69/O$87)</f>
        <v>0.4458015489802577</v>
      </c>
      <c r="P69" s="9"/>
    </row>
    <row r="70" spans="1:16">
      <c r="A70" s="12"/>
      <c r="B70" s="44">
        <v>664</v>
      </c>
      <c r="C70" s="20" t="s">
        <v>136</v>
      </c>
      <c r="D70" s="46">
        <v>181934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7"/>
        <v>181934</v>
      </c>
      <c r="O70" s="47">
        <f t="shared" si="18"/>
        <v>6.6324352601714487E-2</v>
      </c>
      <c r="P70" s="9"/>
    </row>
    <row r="71" spans="1:16">
      <c r="A71" s="12"/>
      <c r="B71" s="44">
        <v>666</v>
      </c>
      <c r="C71" s="20" t="s">
        <v>137</v>
      </c>
      <c r="D71" s="46">
        <v>280970</v>
      </c>
      <c r="E71" s="46">
        <v>0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7"/>
        <v>280970</v>
      </c>
      <c r="O71" s="47">
        <f t="shared" si="18"/>
        <v>0.10242809673015335</v>
      </c>
      <c r="P71" s="9"/>
    </row>
    <row r="72" spans="1:16">
      <c r="A72" s="12"/>
      <c r="B72" s="44">
        <v>669</v>
      </c>
      <c r="C72" s="20" t="s">
        <v>138</v>
      </c>
      <c r="D72" s="46">
        <v>261515</v>
      </c>
      <c r="E72" s="46">
        <v>0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7"/>
        <v>261515</v>
      </c>
      <c r="O72" s="47">
        <f t="shared" si="18"/>
        <v>9.5335743020201633E-2</v>
      </c>
      <c r="P72" s="9"/>
    </row>
    <row r="73" spans="1:16">
      <c r="A73" s="12"/>
      <c r="B73" s="44">
        <v>674</v>
      </c>
      <c r="C73" s="20" t="s">
        <v>180</v>
      </c>
      <c r="D73" s="46">
        <v>83620</v>
      </c>
      <c r="E73" s="46">
        <v>4529855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f t="shared" si="17"/>
        <v>4613475</v>
      </c>
      <c r="O73" s="47">
        <f t="shared" si="18"/>
        <v>1.6818502457989972</v>
      </c>
      <c r="P73" s="9"/>
    </row>
    <row r="74" spans="1:16">
      <c r="A74" s="12"/>
      <c r="B74" s="44">
        <v>684</v>
      </c>
      <c r="C74" s="20" t="s">
        <v>87</v>
      </c>
      <c r="D74" s="46">
        <v>55122</v>
      </c>
      <c r="E74" s="46">
        <v>0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f t="shared" si="17"/>
        <v>55122</v>
      </c>
      <c r="O74" s="47">
        <f t="shared" si="18"/>
        <v>2.0094819902336594E-2</v>
      </c>
      <c r="P74" s="9"/>
    </row>
    <row r="75" spans="1:16">
      <c r="A75" s="12"/>
      <c r="B75" s="44">
        <v>694</v>
      </c>
      <c r="C75" s="20" t="s">
        <v>181</v>
      </c>
      <c r="D75" s="46">
        <v>11273</v>
      </c>
      <c r="E75" s="46">
        <v>1967236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0</v>
      </c>
      <c r="L75" s="46">
        <v>0</v>
      </c>
      <c r="M75" s="46">
        <v>0</v>
      </c>
      <c r="N75" s="46">
        <f t="shared" si="17"/>
        <v>1978509</v>
      </c>
      <c r="O75" s="47">
        <f t="shared" si="18"/>
        <v>0.7212688587161582</v>
      </c>
      <c r="P75" s="9"/>
    </row>
    <row r="76" spans="1:16">
      <c r="A76" s="12"/>
      <c r="B76" s="44">
        <v>704</v>
      </c>
      <c r="C76" s="20" t="s">
        <v>89</v>
      </c>
      <c r="D76" s="46">
        <v>0</v>
      </c>
      <c r="E76" s="46">
        <v>600971</v>
      </c>
      <c r="F76" s="46">
        <v>0</v>
      </c>
      <c r="G76" s="46">
        <v>0</v>
      </c>
      <c r="H76" s="46">
        <v>0</v>
      </c>
      <c r="I76" s="46">
        <v>0</v>
      </c>
      <c r="J76" s="46">
        <v>0</v>
      </c>
      <c r="K76" s="46">
        <v>0</v>
      </c>
      <c r="L76" s="46">
        <v>0</v>
      </c>
      <c r="M76" s="46">
        <v>0</v>
      </c>
      <c r="N76" s="46">
        <f t="shared" ref="N76:N84" si="19">SUM(D76:M76)</f>
        <v>600971</v>
      </c>
      <c r="O76" s="47">
        <f t="shared" si="18"/>
        <v>0.21908501163831365</v>
      </c>
      <c r="P76" s="9"/>
    </row>
    <row r="77" spans="1:16">
      <c r="A77" s="12"/>
      <c r="B77" s="44">
        <v>711</v>
      </c>
      <c r="C77" s="20" t="s">
        <v>139</v>
      </c>
      <c r="D77" s="46">
        <v>8275384</v>
      </c>
      <c r="E77" s="46">
        <v>0</v>
      </c>
      <c r="F77" s="46">
        <v>0</v>
      </c>
      <c r="G77" s="46">
        <v>0</v>
      </c>
      <c r="H77" s="46">
        <v>0</v>
      </c>
      <c r="I77" s="46">
        <v>0</v>
      </c>
      <c r="J77" s="46">
        <v>0</v>
      </c>
      <c r="K77" s="46">
        <v>0</v>
      </c>
      <c r="L77" s="46">
        <v>0</v>
      </c>
      <c r="M77" s="46">
        <v>0</v>
      </c>
      <c r="N77" s="46">
        <f t="shared" si="19"/>
        <v>8275384</v>
      </c>
      <c r="O77" s="47">
        <f t="shared" si="18"/>
        <v>3.0168054697340048</v>
      </c>
      <c r="P77" s="9"/>
    </row>
    <row r="78" spans="1:16">
      <c r="A78" s="12"/>
      <c r="B78" s="44">
        <v>712</v>
      </c>
      <c r="C78" s="20" t="s">
        <v>140</v>
      </c>
      <c r="D78" s="46">
        <v>618051</v>
      </c>
      <c r="E78" s="46">
        <v>0</v>
      </c>
      <c r="F78" s="46">
        <v>0</v>
      </c>
      <c r="G78" s="46">
        <v>0</v>
      </c>
      <c r="H78" s="46">
        <v>0</v>
      </c>
      <c r="I78" s="46">
        <v>0</v>
      </c>
      <c r="J78" s="46">
        <v>0</v>
      </c>
      <c r="K78" s="46">
        <v>0</v>
      </c>
      <c r="L78" s="46">
        <v>0</v>
      </c>
      <c r="M78" s="46">
        <v>0</v>
      </c>
      <c r="N78" s="46">
        <f t="shared" si="19"/>
        <v>618051</v>
      </c>
      <c r="O78" s="47">
        <f t="shared" si="18"/>
        <v>0.22531155501358865</v>
      </c>
      <c r="P78" s="9"/>
    </row>
    <row r="79" spans="1:16">
      <c r="A79" s="12"/>
      <c r="B79" s="44">
        <v>713</v>
      </c>
      <c r="C79" s="20" t="s">
        <v>182</v>
      </c>
      <c r="D79" s="46">
        <v>9957778</v>
      </c>
      <c r="E79" s="46">
        <v>0</v>
      </c>
      <c r="F79" s="46">
        <v>0</v>
      </c>
      <c r="G79" s="46">
        <v>0</v>
      </c>
      <c r="H79" s="46">
        <v>0</v>
      </c>
      <c r="I79" s="46">
        <v>0</v>
      </c>
      <c r="J79" s="46">
        <v>0</v>
      </c>
      <c r="K79" s="46">
        <v>0</v>
      </c>
      <c r="L79" s="46">
        <v>0</v>
      </c>
      <c r="M79" s="46">
        <v>0</v>
      </c>
      <c r="N79" s="46">
        <f t="shared" si="19"/>
        <v>9957778</v>
      </c>
      <c r="O79" s="47">
        <f t="shared" si="18"/>
        <v>3.6301250959226712</v>
      </c>
      <c r="P79" s="9"/>
    </row>
    <row r="80" spans="1:16">
      <c r="A80" s="12"/>
      <c r="B80" s="44">
        <v>724</v>
      </c>
      <c r="C80" s="20" t="s">
        <v>183</v>
      </c>
      <c r="D80" s="46">
        <v>0</v>
      </c>
      <c r="E80" s="46">
        <v>5365283</v>
      </c>
      <c r="F80" s="46">
        <v>0</v>
      </c>
      <c r="G80" s="46">
        <v>0</v>
      </c>
      <c r="H80" s="46">
        <v>0</v>
      </c>
      <c r="I80" s="46">
        <v>0</v>
      </c>
      <c r="J80" s="46">
        <v>0</v>
      </c>
      <c r="K80" s="46">
        <v>0</v>
      </c>
      <c r="L80" s="46">
        <v>0</v>
      </c>
      <c r="M80" s="46">
        <v>0</v>
      </c>
      <c r="N80" s="46">
        <f t="shared" si="19"/>
        <v>5365283</v>
      </c>
      <c r="O80" s="47">
        <f t="shared" si="18"/>
        <v>1.9559231452064183</v>
      </c>
      <c r="P80" s="9"/>
    </row>
    <row r="81" spans="1:119">
      <c r="A81" s="12"/>
      <c r="B81" s="44">
        <v>744</v>
      </c>
      <c r="C81" s="20" t="s">
        <v>184</v>
      </c>
      <c r="D81" s="46">
        <v>14500</v>
      </c>
      <c r="E81" s="46">
        <v>7156489</v>
      </c>
      <c r="F81" s="46">
        <v>0</v>
      </c>
      <c r="G81" s="46">
        <v>0</v>
      </c>
      <c r="H81" s="46">
        <v>0</v>
      </c>
      <c r="I81" s="46">
        <v>0</v>
      </c>
      <c r="J81" s="46">
        <v>0</v>
      </c>
      <c r="K81" s="46">
        <v>0</v>
      </c>
      <c r="L81" s="46">
        <v>0</v>
      </c>
      <c r="M81" s="46">
        <v>0</v>
      </c>
      <c r="N81" s="46">
        <f t="shared" si="19"/>
        <v>7170989</v>
      </c>
      <c r="O81" s="47">
        <f t="shared" si="18"/>
        <v>2.6141963730749391</v>
      </c>
      <c r="P81" s="9"/>
    </row>
    <row r="82" spans="1:119">
      <c r="A82" s="12"/>
      <c r="B82" s="44">
        <v>752</v>
      </c>
      <c r="C82" s="20" t="s">
        <v>185</v>
      </c>
      <c r="D82" s="46">
        <v>329313</v>
      </c>
      <c r="E82" s="46">
        <v>0</v>
      </c>
      <c r="F82" s="46">
        <v>0</v>
      </c>
      <c r="G82" s="46">
        <v>0</v>
      </c>
      <c r="H82" s="46">
        <v>0</v>
      </c>
      <c r="I82" s="46">
        <v>0</v>
      </c>
      <c r="J82" s="46">
        <v>0</v>
      </c>
      <c r="K82" s="46">
        <v>0</v>
      </c>
      <c r="L82" s="46">
        <v>0</v>
      </c>
      <c r="M82" s="46">
        <v>0</v>
      </c>
      <c r="N82" s="46">
        <f t="shared" si="19"/>
        <v>329313</v>
      </c>
      <c r="O82" s="47">
        <f t="shared" si="18"/>
        <v>0.12005162052353273</v>
      </c>
      <c r="P82" s="9"/>
    </row>
    <row r="83" spans="1:119">
      <c r="A83" s="12"/>
      <c r="B83" s="44">
        <v>764</v>
      </c>
      <c r="C83" s="20" t="s">
        <v>186</v>
      </c>
      <c r="D83" s="46">
        <v>100886</v>
      </c>
      <c r="E83" s="46">
        <v>0</v>
      </c>
      <c r="F83" s="46">
        <v>0</v>
      </c>
      <c r="G83" s="46">
        <v>0</v>
      </c>
      <c r="H83" s="46">
        <v>0</v>
      </c>
      <c r="I83" s="46">
        <v>0</v>
      </c>
      <c r="J83" s="46">
        <v>0</v>
      </c>
      <c r="K83" s="46">
        <v>0</v>
      </c>
      <c r="L83" s="46">
        <v>0</v>
      </c>
      <c r="M83" s="46">
        <v>0</v>
      </c>
      <c r="N83" s="46">
        <f t="shared" si="19"/>
        <v>100886</v>
      </c>
      <c r="O83" s="47">
        <f t="shared" si="18"/>
        <v>3.6778164810187031E-2</v>
      </c>
      <c r="P83" s="9"/>
    </row>
    <row r="84" spans="1:119" ht="15.75" thickBot="1">
      <c r="A84" s="12"/>
      <c r="B84" s="44">
        <v>769</v>
      </c>
      <c r="C84" s="20" t="s">
        <v>120</v>
      </c>
      <c r="D84" s="46">
        <v>0</v>
      </c>
      <c r="E84" s="46">
        <v>17064541</v>
      </c>
      <c r="F84" s="46">
        <v>0</v>
      </c>
      <c r="G84" s="46">
        <v>0</v>
      </c>
      <c r="H84" s="46">
        <v>0</v>
      </c>
      <c r="I84" s="46">
        <v>0</v>
      </c>
      <c r="J84" s="46">
        <v>0</v>
      </c>
      <c r="K84" s="46">
        <v>0</v>
      </c>
      <c r="L84" s="46">
        <v>0</v>
      </c>
      <c r="M84" s="46">
        <v>0</v>
      </c>
      <c r="N84" s="46">
        <f t="shared" si="19"/>
        <v>17064541</v>
      </c>
      <c r="O84" s="47">
        <f t="shared" si="18"/>
        <v>6.2209077702376332</v>
      </c>
      <c r="P84" s="9"/>
    </row>
    <row r="85" spans="1:119" ht="16.5" thickBot="1">
      <c r="A85" s="14" t="s">
        <v>10</v>
      </c>
      <c r="B85" s="23"/>
      <c r="C85" s="22"/>
      <c r="D85" s="15">
        <f t="shared" ref="D85:M85" si="20">SUM(D5,D14,D24,D30,D36,D40,D46,D53,D56)</f>
        <v>2267668535</v>
      </c>
      <c r="E85" s="15">
        <f t="shared" si="20"/>
        <v>1925316231</v>
      </c>
      <c r="F85" s="15">
        <f t="shared" si="20"/>
        <v>366953436</v>
      </c>
      <c r="G85" s="15">
        <f t="shared" si="20"/>
        <v>319350115</v>
      </c>
      <c r="H85" s="15">
        <f t="shared" si="20"/>
        <v>0</v>
      </c>
      <c r="I85" s="15">
        <f t="shared" si="20"/>
        <v>4543879000</v>
      </c>
      <c r="J85" s="15">
        <f t="shared" si="20"/>
        <v>510869000</v>
      </c>
      <c r="K85" s="15">
        <f t="shared" si="20"/>
        <v>24951000</v>
      </c>
      <c r="L85" s="15">
        <f t="shared" si="20"/>
        <v>0</v>
      </c>
      <c r="M85" s="15">
        <f t="shared" si="20"/>
        <v>7463000</v>
      </c>
      <c r="N85" s="15">
        <f>SUM(D85:M85)</f>
        <v>9966450317</v>
      </c>
      <c r="O85" s="37">
        <f t="shared" si="18"/>
        <v>3633.2866040002259</v>
      </c>
      <c r="P85" s="6"/>
      <c r="Q85" s="2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5"/>
      <c r="BD85" s="5"/>
      <c r="BE85" s="5"/>
      <c r="BF85" s="5"/>
      <c r="BG85" s="5"/>
      <c r="BH85" s="5"/>
      <c r="BI85" s="5"/>
      <c r="BJ85" s="5"/>
      <c r="BK85" s="5"/>
      <c r="BL85" s="5"/>
      <c r="BM85" s="5"/>
      <c r="BN85" s="5"/>
      <c r="BO85" s="5"/>
      <c r="BP85" s="5"/>
      <c r="BQ85" s="5"/>
      <c r="BR85" s="5"/>
      <c r="BS85" s="5"/>
      <c r="BT85" s="5"/>
      <c r="BU85" s="5"/>
      <c r="BV85" s="5"/>
      <c r="BW85" s="5"/>
      <c r="BX85" s="5"/>
      <c r="BY85" s="5"/>
      <c r="BZ85" s="5"/>
      <c r="CA85" s="5"/>
      <c r="CB85" s="5"/>
      <c r="CC85" s="5"/>
      <c r="CD85" s="5"/>
      <c r="CE85" s="5"/>
      <c r="CF85" s="5"/>
      <c r="CG85" s="5"/>
      <c r="CH85" s="5"/>
      <c r="CI85" s="5"/>
      <c r="CJ85" s="5"/>
      <c r="CK85" s="5"/>
      <c r="CL85" s="5"/>
      <c r="CM85" s="5"/>
      <c r="CN85" s="5"/>
      <c r="CO85" s="5"/>
      <c r="CP85" s="5"/>
      <c r="CQ85" s="5"/>
      <c r="CR85" s="5"/>
      <c r="CS85" s="5"/>
      <c r="CT85" s="5"/>
      <c r="CU85" s="5"/>
      <c r="CV85" s="5"/>
      <c r="CW85" s="5"/>
      <c r="CX85" s="5"/>
      <c r="CY85" s="5"/>
      <c r="CZ85" s="5"/>
      <c r="DA85" s="5"/>
      <c r="DB85" s="5"/>
      <c r="DC85" s="5"/>
      <c r="DD85" s="5"/>
      <c r="DE85" s="5"/>
      <c r="DF85" s="5"/>
      <c r="DG85" s="5"/>
      <c r="DH85" s="5"/>
      <c r="DI85" s="5"/>
      <c r="DJ85" s="5"/>
      <c r="DK85" s="5"/>
      <c r="DL85" s="5"/>
      <c r="DM85" s="5"/>
      <c r="DN85" s="5"/>
      <c r="DO85" s="5"/>
    </row>
    <row r="86" spans="1:119">
      <c r="A86" s="16"/>
      <c r="B86" s="18"/>
      <c r="C86" s="18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9"/>
    </row>
    <row r="87" spans="1:119">
      <c r="A87" s="38"/>
      <c r="B87" s="39"/>
      <c r="C87" s="39"/>
      <c r="D87" s="40"/>
      <c r="E87" s="40"/>
      <c r="F87" s="40"/>
      <c r="G87" s="40"/>
      <c r="H87" s="40"/>
      <c r="I87" s="40"/>
      <c r="J87" s="40"/>
      <c r="K87" s="40"/>
      <c r="L87" s="48" t="s">
        <v>194</v>
      </c>
      <c r="M87" s="48"/>
      <c r="N87" s="48"/>
      <c r="O87" s="41">
        <v>2743095</v>
      </c>
    </row>
    <row r="88" spans="1:119">
      <c r="A88" s="49"/>
      <c r="B88" s="50"/>
      <c r="C88" s="50"/>
      <c r="D88" s="50"/>
      <c r="E88" s="50"/>
      <c r="F88" s="50"/>
      <c r="G88" s="50"/>
      <c r="H88" s="50"/>
      <c r="I88" s="50"/>
      <c r="J88" s="50"/>
      <c r="K88" s="50"/>
      <c r="L88" s="50"/>
      <c r="M88" s="50"/>
      <c r="N88" s="50"/>
      <c r="O88" s="51"/>
    </row>
    <row r="89" spans="1:119" ht="15.75" customHeight="1" thickBot="1">
      <c r="A89" s="52" t="s">
        <v>101</v>
      </c>
      <c r="B89" s="53"/>
      <c r="C89" s="53"/>
      <c r="D89" s="53"/>
      <c r="E89" s="53"/>
      <c r="F89" s="53"/>
      <c r="G89" s="53"/>
      <c r="H89" s="53"/>
      <c r="I89" s="53"/>
      <c r="J89" s="53"/>
      <c r="K89" s="53"/>
      <c r="L89" s="53"/>
      <c r="M89" s="53"/>
      <c r="N89" s="53"/>
      <c r="O89" s="54"/>
    </row>
  </sheetData>
  <mergeCells count="10">
    <mergeCell ref="L87:N87"/>
    <mergeCell ref="A88:O88"/>
    <mergeCell ref="A89:O8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8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98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191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SUM(D6:D13)</f>
        <v>288310661</v>
      </c>
      <c r="E5" s="26">
        <f t="shared" si="0"/>
        <v>12383351</v>
      </c>
      <c r="F5" s="26">
        <f t="shared" si="0"/>
        <v>1346656416</v>
      </c>
      <c r="G5" s="26">
        <f t="shared" si="0"/>
        <v>29158902</v>
      </c>
      <c r="H5" s="26">
        <f t="shared" si="0"/>
        <v>0</v>
      </c>
      <c r="I5" s="26">
        <f t="shared" si="0"/>
        <v>0</v>
      </c>
      <c r="J5" s="26">
        <f t="shared" si="0"/>
        <v>504965000</v>
      </c>
      <c r="K5" s="26">
        <f t="shared" si="0"/>
        <v>33363000</v>
      </c>
      <c r="L5" s="26">
        <f t="shared" si="0"/>
        <v>0</v>
      </c>
      <c r="M5" s="26">
        <f t="shared" si="0"/>
        <v>0</v>
      </c>
      <c r="N5" s="27">
        <f>SUM(D5:M5)</f>
        <v>2214837330</v>
      </c>
      <c r="O5" s="32">
        <f t="shared" ref="O5:O36" si="1">(N5/O$87)</f>
        <v>820.06896120177987</v>
      </c>
      <c r="P5" s="6"/>
    </row>
    <row r="6" spans="1:133">
      <c r="A6" s="12"/>
      <c r="B6" s="44">
        <v>511</v>
      </c>
      <c r="C6" s="20" t="s">
        <v>20</v>
      </c>
      <c r="D6" s="46">
        <v>19028470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19028470</v>
      </c>
      <c r="O6" s="47">
        <f t="shared" si="1"/>
        <v>7.0455095797754286</v>
      </c>
      <c r="P6" s="9"/>
    </row>
    <row r="7" spans="1:133">
      <c r="A7" s="12"/>
      <c r="B7" s="44">
        <v>512</v>
      </c>
      <c r="C7" s="20" t="s">
        <v>21</v>
      </c>
      <c r="D7" s="46">
        <v>4593933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4593933</v>
      </c>
      <c r="O7" s="47">
        <f t="shared" si="1"/>
        <v>1.7009564594708075</v>
      </c>
      <c r="P7" s="9"/>
    </row>
    <row r="8" spans="1:133">
      <c r="A8" s="12"/>
      <c r="B8" s="44">
        <v>513</v>
      </c>
      <c r="C8" s="20" t="s">
        <v>22</v>
      </c>
      <c r="D8" s="46">
        <v>112186675</v>
      </c>
      <c r="E8" s="46">
        <v>3851607</v>
      </c>
      <c r="F8" s="46">
        <v>0</v>
      </c>
      <c r="G8" s="46">
        <v>2199424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118237706</v>
      </c>
      <c r="O8" s="47">
        <f t="shared" si="1"/>
        <v>43.778868732676393</v>
      </c>
      <c r="P8" s="9"/>
    </row>
    <row r="9" spans="1:133">
      <c r="A9" s="12"/>
      <c r="B9" s="44">
        <v>514</v>
      </c>
      <c r="C9" s="20" t="s">
        <v>23</v>
      </c>
      <c r="D9" s="46">
        <v>17013817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17013817</v>
      </c>
      <c r="O9" s="47">
        <f t="shared" si="1"/>
        <v>6.2995611660867139</v>
      </c>
      <c r="P9" s="9"/>
    </row>
    <row r="10" spans="1:133">
      <c r="A10" s="12"/>
      <c r="B10" s="44">
        <v>515</v>
      </c>
      <c r="C10" s="20" t="s">
        <v>24</v>
      </c>
      <c r="D10" s="46">
        <v>0</v>
      </c>
      <c r="E10" s="46">
        <v>0</v>
      </c>
      <c r="F10" s="46">
        <v>0</v>
      </c>
      <c r="G10" s="46">
        <v>1509302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1509302</v>
      </c>
      <c r="O10" s="47">
        <f t="shared" si="1"/>
        <v>0.55883640144342739</v>
      </c>
      <c r="P10" s="9"/>
    </row>
    <row r="11" spans="1:133">
      <c r="A11" s="12"/>
      <c r="B11" s="44">
        <v>517</v>
      </c>
      <c r="C11" s="20" t="s">
        <v>25</v>
      </c>
      <c r="D11" s="46">
        <v>0</v>
      </c>
      <c r="E11" s="46">
        <v>0</v>
      </c>
      <c r="F11" s="46">
        <v>1346656416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1346656416</v>
      </c>
      <c r="O11" s="47">
        <f t="shared" si="1"/>
        <v>498.6150058094027</v>
      </c>
      <c r="P11" s="9"/>
    </row>
    <row r="12" spans="1:133">
      <c r="A12" s="12"/>
      <c r="B12" s="44">
        <v>518</v>
      </c>
      <c r="C12" s="20" t="s">
        <v>26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33363000</v>
      </c>
      <c r="L12" s="46">
        <v>0</v>
      </c>
      <c r="M12" s="46">
        <v>0</v>
      </c>
      <c r="N12" s="46">
        <f t="shared" si="2"/>
        <v>33363000</v>
      </c>
      <c r="O12" s="47">
        <f t="shared" si="1"/>
        <v>12.353033959642978</v>
      </c>
      <c r="P12" s="9"/>
    </row>
    <row r="13" spans="1:133">
      <c r="A13" s="12"/>
      <c r="B13" s="44">
        <v>519</v>
      </c>
      <c r="C13" s="20" t="s">
        <v>150</v>
      </c>
      <c r="D13" s="46">
        <v>135487766</v>
      </c>
      <c r="E13" s="46">
        <v>8531744</v>
      </c>
      <c r="F13" s="46">
        <v>0</v>
      </c>
      <c r="G13" s="46">
        <v>25450176</v>
      </c>
      <c r="H13" s="46">
        <v>0</v>
      </c>
      <c r="I13" s="46">
        <v>0</v>
      </c>
      <c r="J13" s="46">
        <v>504965000</v>
      </c>
      <c r="K13" s="46">
        <v>0</v>
      </c>
      <c r="L13" s="46">
        <v>0</v>
      </c>
      <c r="M13" s="46">
        <v>0</v>
      </c>
      <c r="N13" s="46">
        <f t="shared" si="2"/>
        <v>674434686</v>
      </c>
      <c r="O13" s="47">
        <f t="shared" si="1"/>
        <v>249.71718909328146</v>
      </c>
      <c r="P13" s="9"/>
    </row>
    <row r="14" spans="1:133" ht="15.75">
      <c r="A14" s="28" t="s">
        <v>28</v>
      </c>
      <c r="B14" s="29"/>
      <c r="C14" s="30"/>
      <c r="D14" s="31">
        <f>SUM(D15:D23)</f>
        <v>953888783</v>
      </c>
      <c r="E14" s="31">
        <f t="shared" ref="E14:M14" si="3">SUM(E15:E23)</f>
        <v>448044771</v>
      </c>
      <c r="F14" s="31">
        <f t="shared" si="3"/>
        <v>0</v>
      </c>
      <c r="G14" s="31">
        <f t="shared" si="3"/>
        <v>27710507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>SUM(D14:M14)</f>
        <v>1429644061</v>
      </c>
      <c r="O14" s="43">
        <f t="shared" si="1"/>
        <v>529.34213457227759</v>
      </c>
      <c r="P14" s="10"/>
    </row>
    <row r="15" spans="1:133">
      <c r="A15" s="12"/>
      <c r="B15" s="44">
        <v>521</v>
      </c>
      <c r="C15" s="20" t="s">
        <v>29</v>
      </c>
      <c r="D15" s="46">
        <v>564400576</v>
      </c>
      <c r="E15" s="46">
        <v>24943388</v>
      </c>
      <c r="F15" s="46">
        <v>0</v>
      </c>
      <c r="G15" s="46">
        <v>12281255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>SUM(D15:M15)</f>
        <v>601625219</v>
      </c>
      <c r="O15" s="47">
        <f t="shared" si="1"/>
        <v>222.75864764213782</v>
      </c>
      <c r="P15" s="9"/>
    </row>
    <row r="16" spans="1:133">
      <c r="A16" s="12"/>
      <c r="B16" s="44">
        <v>522</v>
      </c>
      <c r="C16" s="20" t="s">
        <v>30</v>
      </c>
      <c r="D16" s="46">
        <v>0</v>
      </c>
      <c r="E16" s="46">
        <v>382820014</v>
      </c>
      <c r="F16" s="46">
        <v>0</v>
      </c>
      <c r="G16" s="46">
        <v>2388273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ref="N16:N23" si="4">SUM(D16:M16)</f>
        <v>385208287</v>
      </c>
      <c r="O16" s="47">
        <f t="shared" si="1"/>
        <v>142.62779278982404</v>
      </c>
      <c r="P16" s="9"/>
    </row>
    <row r="17" spans="1:16">
      <c r="A17" s="12"/>
      <c r="B17" s="44">
        <v>523</v>
      </c>
      <c r="C17" s="20" t="s">
        <v>151</v>
      </c>
      <c r="D17" s="46">
        <v>315680774</v>
      </c>
      <c r="E17" s="46">
        <v>3536611</v>
      </c>
      <c r="F17" s="46">
        <v>0</v>
      </c>
      <c r="G17" s="46">
        <v>5892523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325109908</v>
      </c>
      <c r="O17" s="47">
        <f t="shared" si="1"/>
        <v>120.37567767108487</v>
      </c>
      <c r="P17" s="9"/>
    </row>
    <row r="18" spans="1:16">
      <c r="A18" s="12"/>
      <c r="B18" s="44">
        <v>524</v>
      </c>
      <c r="C18" s="20" t="s">
        <v>32</v>
      </c>
      <c r="D18" s="46">
        <v>0</v>
      </c>
      <c r="E18" s="46">
        <v>0</v>
      </c>
      <c r="F18" s="46">
        <v>0</v>
      </c>
      <c r="G18" s="46">
        <v>875543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875543</v>
      </c>
      <c r="O18" s="47">
        <f t="shared" si="1"/>
        <v>0.32417985229528795</v>
      </c>
      <c r="P18" s="9"/>
    </row>
    <row r="19" spans="1:16">
      <c r="A19" s="12"/>
      <c r="B19" s="44">
        <v>525</v>
      </c>
      <c r="C19" s="20" t="s">
        <v>33</v>
      </c>
      <c r="D19" s="46">
        <v>0</v>
      </c>
      <c r="E19" s="46">
        <v>8548210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8548210</v>
      </c>
      <c r="O19" s="47">
        <f t="shared" si="1"/>
        <v>3.1650729378101401</v>
      </c>
      <c r="P19" s="9"/>
    </row>
    <row r="20" spans="1:16">
      <c r="A20" s="12"/>
      <c r="B20" s="44">
        <v>526</v>
      </c>
      <c r="C20" s="20" t="s">
        <v>34</v>
      </c>
      <c r="D20" s="46">
        <v>0</v>
      </c>
      <c r="E20" s="46">
        <v>10394138</v>
      </c>
      <c r="F20" s="46">
        <v>0</v>
      </c>
      <c r="G20" s="46">
        <v>23791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10417929</v>
      </c>
      <c r="O20" s="47">
        <f t="shared" si="1"/>
        <v>3.857357873277266</v>
      </c>
      <c r="P20" s="9"/>
    </row>
    <row r="21" spans="1:16">
      <c r="A21" s="12"/>
      <c r="B21" s="44">
        <v>527</v>
      </c>
      <c r="C21" s="20" t="s">
        <v>35</v>
      </c>
      <c r="D21" s="46">
        <v>11985846</v>
      </c>
      <c r="E21" s="46">
        <v>361086</v>
      </c>
      <c r="F21" s="46">
        <v>0</v>
      </c>
      <c r="G21" s="46">
        <v>660270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13007202</v>
      </c>
      <c r="O21" s="47">
        <f t="shared" si="1"/>
        <v>4.8160659420896224</v>
      </c>
      <c r="P21" s="9"/>
    </row>
    <row r="22" spans="1:16">
      <c r="A22" s="12"/>
      <c r="B22" s="44">
        <v>528</v>
      </c>
      <c r="C22" s="20" t="s">
        <v>36</v>
      </c>
      <c r="D22" s="46">
        <v>61821587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61821587</v>
      </c>
      <c r="O22" s="47">
        <f t="shared" si="1"/>
        <v>22.890152673621166</v>
      </c>
      <c r="P22" s="9"/>
    </row>
    <row r="23" spans="1:16">
      <c r="A23" s="12"/>
      <c r="B23" s="44">
        <v>529</v>
      </c>
      <c r="C23" s="20" t="s">
        <v>37</v>
      </c>
      <c r="D23" s="46">
        <v>0</v>
      </c>
      <c r="E23" s="46">
        <v>17441324</v>
      </c>
      <c r="F23" s="46">
        <v>0</v>
      </c>
      <c r="G23" s="46">
        <v>5588852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23030176</v>
      </c>
      <c r="O23" s="47">
        <f t="shared" si="1"/>
        <v>8.5271871901374183</v>
      </c>
      <c r="P23" s="9"/>
    </row>
    <row r="24" spans="1:16" ht="15.75">
      <c r="A24" s="28" t="s">
        <v>38</v>
      </c>
      <c r="B24" s="29"/>
      <c r="C24" s="30"/>
      <c r="D24" s="31">
        <f t="shared" ref="D24:M24" si="5">SUM(D25:D29)</f>
        <v>73594799</v>
      </c>
      <c r="E24" s="31">
        <f t="shared" si="5"/>
        <v>12655192</v>
      </c>
      <c r="F24" s="31">
        <f t="shared" si="5"/>
        <v>0</v>
      </c>
      <c r="G24" s="31">
        <f t="shared" si="5"/>
        <v>30630325</v>
      </c>
      <c r="H24" s="31">
        <f t="shared" si="5"/>
        <v>0</v>
      </c>
      <c r="I24" s="31">
        <f t="shared" si="5"/>
        <v>801009000</v>
      </c>
      <c r="J24" s="31">
        <f t="shared" si="5"/>
        <v>0</v>
      </c>
      <c r="K24" s="31">
        <f t="shared" si="5"/>
        <v>0</v>
      </c>
      <c r="L24" s="31">
        <f t="shared" si="5"/>
        <v>0</v>
      </c>
      <c r="M24" s="31">
        <f t="shared" si="5"/>
        <v>0</v>
      </c>
      <c r="N24" s="42">
        <f t="shared" ref="N24:N29" si="6">SUM(D24:M24)</f>
        <v>917889316</v>
      </c>
      <c r="O24" s="43">
        <f t="shared" si="1"/>
        <v>339.85906218689763</v>
      </c>
      <c r="P24" s="10"/>
    </row>
    <row r="25" spans="1:16">
      <c r="A25" s="12"/>
      <c r="B25" s="44">
        <v>534</v>
      </c>
      <c r="C25" s="20" t="s">
        <v>152</v>
      </c>
      <c r="D25" s="46">
        <v>0</v>
      </c>
      <c r="E25" s="46">
        <v>0</v>
      </c>
      <c r="F25" s="46">
        <v>0</v>
      </c>
      <c r="G25" s="46">
        <v>293844</v>
      </c>
      <c r="H25" s="46">
        <v>0</v>
      </c>
      <c r="I25" s="46">
        <v>228097000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228390844</v>
      </c>
      <c r="O25" s="47">
        <f t="shared" si="1"/>
        <v>84.564333303465574</v>
      </c>
      <c r="P25" s="9"/>
    </row>
    <row r="26" spans="1:16">
      <c r="A26" s="12"/>
      <c r="B26" s="44">
        <v>536</v>
      </c>
      <c r="C26" s="20" t="s">
        <v>153</v>
      </c>
      <c r="D26" s="46">
        <v>0</v>
      </c>
      <c r="E26" s="46">
        <v>847862</v>
      </c>
      <c r="F26" s="46">
        <v>0</v>
      </c>
      <c r="G26" s="46">
        <v>4783689</v>
      </c>
      <c r="H26" s="46">
        <v>0</v>
      </c>
      <c r="I26" s="46">
        <v>572912000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578543551</v>
      </c>
      <c r="O26" s="47">
        <f t="shared" si="1"/>
        <v>214.21239494755986</v>
      </c>
      <c r="P26" s="9"/>
    </row>
    <row r="27" spans="1:16">
      <c r="A27" s="12"/>
      <c r="B27" s="44">
        <v>537</v>
      </c>
      <c r="C27" s="20" t="s">
        <v>154</v>
      </c>
      <c r="D27" s="46">
        <v>3120550</v>
      </c>
      <c r="E27" s="46">
        <v>11824903</v>
      </c>
      <c r="F27" s="46">
        <v>0</v>
      </c>
      <c r="G27" s="46">
        <v>11182062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26127515</v>
      </c>
      <c r="O27" s="47">
        <f t="shared" si="1"/>
        <v>9.6740125311297351</v>
      </c>
      <c r="P27" s="9"/>
    </row>
    <row r="28" spans="1:16">
      <c r="A28" s="12"/>
      <c r="B28" s="44">
        <v>538</v>
      </c>
      <c r="C28" s="20" t="s">
        <v>155</v>
      </c>
      <c r="D28" s="46">
        <v>0</v>
      </c>
      <c r="E28" s="46">
        <v>0</v>
      </c>
      <c r="F28" s="46">
        <v>0</v>
      </c>
      <c r="G28" s="46">
        <v>3462078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3462078</v>
      </c>
      <c r="O28" s="47">
        <f t="shared" si="1"/>
        <v>1.2818741451587941</v>
      </c>
      <c r="P28" s="9"/>
    </row>
    <row r="29" spans="1:16">
      <c r="A29" s="12"/>
      <c r="B29" s="44">
        <v>539</v>
      </c>
      <c r="C29" s="20" t="s">
        <v>42</v>
      </c>
      <c r="D29" s="46">
        <v>70474249</v>
      </c>
      <c r="E29" s="46">
        <v>-17573</v>
      </c>
      <c r="F29" s="46">
        <v>0</v>
      </c>
      <c r="G29" s="46">
        <v>10908652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81365328</v>
      </c>
      <c r="O29" s="47">
        <f t="shared" si="1"/>
        <v>30.126447259583664</v>
      </c>
      <c r="P29" s="9"/>
    </row>
    <row r="30" spans="1:16" ht="15.75">
      <c r="A30" s="28" t="s">
        <v>43</v>
      </c>
      <c r="B30" s="29"/>
      <c r="C30" s="30"/>
      <c r="D30" s="31">
        <f t="shared" ref="D30:M30" si="7">SUM(D31:D35)</f>
        <v>19729137</v>
      </c>
      <c r="E30" s="31">
        <f t="shared" si="7"/>
        <v>82823325</v>
      </c>
      <c r="F30" s="31">
        <f t="shared" si="7"/>
        <v>0</v>
      </c>
      <c r="G30" s="31">
        <f t="shared" si="7"/>
        <v>91463096</v>
      </c>
      <c r="H30" s="31">
        <f t="shared" si="7"/>
        <v>0</v>
      </c>
      <c r="I30" s="31">
        <f t="shared" si="7"/>
        <v>1384720000</v>
      </c>
      <c r="J30" s="31">
        <f t="shared" si="7"/>
        <v>0</v>
      </c>
      <c r="K30" s="31">
        <f t="shared" si="7"/>
        <v>0</v>
      </c>
      <c r="L30" s="31">
        <f t="shared" si="7"/>
        <v>0</v>
      </c>
      <c r="M30" s="31">
        <f t="shared" si="7"/>
        <v>0</v>
      </c>
      <c r="N30" s="31">
        <f t="shared" ref="N30:N41" si="8">SUM(D30:M30)</f>
        <v>1578735558</v>
      </c>
      <c r="O30" s="43">
        <f t="shared" si="1"/>
        <v>584.54497381140504</v>
      </c>
      <c r="P30" s="10"/>
    </row>
    <row r="31" spans="1:16">
      <c r="A31" s="12"/>
      <c r="B31" s="44">
        <v>541</v>
      </c>
      <c r="C31" s="20" t="s">
        <v>156</v>
      </c>
      <c r="D31" s="46">
        <v>19729137</v>
      </c>
      <c r="E31" s="46">
        <v>10287803</v>
      </c>
      <c r="F31" s="46">
        <v>0</v>
      </c>
      <c r="G31" s="46">
        <v>91463096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121480036</v>
      </c>
      <c r="O31" s="47">
        <f t="shared" si="1"/>
        <v>44.979378656794999</v>
      </c>
      <c r="P31" s="9"/>
    </row>
    <row r="32" spans="1:16">
      <c r="A32" s="12"/>
      <c r="B32" s="44">
        <v>542</v>
      </c>
      <c r="C32" s="20" t="s">
        <v>45</v>
      </c>
      <c r="D32" s="46">
        <v>0</v>
      </c>
      <c r="E32" s="46">
        <v>1016560</v>
      </c>
      <c r="F32" s="46">
        <v>0</v>
      </c>
      <c r="G32" s="46">
        <v>0</v>
      </c>
      <c r="H32" s="46">
        <v>0</v>
      </c>
      <c r="I32" s="46">
        <v>672319000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673335560</v>
      </c>
      <c r="O32" s="47">
        <f t="shared" si="1"/>
        <v>249.31022506714692</v>
      </c>
      <c r="P32" s="9"/>
    </row>
    <row r="33" spans="1:16">
      <c r="A33" s="12"/>
      <c r="B33" s="44">
        <v>543</v>
      </c>
      <c r="C33" s="20" t="s">
        <v>157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101741000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101741000</v>
      </c>
      <c r="O33" s="47">
        <f t="shared" si="1"/>
        <v>37.670773853911108</v>
      </c>
      <c r="P33" s="9"/>
    </row>
    <row r="34" spans="1:16">
      <c r="A34" s="12"/>
      <c r="B34" s="44">
        <v>544</v>
      </c>
      <c r="C34" s="20" t="s">
        <v>158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599805000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599805000</v>
      </c>
      <c r="O34" s="47">
        <f t="shared" si="1"/>
        <v>222.08469065023101</v>
      </c>
      <c r="P34" s="9"/>
    </row>
    <row r="35" spans="1:16">
      <c r="A35" s="12"/>
      <c r="B35" s="44">
        <v>549</v>
      </c>
      <c r="C35" s="20" t="s">
        <v>159</v>
      </c>
      <c r="D35" s="46">
        <v>0</v>
      </c>
      <c r="E35" s="46">
        <v>71518962</v>
      </c>
      <c r="F35" s="46">
        <v>0</v>
      </c>
      <c r="G35" s="46">
        <v>0</v>
      </c>
      <c r="H35" s="46">
        <v>0</v>
      </c>
      <c r="I35" s="46">
        <v>10855000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82373962</v>
      </c>
      <c r="O35" s="47">
        <f t="shared" si="1"/>
        <v>30.499905583321052</v>
      </c>
      <c r="P35" s="9"/>
    </row>
    <row r="36" spans="1:16" ht="15.75">
      <c r="A36" s="28" t="s">
        <v>50</v>
      </c>
      <c r="B36" s="29"/>
      <c r="C36" s="30"/>
      <c r="D36" s="31">
        <f t="shared" ref="D36:M36" si="9">SUM(D37:D39)</f>
        <v>63438165</v>
      </c>
      <c r="E36" s="31">
        <f t="shared" si="9"/>
        <v>356705236</v>
      </c>
      <c r="F36" s="31">
        <f t="shared" si="9"/>
        <v>0</v>
      </c>
      <c r="G36" s="31">
        <f t="shared" si="9"/>
        <v>3471373</v>
      </c>
      <c r="H36" s="31">
        <f t="shared" si="9"/>
        <v>0</v>
      </c>
      <c r="I36" s="31">
        <f t="shared" si="9"/>
        <v>12524000</v>
      </c>
      <c r="J36" s="31">
        <f t="shared" si="9"/>
        <v>0</v>
      </c>
      <c r="K36" s="31">
        <f t="shared" si="9"/>
        <v>0</v>
      </c>
      <c r="L36" s="31">
        <f t="shared" si="9"/>
        <v>0</v>
      </c>
      <c r="M36" s="31">
        <f t="shared" si="9"/>
        <v>1743000</v>
      </c>
      <c r="N36" s="31">
        <f t="shared" si="8"/>
        <v>437881774</v>
      </c>
      <c r="O36" s="43">
        <f t="shared" si="1"/>
        <v>162.13075636275852</v>
      </c>
      <c r="P36" s="10"/>
    </row>
    <row r="37" spans="1:16">
      <c r="A37" s="13"/>
      <c r="B37" s="45">
        <v>551</v>
      </c>
      <c r="C37" s="21" t="s">
        <v>160</v>
      </c>
      <c r="D37" s="46">
        <v>60555147</v>
      </c>
      <c r="E37" s="46">
        <v>436070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60991217</v>
      </c>
      <c r="O37" s="47">
        <f t="shared" ref="O37:O68" si="10">(N37/O$87)</f>
        <v>22.582698643435968</v>
      </c>
      <c r="P37" s="9"/>
    </row>
    <row r="38" spans="1:16">
      <c r="A38" s="13"/>
      <c r="B38" s="45">
        <v>554</v>
      </c>
      <c r="C38" s="21" t="s">
        <v>52</v>
      </c>
      <c r="D38" s="46">
        <v>0</v>
      </c>
      <c r="E38" s="46">
        <v>315461746</v>
      </c>
      <c r="F38" s="46">
        <v>0</v>
      </c>
      <c r="G38" s="46">
        <v>3471373</v>
      </c>
      <c r="H38" s="46">
        <v>0</v>
      </c>
      <c r="I38" s="46">
        <v>12524000</v>
      </c>
      <c r="J38" s="46">
        <v>0</v>
      </c>
      <c r="K38" s="46">
        <v>0</v>
      </c>
      <c r="L38" s="46">
        <v>0</v>
      </c>
      <c r="M38" s="46">
        <v>1743000</v>
      </c>
      <c r="N38" s="46">
        <f t="shared" si="8"/>
        <v>333200119</v>
      </c>
      <c r="O38" s="47">
        <f t="shared" si="10"/>
        <v>123.37117121853795</v>
      </c>
      <c r="P38" s="9"/>
    </row>
    <row r="39" spans="1:16">
      <c r="A39" s="13"/>
      <c r="B39" s="45">
        <v>559</v>
      </c>
      <c r="C39" s="21" t="s">
        <v>53</v>
      </c>
      <c r="D39" s="46">
        <v>2883018</v>
      </c>
      <c r="E39" s="46">
        <v>40807420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43690438</v>
      </c>
      <c r="O39" s="47">
        <f t="shared" si="10"/>
        <v>16.176886500784583</v>
      </c>
      <c r="P39" s="9"/>
    </row>
    <row r="40" spans="1:16" ht="15.75">
      <c r="A40" s="28" t="s">
        <v>54</v>
      </c>
      <c r="B40" s="29"/>
      <c r="C40" s="30"/>
      <c r="D40" s="31">
        <f t="shared" ref="D40:M40" si="11">SUM(D41:D45)</f>
        <v>52100845</v>
      </c>
      <c r="E40" s="31">
        <f t="shared" si="11"/>
        <v>169075742</v>
      </c>
      <c r="F40" s="31">
        <f t="shared" si="11"/>
        <v>0</v>
      </c>
      <c r="G40" s="31">
        <f t="shared" si="11"/>
        <v>76127461</v>
      </c>
      <c r="H40" s="31">
        <f t="shared" si="11"/>
        <v>0</v>
      </c>
      <c r="I40" s="31">
        <f t="shared" si="11"/>
        <v>1755245000</v>
      </c>
      <c r="J40" s="31">
        <f t="shared" si="11"/>
        <v>0</v>
      </c>
      <c r="K40" s="31">
        <f t="shared" si="11"/>
        <v>0</v>
      </c>
      <c r="L40" s="31">
        <f t="shared" si="11"/>
        <v>0</v>
      </c>
      <c r="M40" s="31">
        <f t="shared" si="11"/>
        <v>4437000</v>
      </c>
      <c r="N40" s="31">
        <f t="shared" si="8"/>
        <v>2056986048</v>
      </c>
      <c r="O40" s="43">
        <f t="shared" si="10"/>
        <v>761.62271095092774</v>
      </c>
      <c r="P40" s="10"/>
    </row>
    <row r="41" spans="1:16">
      <c r="A41" s="12"/>
      <c r="B41" s="44">
        <v>561</v>
      </c>
      <c r="C41" s="20" t="s">
        <v>161</v>
      </c>
      <c r="D41" s="46">
        <v>31094027</v>
      </c>
      <c r="E41" s="46">
        <v>0</v>
      </c>
      <c r="F41" s="46">
        <v>0</v>
      </c>
      <c r="G41" s="46">
        <v>64234490</v>
      </c>
      <c r="H41" s="46">
        <v>0</v>
      </c>
      <c r="I41" s="46">
        <v>1755245000</v>
      </c>
      <c r="J41" s="46">
        <v>0</v>
      </c>
      <c r="K41" s="46">
        <v>0</v>
      </c>
      <c r="L41" s="46">
        <v>0</v>
      </c>
      <c r="M41" s="46">
        <v>4437000</v>
      </c>
      <c r="N41" s="46">
        <f t="shared" si="8"/>
        <v>1855010517</v>
      </c>
      <c r="O41" s="47">
        <f t="shared" si="10"/>
        <v>686.83895069375899</v>
      </c>
      <c r="P41" s="9"/>
    </row>
    <row r="42" spans="1:16">
      <c r="A42" s="12"/>
      <c r="B42" s="44">
        <v>562</v>
      </c>
      <c r="C42" s="20" t="s">
        <v>162</v>
      </c>
      <c r="D42" s="46">
        <v>21012638</v>
      </c>
      <c r="E42" s="46">
        <v>6752933</v>
      </c>
      <c r="F42" s="46">
        <v>0</v>
      </c>
      <c r="G42" s="46">
        <v>9082754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ref="N42:N52" si="12">SUM(D42:M42)</f>
        <v>36848325</v>
      </c>
      <c r="O42" s="47">
        <f t="shared" si="10"/>
        <v>13.643515573568365</v>
      </c>
      <c r="P42" s="9"/>
    </row>
    <row r="43" spans="1:16">
      <c r="A43" s="12"/>
      <c r="B43" s="44">
        <v>563</v>
      </c>
      <c r="C43" s="20" t="s">
        <v>163</v>
      </c>
      <c r="D43" s="46">
        <v>-5820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2"/>
        <v>-5820</v>
      </c>
      <c r="O43" s="47">
        <f t="shared" si="10"/>
        <v>-2.1549218489081358E-3</v>
      </c>
      <c r="P43" s="9"/>
    </row>
    <row r="44" spans="1:16">
      <c r="A44" s="12"/>
      <c r="B44" s="44">
        <v>565</v>
      </c>
      <c r="C44" s="20" t="s">
        <v>164</v>
      </c>
      <c r="D44" s="46">
        <v>0</v>
      </c>
      <c r="E44" s="46">
        <v>494059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2"/>
        <v>494059</v>
      </c>
      <c r="O44" s="47">
        <f t="shared" si="10"/>
        <v>0.18293101954462279</v>
      </c>
      <c r="P44" s="9"/>
    </row>
    <row r="45" spans="1:16">
      <c r="A45" s="12"/>
      <c r="B45" s="44">
        <v>569</v>
      </c>
      <c r="C45" s="20" t="s">
        <v>58</v>
      </c>
      <c r="D45" s="46">
        <v>0</v>
      </c>
      <c r="E45" s="46">
        <v>161828750</v>
      </c>
      <c r="F45" s="46">
        <v>0</v>
      </c>
      <c r="G45" s="46">
        <v>2810217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2"/>
        <v>164638967</v>
      </c>
      <c r="O45" s="47">
        <f t="shared" si="10"/>
        <v>60.959468585904737</v>
      </c>
      <c r="P45" s="9"/>
    </row>
    <row r="46" spans="1:16" ht="15.75">
      <c r="A46" s="28" t="s">
        <v>59</v>
      </c>
      <c r="B46" s="29"/>
      <c r="C46" s="30"/>
      <c r="D46" s="31">
        <f t="shared" ref="D46:M46" si="13">SUM(D47:D52)</f>
        <v>136345763</v>
      </c>
      <c r="E46" s="31">
        <f t="shared" si="13"/>
        <v>144166117</v>
      </c>
      <c r="F46" s="31">
        <f t="shared" si="13"/>
        <v>0</v>
      </c>
      <c r="G46" s="31">
        <f t="shared" si="13"/>
        <v>111581066</v>
      </c>
      <c r="H46" s="31">
        <f t="shared" si="13"/>
        <v>0</v>
      </c>
      <c r="I46" s="31">
        <f t="shared" si="13"/>
        <v>8863000</v>
      </c>
      <c r="J46" s="31">
        <f t="shared" si="13"/>
        <v>0</v>
      </c>
      <c r="K46" s="31">
        <f t="shared" si="13"/>
        <v>0</v>
      </c>
      <c r="L46" s="31">
        <f t="shared" si="13"/>
        <v>0</v>
      </c>
      <c r="M46" s="31">
        <f t="shared" si="13"/>
        <v>0</v>
      </c>
      <c r="N46" s="31">
        <f>SUM(D46:M46)</f>
        <v>400955946</v>
      </c>
      <c r="O46" s="43">
        <f t="shared" si="10"/>
        <v>148.45854441323553</v>
      </c>
      <c r="P46" s="9"/>
    </row>
    <row r="47" spans="1:16">
      <c r="A47" s="12"/>
      <c r="B47" s="44">
        <v>571</v>
      </c>
      <c r="C47" s="20" t="s">
        <v>60</v>
      </c>
      <c r="D47" s="46">
        <v>0</v>
      </c>
      <c r="E47" s="46">
        <v>55051786</v>
      </c>
      <c r="F47" s="46">
        <v>0</v>
      </c>
      <c r="G47" s="46">
        <v>537852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2"/>
        <v>55589638</v>
      </c>
      <c r="O47" s="47">
        <f t="shared" si="10"/>
        <v>20.582701975789341</v>
      </c>
      <c r="P47" s="9"/>
    </row>
    <row r="48" spans="1:16">
      <c r="A48" s="12"/>
      <c r="B48" s="44">
        <v>572</v>
      </c>
      <c r="C48" s="20" t="s">
        <v>165</v>
      </c>
      <c r="D48" s="46">
        <v>126067332</v>
      </c>
      <c r="E48" s="46">
        <v>13748255</v>
      </c>
      <c r="F48" s="46">
        <v>0</v>
      </c>
      <c r="G48" s="46">
        <v>39496560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2"/>
        <v>179312147</v>
      </c>
      <c r="O48" s="47">
        <f t="shared" si="10"/>
        <v>66.392382018028769</v>
      </c>
      <c r="P48" s="9"/>
    </row>
    <row r="49" spans="1:16">
      <c r="A49" s="12"/>
      <c r="B49" s="44">
        <v>573</v>
      </c>
      <c r="C49" s="20" t="s">
        <v>62</v>
      </c>
      <c r="D49" s="46">
        <v>0</v>
      </c>
      <c r="E49" s="46">
        <v>22191063</v>
      </c>
      <c r="F49" s="46">
        <v>0</v>
      </c>
      <c r="G49" s="46">
        <v>2000938</v>
      </c>
      <c r="H49" s="46">
        <v>0</v>
      </c>
      <c r="I49" s="46">
        <v>8863000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2"/>
        <v>33055001</v>
      </c>
      <c r="O49" s="47">
        <f t="shared" si="10"/>
        <v>12.238993792195924</v>
      </c>
      <c r="P49" s="9"/>
    </row>
    <row r="50" spans="1:16">
      <c r="A50" s="12"/>
      <c r="B50" s="44">
        <v>574</v>
      </c>
      <c r="C50" s="20" t="s">
        <v>63</v>
      </c>
      <c r="D50" s="46">
        <v>237731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2"/>
        <v>237731</v>
      </c>
      <c r="O50" s="47">
        <f t="shared" si="10"/>
        <v>8.8022633344120291E-2</v>
      </c>
      <c r="P50" s="9"/>
    </row>
    <row r="51" spans="1:16">
      <c r="A51" s="12"/>
      <c r="B51" s="44">
        <v>575</v>
      </c>
      <c r="C51" s="20" t="s">
        <v>166</v>
      </c>
      <c r="D51" s="46">
        <v>0</v>
      </c>
      <c r="E51" s="46">
        <v>6400000</v>
      </c>
      <c r="F51" s="46">
        <v>0</v>
      </c>
      <c r="G51" s="46">
        <v>379761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2"/>
        <v>6779761</v>
      </c>
      <c r="O51" s="47">
        <f t="shared" si="10"/>
        <v>2.5102843830369883</v>
      </c>
      <c r="P51" s="9"/>
    </row>
    <row r="52" spans="1:16">
      <c r="A52" s="12"/>
      <c r="B52" s="44">
        <v>579</v>
      </c>
      <c r="C52" s="20" t="s">
        <v>65</v>
      </c>
      <c r="D52" s="46">
        <v>10040700</v>
      </c>
      <c r="E52" s="46">
        <v>46775013</v>
      </c>
      <c r="F52" s="46">
        <v>0</v>
      </c>
      <c r="G52" s="46">
        <v>69165955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2"/>
        <v>125981668</v>
      </c>
      <c r="O52" s="47">
        <f t="shared" si="10"/>
        <v>46.646159610840371</v>
      </c>
      <c r="P52" s="9"/>
    </row>
    <row r="53" spans="1:16" ht="15.75">
      <c r="A53" s="28" t="s">
        <v>167</v>
      </c>
      <c r="B53" s="29"/>
      <c r="C53" s="30"/>
      <c r="D53" s="31">
        <f t="shared" ref="D53:M53" si="14">SUM(D54:D55)</f>
        <v>478605163</v>
      </c>
      <c r="E53" s="31">
        <f t="shared" si="14"/>
        <v>566564636</v>
      </c>
      <c r="F53" s="31">
        <f t="shared" si="14"/>
        <v>12336863</v>
      </c>
      <c r="G53" s="31">
        <f t="shared" si="14"/>
        <v>60546012</v>
      </c>
      <c r="H53" s="31">
        <f t="shared" si="14"/>
        <v>0</v>
      </c>
      <c r="I53" s="31">
        <f t="shared" si="14"/>
        <v>434616000</v>
      </c>
      <c r="J53" s="31">
        <f t="shared" si="14"/>
        <v>0</v>
      </c>
      <c r="K53" s="31">
        <f t="shared" si="14"/>
        <v>0</v>
      </c>
      <c r="L53" s="31">
        <f t="shared" si="14"/>
        <v>0</v>
      </c>
      <c r="M53" s="31">
        <f t="shared" si="14"/>
        <v>0</v>
      </c>
      <c r="N53" s="31">
        <f>SUM(D53:M53)</f>
        <v>1552668674</v>
      </c>
      <c r="O53" s="43">
        <f t="shared" si="10"/>
        <v>574.89341060443712</v>
      </c>
      <c r="P53" s="9"/>
    </row>
    <row r="54" spans="1:16">
      <c r="A54" s="12"/>
      <c r="B54" s="44">
        <v>581</v>
      </c>
      <c r="C54" s="20" t="s">
        <v>168</v>
      </c>
      <c r="D54" s="46">
        <v>478605163</v>
      </c>
      <c r="E54" s="46">
        <v>566564636</v>
      </c>
      <c r="F54" s="46">
        <v>12336863</v>
      </c>
      <c r="G54" s="46">
        <v>60546012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>SUM(D54:M54)</f>
        <v>1118052674</v>
      </c>
      <c r="O54" s="47">
        <f t="shared" si="10"/>
        <v>413.97184457607653</v>
      </c>
      <c r="P54" s="9"/>
    </row>
    <row r="55" spans="1:16">
      <c r="A55" s="12"/>
      <c r="B55" s="44">
        <v>591</v>
      </c>
      <c r="C55" s="20" t="s">
        <v>169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434616000</v>
      </c>
      <c r="J55" s="46">
        <v>0</v>
      </c>
      <c r="K55" s="46">
        <v>0</v>
      </c>
      <c r="L55" s="46">
        <v>0</v>
      </c>
      <c r="M55" s="46">
        <v>0</v>
      </c>
      <c r="N55" s="46">
        <f t="shared" ref="N55:N63" si="15">SUM(D55:M55)</f>
        <v>434616000</v>
      </c>
      <c r="O55" s="47">
        <f t="shared" si="10"/>
        <v>160.92156602836056</v>
      </c>
      <c r="P55" s="9"/>
    </row>
    <row r="56" spans="1:16" ht="15.75">
      <c r="A56" s="28" t="s">
        <v>68</v>
      </c>
      <c r="B56" s="29"/>
      <c r="C56" s="30"/>
      <c r="D56" s="31">
        <f t="shared" ref="D56:M56" si="16">SUM(D57:D84)</f>
        <v>33662181</v>
      </c>
      <c r="E56" s="31">
        <f t="shared" si="16"/>
        <v>69634610</v>
      </c>
      <c r="F56" s="31">
        <f t="shared" si="16"/>
        <v>0</v>
      </c>
      <c r="G56" s="31">
        <f t="shared" si="16"/>
        <v>3258595</v>
      </c>
      <c r="H56" s="31">
        <f t="shared" si="16"/>
        <v>0</v>
      </c>
      <c r="I56" s="31">
        <f t="shared" si="16"/>
        <v>0</v>
      </c>
      <c r="J56" s="31">
        <f t="shared" si="16"/>
        <v>0</v>
      </c>
      <c r="K56" s="31">
        <f t="shared" si="16"/>
        <v>0</v>
      </c>
      <c r="L56" s="31">
        <f t="shared" si="16"/>
        <v>0</v>
      </c>
      <c r="M56" s="31">
        <f t="shared" si="16"/>
        <v>0</v>
      </c>
      <c r="N56" s="31">
        <f>SUM(D56:M56)</f>
        <v>106555386</v>
      </c>
      <c r="O56" s="43">
        <f t="shared" si="10"/>
        <v>39.45335556876978</v>
      </c>
      <c r="P56" s="9"/>
    </row>
    <row r="57" spans="1:16">
      <c r="A57" s="12"/>
      <c r="B57" s="44">
        <v>601</v>
      </c>
      <c r="C57" s="20" t="s">
        <v>170</v>
      </c>
      <c r="D57" s="46">
        <v>3211579</v>
      </c>
      <c r="E57" s="46">
        <v>600746</v>
      </c>
      <c r="F57" s="46">
        <v>0</v>
      </c>
      <c r="G57" s="46">
        <v>3257064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5"/>
        <v>7069389</v>
      </c>
      <c r="O57" s="47">
        <f t="shared" si="10"/>
        <v>2.6175224767235115</v>
      </c>
      <c r="P57" s="9"/>
    </row>
    <row r="58" spans="1:16">
      <c r="A58" s="12"/>
      <c r="B58" s="44">
        <v>602</v>
      </c>
      <c r="C58" s="20" t="s">
        <v>171</v>
      </c>
      <c r="D58" s="46">
        <v>6109901</v>
      </c>
      <c r="E58" s="46">
        <v>459235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5"/>
        <v>6569136</v>
      </c>
      <c r="O58" s="47">
        <f t="shared" si="10"/>
        <v>2.4322980575341919</v>
      </c>
      <c r="P58" s="9"/>
    </row>
    <row r="59" spans="1:16">
      <c r="A59" s="12"/>
      <c r="B59" s="44">
        <v>603</v>
      </c>
      <c r="C59" s="20" t="s">
        <v>172</v>
      </c>
      <c r="D59" s="46">
        <v>3728499</v>
      </c>
      <c r="E59" s="46">
        <v>0</v>
      </c>
      <c r="F59" s="46">
        <v>0</v>
      </c>
      <c r="G59" s="46">
        <v>1531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5"/>
        <v>3730030</v>
      </c>
      <c r="O59" s="47">
        <f t="shared" si="10"/>
        <v>1.3810864508733358</v>
      </c>
      <c r="P59" s="9"/>
    </row>
    <row r="60" spans="1:16">
      <c r="A60" s="12"/>
      <c r="B60" s="44">
        <v>604</v>
      </c>
      <c r="C60" s="20" t="s">
        <v>173</v>
      </c>
      <c r="D60" s="46">
        <v>245143</v>
      </c>
      <c r="E60" s="46">
        <v>7646932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5"/>
        <v>7892075</v>
      </c>
      <c r="O60" s="47">
        <f t="shared" si="10"/>
        <v>2.9221314176497728</v>
      </c>
      <c r="P60" s="9"/>
    </row>
    <row r="61" spans="1:16">
      <c r="A61" s="12"/>
      <c r="B61" s="44">
        <v>605</v>
      </c>
      <c r="C61" s="20" t="s">
        <v>174</v>
      </c>
      <c r="D61" s="46">
        <v>190915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5"/>
        <v>190915</v>
      </c>
      <c r="O61" s="47">
        <f t="shared" si="10"/>
        <v>7.068847161242213E-2</v>
      </c>
      <c r="P61" s="9"/>
    </row>
    <row r="62" spans="1:16">
      <c r="A62" s="12"/>
      <c r="B62" s="44">
        <v>606</v>
      </c>
      <c r="C62" s="20" t="s">
        <v>175</v>
      </c>
      <c r="D62" s="46">
        <v>162459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5"/>
        <v>162459</v>
      </c>
      <c r="O62" s="47">
        <f t="shared" si="10"/>
        <v>6.0152310764908394E-2</v>
      </c>
      <c r="P62" s="9"/>
    </row>
    <row r="63" spans="1:16">
      <c r="A63" s="12"/>
      <c r="B63" s="44">
        <v>608</v>
      </c>
      <c r="C63" s="20" t="s">
        <v>176</v>
      </c>
      <c r="D63" s="46">
        <v>3127</v>
      </c>
      <c r="E63" s="46">
        <v>1160647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5"/>
        <v>1163774</v>
      </c>
      <c r="O63" s="47">
        <f t="shared" si="10"/>
        <v>0.43090069068577613</v>
      </c>
      <c r="P63" s="9"/>
    </row>
    <row r="64" spans="1:16">
      <c r="A64" s="12"/>
      <c r="B64" s="44">
        <v>611</v>
      </c>
      <c r="C64" s="20" t="s">
        <v>76</v>
      </c>
      <c r="D64" s="46">
        <v>411637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ref="N64:N76" si="17">SUM(D64:M64)</f>
        <v>411637</v>
      </c>
      <c r="O64" s="47">
        <f t="shared" si="10"/>
        <v>0.15241332734003407</v>
      </c>
      <c r="P64" s="9"/>
    </row>
    <row r="65" spans="1:16">
      <c r="A65" s="12"/>
      <c r="B65" s="44">
        <v>612</v>
      </c>
      <c r="C65" s="20" t="s">
        <v>189</v>
      </c>
      <c r="D65" s="46">
        <v>-27500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>SUM(D65:M65)</f>
        <v>-27500</v>
      </c>
      <c r="O65" s="47">
        <f t="shared" si="10"/>
        <v>-1.0182190866833975E-2</v>
      </c>
      <c r="P65" s="9"/>
    </row>
    <row r="66" spans="1:16">
      <c r="A66" s="12"/>
      <c r="B66" s="44">
        <v>614</v>
      </c>
      <c r="C66" s="20" t="s">
        <v>177</v>
      </c>
      <c r="D66" s="46">
        <v>57810</v>
      </c>
      <c r="E66" s="46">
        <v>9701192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7"/>
        <v>9759002</v>
      </c>
      <c r="O66" s="47">
        <f t="shared" si="10"/>
        <v>3.6133825830477999</v>
      </c>
      <c r="P66" s="9"/>
    </row>
    <row r="67" spans="1:16">
      <c r="A67" s="12"/>
      <c r="B67" s="44">
        <v>622</v>
      </c>
      <c r="C67" s="20" t="s">
        <v>78</v>
      </c>
      <c r="D67" s="46">
        <v>225165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7"/>
        <v>225165</v>
      </c>
      <c r="O67" s="47">
        <f t="shared" si="10"/>
        <v>8.3369927510206263E-2</v>
      </c>
      <c r="P67" s="9"/>
    </row>
    <row r="68" spans="1:16">
      <c r="A68" s="12"/>
      <c r="B68" s="44">
        <v>634</v>
      </c>
      <c r="C68" s="20" t="s">
        <v>178</v>
      </c>
      <c r="D68" s="46">
        <v>38411</v>
      </c>
      <c r="E68" s="46">
        <v>7828484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7"/>
        <v>7866895</v>
      </c>
      <c r="O68" s="47">
        <f t="shared" si="10"/>
        <v>2.9128082334306136</v>
      </c>
      <c r="P68" s="9"/>
    </row>
    <row r="69" spans="1:16">
      <c r="A69" s="12"/>
      <c r="B69" s="44">
        <v>654</v>
      </c>
      <c r="C69" s="20" t="s">
        <v>179</v>
      </c>
      <c r="D69" s="46">
        <v>-820030</v>
      </c>
      <c r="E69" s="46">
        <v>9071010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7"/>
        <v>8250980</v>
      </c>
      <c r="O69" s="47">
        <f t="shared" ref="O69:O85" si="18">(N69/O$87)</f>
        <v>3.055020116306538</v>
      </c>
      <c r="P69" s="9"/>
    </row>
    <row r="70" spans="1:16">
      <c r="A70" s="12"/>
      <c r="B70" s="44">
        <v>663</v>
      </c>
      <c r="C70" s="20" t="s">
        <v>135</v>
      </c>
      <c r="D70" s="46">
        <v>0</v>
      </c>
      <c r="E70" s="46">
        <v>1210288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7"/>
        <v>1210288</v>
      </c>
      <c r="O70" s="47">
        <f t="shared" si="18"/>
        <v>0.44812303344868215</v>
      </c>
      <c r="P70" s="9"/>
    </row>
    <row r="71" spans="1:16">
      <c r="A71" s="12"/>
      <c r="B71" s="44">
        <v>664</v>
      </c>
      <c r="C71" s="20" t="s">
        <v>136</v>
      </c>
      <c r="D71" s="46">
        <v>186613</v>
      </c>
      <c r="E71" s="46">
        <v>0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7"/>
        <v>186613</v>
      </c>
      <c r="O71" s="47">
        <f t="shared" si="18"/>
        <v>6.9095606699363224E-2</v>
      </c>
      <c r="P71" s="9"/>
    </row>
    <row r="72" spans="1:16">
      <c r="A72" s="12"/>
      <c r="B72" s="44">
        <v>666</v>
      </c>
      <c r="C72" s="20" t="s">
        <v>137</v>
      </c>
      <c r="D72" s="46">
        <v>409279</v>
      </c>
      <c r="E72" s="46">
        <v>0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7"/>
        <v>409279</v>
      </c>
      <c r="O72" s="47">
        <f t="shared" si="18"/>
        <v>0.15154025075588881</v>
      </c>
      <c r="P72" s="9"/>
    </row>
    <row r="73" spans="1:16">
      <c r="A73" s="12"/>
      <c r="B73" s="44">
        <v>669</v>
      </c>
      <c r="C73" s="20" t="s">
        <v>138</v>
      </c>
      <c r="D73" s="46">
        <v>244687</v>
      </c>
      <c r="E73" s="46">
        <v>0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f t="shared" si="17"/>
        <v>244687</v>
      </c>
      <c r="O73" s="47">
        <f t="shared" si="18"/>
        <v>9.0598172241200176E-2</v>
      </c>
      <c r="P73" s="9"/>
    </row>
    <row r="74" spans="1:16">
      <c r="A74" s="12"/>
      <c r="B74" s="44">
        <v>674</v>
      </c>
      <c r="C74" s="20" t="s">
        <v>180</v>
      </c>
      <c r="D74" s="46">
        <v>93881</v>
      </c>
      <c r="E74" s="46">
        <v>4436106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f t="shared" si="17"/>
        <v>4529987</v>
      </c>
      <c r="O74" s="47">
        <f t="shared" si="18"/>
        <v>1.677279718482787</v>
      </c>
      <c r="P74" s="9"/>
    </row>
    <row r="75" spans="1:16">
      <c r="A75" s="12"/>
      <c r="B75" s="44">
        <v>684</v>
      </c>
      <c r="C75" s="20" t="s">
        <v>87</v>
      </c>
      <c r="D75" s="46">
        <v>62947</v>
      </c>
      <c r="E75" s="46">
        <v>0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0</v>
      </c>
      <c r="L75" s="46">
        <v>0</v>
      </c>
      <c r="M75" s="46">
        <v>0</v>
      </c>
      <c r="N75" s="46">
        <f t="shared" si="17"/>
        <v>62947</v>
      </c>
      <c r="O75" s="47">
        <f t="shared" si="18"/>
        <v>2.3306849763439937E-2</v>
      </c>
      <c r="P75" s="9"/>
    </row>
    <row r="76" spans="1:16">
      <c r="A76" s="12"/>
      <c r="B76" s="44">
        <v>694</v>
      </c>
      <c r="C76" s="20" t="s">
        <v>181</v>
      </c>
      <c r="D76" s="46">
        <v>9130</v>
      </c>
      <c r="E76" s="46">
        <v>2139090</v>
      </c>
      <c r="F76" s="46">
        <v>0</v>
      </c>
      <c r="G76" s="46">
        <v>0</v>
      </c>
      <c r="H76" s="46">
        <v>0</v>
      </c>
      <c r="I76" s="46">
        <v>0</v>
      </c>
      <c r="J76" s="46">
        <v>0</v>
      </c>
      <c r="K76" s="46">
        <v>0</v>
      </c>
      <c r="L76" s="46">
        <v>0</v>
      </c>
      <c r="M76" s="46">
        <v>0</v>
      </c>
      <c r="N76" s="46">
        <f t="shared" si="17"/>
        <v>2148220</v>
      </c>
      <c r="O76" s="47">
        <f t="shared" si="18"/>
        <v>0.79540312959818482</v>
      </c>
      <c r="P76" s="9"/>
    </row>
    <row r="77" spans="1:16">
      <c r="A77" s="12"/>
      <c r="B77" s="44">
        <v>704</v>
      </c>
      <c r="C77" s="20" t="s">
        <v>89</v>
      </c>
      <c r="D77" s="46">
        <v>0</v>
      </c>
      <c r="E77" s="46">
        <v>631899</v>
      </c>
      <c r="F77" s="46">
        <v>0</v>
      </c>
      <c r="G77" s="46">
        <v>0</v>
      </c>
      <c r="H77" s="46">
        <v>0</v>
      </c>
      <c r="I77" s="46">
        <v>0</v>
      </c>
      <c r="J77" s="46">
        <v>0</v>
      </c>
      <c r="K77" s="46">
        <v>0</v>
      </c>
      <c r="L77" s="46">
        <v>0</v>
      </c>
      <c r="M77" s="46">
        <v>0</v>
      </c>
      <c r="N77" s="46">
        <f t="shared" ref="N77:N84" si="19">SUM(D77:M77)</f>
        <v>631899</v>
      </c>
      <c r="O77" s="47">
        <f t="shared" si="18"/>
        <v>0.23396786278405535</v>
      </c>
      <c r="P77" s="9"/>
    </row>
    <row r="78" spans="1:16">
      <c r="A78" s="12"/>
      <c r="B78" s="44">
        <v>711</v>
      </c>
      <c r="C78" s="20" t="s">
        <v>139</v>
      </c>
      <c r="D78" s="46">
        <v>7816743</v>
      </c>
      <c r="E78" s="46">
        <v>0</v>
      </c>
      <c r="F78" s="46">
        <v>0</v>
      </c>
      <c r="G78" s="46">
        <v>0</v>
      </c>
      <c r="H78" s="46">
        <v>0</v>
      </c>
      <c r="I78" s="46">
        <v>0</v>
      </c>
      <c r="J78" s="46">
        <v>0</v>
      </c>
      <c r="K78" s="46">
        <v>0</v>
      </c>
      <c r="L78" s="46">
        <v>0</v>
      </c>
      <c r="M78" s="46">
        <v>0</v>
      </c>
      <c r="N78" s="46">
        <f t="shared" si="19"/>
        <v>7816743</v>
      </c>
      <c r="O78" s="47">
        <f t="shared" si="18"/>
        <v>2.8942388793813967</v>
      </c>
      <c r="P78" s="9"/>
    </row>
    <row r="79" spans="1:16">
      <c r="A79" s="12"/>
      <c r="B79" s="44">
        <v>712</v>
      </c>
      <c r="C79" s="20" t="s">
        <v>140</v>
      </c>
      <c r="D79" s="46">
        <v>643316</v>
      </c>
      <c r="E79" s="46">
        <v>0</v>
      </c>
      <c r="F79" s="46">
        <v>0</v>
      </c>
      <c r="G79" s="46">
        <v>0</v>
      </c>
      <c r="H79" s="46">
        <v>0</v>
      </c>
      <c r="I79" s="46">
        <v>0</v>
      </c>
      <c r="J79" s="46">
        <v>0</v>
      </c>
      <c r="K79" s="46">
        <v>0</v>
      </c>
      <c r="L79" s="46">
        <v>0</v>
      </c>
      <c r="M79" s="46">
        <v>0</v>
      </c>
      <c r="N79" s="46">
        <f t="shared" si="19"/>
        <v>643316</v>
      </c>
      <c r="O79" s="47">
        <f t="shared" si="18"/>
        <v>0.23819513817047874</v>
      </c>
      <c r="P79" s="9"/>
    </row>
    <row r="80" spans="1:16">
      <c r="A80" s="12"/>
      <c r="B80" s="44">
        <v>713</v>
      </c>
      <c r="C80" s="20" t="s">
        <v>182</v>
      </c>
      <c r="D80" s="46">
        <v>10139144</v>
      </c>
      <c r="E80" s="46">
        <v>0</v>
      </c>
      <c r="F80" s="46">
        <v>0</v>
      </c>
      <c r="G80" s="46">
        <v>0</v>
      </c>
      <c r="H80" s="46">
        <v>0</v>
      </c>
      <c r="I80" s="46">
        <v>0</v>
      </c>
      <c r="J80" s="46">
        <v>0</v>
      </c>
      <c r="K80" s="46">
        <v>0</v>
      </c>
      <c r="L80" s="46">
        <v>0</v>
      </c>
      <c r="M80" s="46">
        <v>0</v>
      </c>
      <c r="N80" s="46">
        <f t="shared" si="19"/>
        <v>10139144</v>
      </c>
      <c r="O80" s="47">
        <f t="shared" si="18"/>
        <v>3.7541345248841638</v>
      </c>
      <c r="P80" s="9"/>
    </row>
    <row r="81" spans="1:119">
      <c r="A81" s="12"/>
      <c r="B81" s="44">
        <v>724</v>
      </c>
      <c r="C81" s="20" t="s">
        <v>183</v>
      </c>
      <c r="D81" s="46">
        <v>0</v>
      </c>
      <c r="E81" s="46">
        <v>4624683</v>
      </c>
      <c r="F81" s="46">
        <v>0</v>
      </c>
      <c r="G81" s="46">
        <v>0</v>
      </c>
      <c r="H81" s="46">
        <v>0</v>
      </c>
      <c r="I81" s="46">
        <v>0</v>
      </c>
      <c r="J81" s="46">
        <v>0</v>
      </c>
      <c r="K81" s="46">
        <v>0</v>
      </c>
      <c r="L81" s="46">
        <v>0</v>
      </c>
      <c r="M81" s="46">
        <v>0</v>
      </c>
      <c r="N81" s="46">
        <f t="shared" si="19"/>
        <v>4624683</v>
      </c>
      <c r="O81" s="47">
        <f t="shared" si="18"/>
        <v>1.7123420001673582</v>
      </c>
      <c r="P81" s="9"/>
    </row>
    <row r="82" spans="1:119">
      <c r="A82" s="12"/>
      <c r="B82" s="44">
        <v>744</v>
      </c>
      <c r="C82" s="20" t="s">
        <v>184</v>
      </c>
      <c r="D82" s="46">
        <v>11898</v>
      </c>
      <c r="E82" s="46">
        <v>7756272</v>
      </c>
      <c r="F82" s="46">
        <v>0</v>
      </c>
      <c r="G82" s="46">
        <v>0</v>
      </c>
      <c r="H82" s="46">
        <v>0</v>
      </c>
      <c r="I82" s="46">
        <v>0</v>
      </c>
      <c r="J82" s="46">
        <v>0</v>
      </c>
      <c r="K82" s="46">
        <v>0</v>
      </c>
      <c r="L82" s="46">
        <v>0</v>
      </c>
      <c r="M82" s="46">
        <v>0</v>
      </c>
      <c r="N82" s="46">
        <f t="shared" si="19"/>
        <v>7768170</v>
      </c>
      <c r="O82" s="47">
        <f t="shared" si="18"/>
        <v>2.8762541682186793</v>
      </c>
      <c r="P82" s="9"/>
    </row>
    <row r="83" spans="1:119">
      <c r="A83" s="12"/>
      <c r="B83" s="44">
        <v>752</v>
      </c>
      <c r="C83" s="20" t="s">
        <v>185</v>
      </c>
      <c r="D83" s="46">
        <v>440187</v>
      </c>
      <c r="E83" s="46">
        <v>0</v>
      </c>
      <c r="F83" s="46">
        <v>0</v>
      </c>
      <c r="G83" s="46">
        <v>0</v>
      </c>
      <c r="H83" s="46">
        <v>0</v>
      </c>
      <c r="I83" s="46">
        <v>0</v>
      </c>
      <c r="J83" s="46">
        <v>0</v>
      </c>
      <c r="K83" s="46">
        <v>0</v>
      </c>
      <c r="L83" s="46">
        <v>0</v>
      </c>
      <c r="M83" s="46">
        <v>0</v>
      </c>
      <c r="N83" s="46">
        <f t="shared" si="19"/>
        <v>440187</v>
      </c>
      <c r="O83" s="47">
        <f t="shared" si="18"/>
        <v>0.16298429276723808</v>
      </c>
      <c r="P83" s="9"/>
    </row>
    <row r="84" spans="1:119" ht="15.75" thickBot="1">
      <c r="A84" s="12"/>
      <c r="B84" s="44">
        <v>764</v>
      </c>
      <c r="C84" s="20" t="s">
        <v>186</v>
      </c>
      <c r="D84" s="46">
        <v>67240</v>
      </c>
      <c r="E84" s="46">
        <v>12368026</v>
      </c>
      <c r="F84" s="46">
        <v>0</v>
      </c>
      <c r="G84" s="46">
        <v>0</v>
      </c>
      <c r="H84" s="46">
        <v>0</v>
      </c>
      <c r="I84" s="46">
        <v>0</v>
      </c>
      <c r="J84" s="46">
        <v>0</v>
      </c>
      <c r="K84" s="46">
        <v>0</v>
      </c>
      <c r="L84" s="46">
        <v>0</v>
      </c>
      <c r="M84" s="46">
        <v>0</v>
      </c>
      <c r="N84" s="46">
        <f t="shared" si="19"/>
        <v>12435266</v>
      </c>
      <c r="O84" s="47">
        <f t="shared" si="18"/>
        <v>4.6043000687945845</v>
      </c>
      <c r="P84" s="9"/>
    </row>
    <row r="85" spans="1:119" ht="16.5" thickBot="1">
      <c r="A85" s="14" t="s">
        <v>10</v>
      </c>
      <c r="B85" s="23"/>
      <c r="C85" s="22"/>
      <c r="D85" s="15">
        <f t="shared" ref="D85:M85" si="20">SUM(D5,D14,D24,D30,D36,D40,D46,D53,D56)</f>
        <v>2099675497</v>
      </c>
      <c r="E85" s="15">
        <f t="shared" si="20"/>
        <v>1862052980</v>
      </c>
      <c r="F85" s="15">
        <f t="shared" si="20"/>
        <v>1358993279</v>
      </c>
      <c r="G85" s="15">
        <f t="shared" si="20"/>
        <v>433947337</v>
      </c>
      <c r="H85" s="15">
        <f t="shared" si="20"/>
        <v>0</v>
      </c>
      <c r="I85" s="15">
        <f t="shared" si="20"/>
        <v>4396977000</v>
      </c>
      <c r="J85" s="15">
        <f t="shared" si="20"/>
        <v>504965000</v>
      </c>
      <c r="K85" s="15">
        <f t="shared" si="20"/>
        <v>33363000</v>
      </c>
      <c r="L85" s="15">
        <f t="shared" si="20"/>
        <v>0</v>
      </c>
      <c r="M85" s="15">
        <f t="shared" si="20"/>
        <v>6180000</v>
      </c>
      <c r="N85" s="15">
        <f>SUM(D85:M85)</f>
        <v>10696154093</v>
      </c>
      <c r="O85" s="37">
        <f t="shared" si="18"/>
        <v>3960.3739096724889</v>
      </c>
      <c r="P85" s="6"/>
      <c r="Q85" s="2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5"/>
      <c r="BD85" s="5"/>
      <c r="BE85" s="5"/>
      <c r="BF85" s="5"/>
      <c r="BG85" s="5"/>
      <c r="BH85" s="5"/>
      <c r="BI85" s="5"/>
      <c r="BJ85" s="5"/>
      <c r="BK85" s="5"/>
      <c r="BL85" s="5"/>
      <c r="BM85" s="5"/>
      <c r="BN85" s="5"/>
      <c r="BO85" s="5"/>
      <c r="BP85" s="5"/>
      <c r="BQ85" s="5"/>
      <c r="BR85" s="5"/>
      <c r="BS85" s="5"/>
      <c r="BT85" s="5"/>
      <c r="BU85" s="5"/>
      <c r="BV85" s="5"/>
      <c r="BW85" s="5"/>
      <c r="BX85" s="5"/>
      <c r="BY85" s="5"/>
      <c r="BZ85" s="5"/>
      <c r="CA85" s="5"/>
      <c r="CB85" s="5"/>
      <c r="CC85" s="5"/>
      <c r="CD85" s="5"/>
      <c r="CE85" s="5"/>
      <c r="CF85" s="5"/>
      <c r="CG85" s="5"/>
      <c r="CH85" s="5"/>
      <c r="CI85" s="5"/>
      <c r="CJ85" s="5"/>
      <c r="CK85" s="5"/>
      <c r="CL85" s="5"/>
      <c r="CM85" s="5"/>
      <c r="CN85" s="5"/>
      <c r="CO85" s="5"/>
      <c r="CP85" s="5"/>
      <c r="CQ85" s="5"/>
      <c r="CR85" s="5"/>
      <c r="CS85" s="5"/>
      <c r="CT85" s="5"/>
      <c r="CU85" s="5"/>
      <c r="CV85" s="5"/>
      <c r="CW85" s="5"/>
      <c r="CX85" s="5"/>
      <c r="CY85" s="5"/>
      <c r="CZ85" s="5"/>
      <c r="DA85" s="5"/>
      <c r="DB85" s="5"/>
      <c r="DC85" s="5"/>
      <c r="DD85" s="5"/>
      <c r="DE85" s="5"/>
      <c r="DF85" s="5"/>
      <c r="DG85" s="5"/>
      <c r="DH85" s="5"/>
      <c r="DI85" s="5"/>
      <c r="DJ85" s="5"/>
      <c r="DK85" s="5"/>
      <c r="DL85" s="5"/>
      <c r="DM85" s="5"/>
      <c r="DN85" s="5"/>
      <c r="DO85" s="5"/>
    </row>
    <row r="86" spans="1:119">
      <c r="A86" s="16"/>
      <c r="B86" s="18"/>
      <c r="C86" s="18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9"/>
    </row>
    <row r="87" spans="1:119">
      <c r="A87" s="38"/>
      <c r="B87" s="39"/>
      <c r="C87" s="39"/>
      <c r="D87" s="40"/>
      <c r="E87" s="40"/>
      <c r="F87" s="40"/>
      <c r="G87" s="40"/>
      <c r="H87" s="40"/>
      <c r="I87" s="40"/>
      <c r="J87" s="40"/>
      <c r="K87" s="40"/>
      <c r="L87" s="48" t="s">
        <v>192</v>
      </c>
      <c r="M87" s="48"/>
      <c r="N87" s="48"/>
      <c r="O87" s="41">
        <v>2700794</v>
      </c>
    </row>
    <row r="88" spans="1:119">
      <c r="A88" s="49"/>
      <c r="B88" s="50"/>
      <c r="C88" s="50"/>
      <c r="D88" s="50"/>
      <c r="E88" s="50"/>
      <c r="F88" s="50"/>
      <c r="G88" s="50"/>
      <c r="H88" s="50"/>
      <c r="I88" s="50"/>
      <c r="J88" s="50"/>
      <c r="K88" s="50"/>
      <c r="L88" s="50"/>
      <c r="M88" s="50"/>
      <c r="N88" s="50"/>
      <c r="O88" s="51"/>
    </row>
    <row r="89" spans="1:119" ht="15.75" customHeight="1" thickBot="1">
      <c r="A89" s="52" t="s">
        <v>101</v>
      </c>
      <c r="B89" s="53"/>
      <c r="C89" s="53"/>
      <c r="D89" s="53"/>
      <c r="E89" s="53"/>
      <c r="F89" s="53"/>
      <c r="G89" s="53"/>
      <c r="H89" s="53"/>
      <c r="I89" s="53"/>
      <c r="J89" s="53"/>
      <c r="K89" s="53"/>
      <c r="L89" s="53"/>
      <c r="M89" s="53"/>
      <c r="N89" s="53"/>
      <c r="O89" s="54"/>
    </row>
  </sheetData>
  <mergeCells count="10">
    <mergeCell ref="L87:N87"/>
    <mergeCell ref="A88:O88"/>
    <mergeCell ref="A89:O8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8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98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188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SUM(D6:D13)</f>
        <v>261811678</v>
      </c>
      <c r="E5" s="26">
        <f t="shared" si="0"/>
        <v>21112285</v>
      </c>
      <c r="F5" s="26">
        <f t="shared" si="0"/>
        <v>660793683</v>
      </c>
      <c r="G5" s="26">
        <f t="shared" si="0"/>
        <v>42613023</v>
      </c>
      <c r="H5" s="26">
        <f t="shared" si="0"/>
        <v>0</v>
      </c>
      <c r="I5" s="26">
        <f t="shared" si="0"/>
        <v>0</v>
      </c>
      <c r="J5" s="26">
        <f t="shared" si="0"/>
        <v>606646000</v>
      </c>
      <c r="K5" s="26">
        <f t="shared" si="0"/>
        <v>20391000</v>
      </c>
      <c r="L5" s="26">
        <f t="shared" si="0"/>
        <v>0</v>
      </c>
      <c r="M5" s="26">
        <f t="shared" si="0"/>
        <v>0</v>
      </c>
      <c r="N5" s="27">
        <f>SUM(D5:M5)</f>
        <v>1613367669</v>
      </c>
      <c r="O5" s="32">
        <f t="shared" ref="O5:O36" si="1">(N5/O$87)</f>
        <v>607.91552050653854</v>
      </c>
      <c r="P5" s="6"/>
    </row>
    <row r="6" spans="1:133">
      <c r="A6" s="12"/>
      <c r="B6" s="44">
        <v>511</v>
      </c>
      <c r="C6" s="20" t="s">
        <v>20</v>
      </c>
      <c r="D6" s="46">
        <v>17398086</v>
      </c>
      <c r="E6" s="46">
        <v>0</v>
      </c>
      <c r="F6" s="46">
        <v>0</v>
      </c>
      <c r="G6" s="46">
        <v>64967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17463053</v>
      </c>
      <c r="O6" s="47">
        <f t="shared" si="1"/>
        <v>6.5800630309570618</v>
      </c>
      <c r="P6" s="9"/>
    </row>
    <row r="7" spans="1:133">
      <c r="A7" s="12"/>
      <c r="B7" s="44">
        <v>512</v>
      </c>
      <c r="C7" s="20" t="s">
        <v>21</v>
      </c>
      <c r="D7" s="46">
        <v>4742445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4742445</v>
      </c>
      <c r="O7" s="47">
        <f t="shared" si="1"/>
        <v>1.7869491102642341</v>
      </c>
      <c r="P7" s="9"/>
    </row>
    <row r="8" spans="1:133">
      <c r="A8" s="12"/>
      <c r="B8" s="44">
        <v>513</v>
      </c>
      <c r="C8" s="20" t="s">
        <v>22</v>
      </c>
      <c r="D8" s="46">
        <v>96546967</v>
      </c>
      <c r="E8" s="46">
        <v>3149105</v>
      </c>
      <c r="F8" s="46">
        <v>0</v>
      </c>
      <c r="G8" s="46">
        <v>2796563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102492635</v>
      </c>
      <c r="O8" s="47">
        <f t="shared" si="1"/>
        <v>38.619134839072863</v>
      </c>
      <c r="P8" s="9"/>
    </row>
    <row r="9" spans="1:133">
      <c r="A9" s="12"/>
      <c r="B9" s="44">
        <v>514</v>
      </c>
      <c r="C9" s="20" t="s">
        <v>23</v>
      </c>
      <c r="D9" s="46">
        <v>15886641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15886641</v>
      </c>
      <c r="O9" s="47">
        <f t="shared" si="1"/>
        <v>5.9860723740680815</v>
      </c>
      <c r="P9" s="9"/>
    </row>
    <row r="10" spans="1:133">
      <c r="A10" s="12"/>
      <c r="B10" s="44">
        <v>515</v>
      </c>
      <c r="C10" s="20" t="s">
        <v>24</v>
      </c>
      <c r="D10" s="46">
        <v>0</v>
      </c>
      <c r="E10" s="46">
        <v>0</v>
      </c>
      <c r="F10" s="46">
        <v>0</v>
      </c>
      <c r="G10" s="46">
        <v>1434594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1434594</v>
      </c>
      <c r="O10" s="47">
        <f t="shared" si="1"/>
        <v>0.54055375906107683</v>
      </c>
      <c r="P10" s="9"/>
    </row>
    <row r="11" spans="1:133">
      <c r="A11" s="12"/>
      <c r="B11" s="44">
        <v>517</v>
      </c>
      <c r="C11" s="20" t="s">
        <v>25</v>
      </c>
      <c r="D11" s="46">
        <v>0</v>
      </c>
      <c r="E11" s="46">
        <v>0</v>
      </c>
      <c r="F11" s="46">
        <v>660793683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660793683</v>
      </c>
      <c r="O11" s="47">
        <f t="shared" si="1"/>
        <v>248.9864793171194</v>
      </c>
      <c r="P11" s="9"/>
    </row>
    <row r="12" spans="1:133">
      <c r="A12" s="12"/>
      <c r="B12" s="44">
        <v>518</v>
      </c>
      <c r="C12" s="20" t="s">
        <v>26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20391000</v>
      </c>
      <c r="L12" s="46">
        <v>0</v>
      </c>
      <c r="M12" s="46">
        <v>0</v>
      </c>
      <c r="N12" s="46">
        <f t="shared" si="2"/>
        <v>20391000</v>
      </c>
      <c r="O12" s="47">
        <f t="shared" si="1"/>
        <v>7.6833108886656563</v>
      </c>
      <c r="P12" s="9"/>
    </row>
    <row r="13" spans="1:133">
      <c r="A13" s="12"/>
      <c r="B13" s="44">
        <v>519</v>
      </c>
      <c r="C13" s="20" t="s">
        <v>150</v>
      </c>
      <c r="D13" s="46">
        <v>127237539</v>
      </c>
      <c r="E13" s="46">
        <v>17963180</v>
      </c>
      <c r="F13" s="46">
        <v>0</v>
      </c>
      <c r="G13" s="46">
        <v>38316899</v>
      </c>
      <c r="H13" s="46">
        <v>0</v>
      </c>
      <c r="I13" s="46">
        <v>0</v>
      </c>
      <c r="J13" s="46">
        <v>606646000</v>
      </c>
      <c r="K13" s="46">
        <v>0</v>
      </c>
      <c r="L13" s="46">
        <v>0</v>
      </c>
      <c r="M13" s="46">
        <v>0</v>
      </c>
      <c r="N13" s="46">
        <f t="shared" si="2"/>
        <v>790163618</v>
      </c>
      <c r="O13" s="47">
        <f t="shared" si="1"/>
        <v>297.73295718733021</v>
      </c>
      <c r="P13" s="9"/>
    </row>
    <row r="14" spans="1:133" ht="15.75">
      <c r="A14" s="28" t="s">
        <v>28</v>
      </c>
      <c r="B14" s="29"/>
      <c r="C14" s="30"/>
      <c r="D14" s="31">
        <f>SUM(D15:D23)</f>
        <v>917474271</v>
      </c>
      <c r="E14" s="31">
        <f t="shared" ref="E14:M14" si="3">SUM(E15:E23)</f>
        <v>446770582</v>
      </c>
      <c r="F14" s="31">
        <f t="shared" si="3"/>
        <v>0</v>
      </c>
      <c r="G14" s="31">
        <f t="shared" si="3"/>
        <v>23229097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>SUM(D14:M14)</f>
        <v>1387473950</v>
      </c>
      <c r="O14" s="43">
        <f t="shared" si="1"/>
        <v>522.79896561105136</v>
      </c>
      <c r="P14" s="10"/>
    </row>
    <row r="15" spans="1:133">
      <c r="A15" s="12"/>
      <c r="B15" s="44">
        <v>521</v>
      </c>
      <c r="C15" s="20" t="s">
        <v>29</v>
      </c>
      <c r="D15" s="46">
        <v>537484964</v>
      </c>
      <c r="E15" s="46">
        <v>27655890</v>
      </c>
      <c r="F15" s="46">
        <v>0</v>
      </c>
      <c r="G15" s="46">
        <v>5192681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>SUM(D15:M15)</f>
        <v>570333535</v>
      </c>
      <c r="O15" s="47">
        <f t="shared" si="1"/>
        <v>214.90117501038083</v>
      </c>
      <c r="P15" s="9"/>
    </row>
    <row r="16" spans="1:133">
      <c r="A16" s="12"/>
      <c r="B16" s="44">
        <v>522</v>
      </c>
      <c r="C16" s="20" t="s">
        <v>30</v>
      </c>
      <c r="D16" s="46">
        <v>0</v>
      </c>
      <c r="E16" s="46">
        <v>371555504</v>
      </c>
      <c r="F16" s="46">
        <v>0</v>
      </c>
      <c r="G16" s="46">
        <v>5225761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ref="N16:N23" si="4">SUM(D16:M16)</f>
        <v>376781265</v>
      </c>
      <c r="O16" s="47">
        <f t="shared" si="1"/>
        <v>141.97084968955519</v>
      </c>
      <c r="P16" s="9"/>
    </row>
    <row r="17" spans="1:16">
      <c r="A17" s="12"/>
      <c r="B17" s="44">
        <v>523</v>
      </c>
      <c r="C17" s="20" t="s">
        <v>151</v>
      </c>
      <c r="D17" s="46">
        <v>309219951</v>
      </c>
      <c r="E17" s="46">
        <v>4731566</v>
      </c>
      <c r="F17" s="46">
        <v>0</v>
      </c>
      <c r="G17" s="46">
        <v>7575537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321527054</v>
      </c>
      <c r="O17" s="47">
        <f t="shared" si="1"/>
        <v>121.15111151972883</v>
      </c>
      <c r="P17" s="9"/>
    </row>
    <row r="18" spans="1:16">
      <c r="A18" s="12"/>
      <c r="B18" s="44">
        <v>524</v>
      </c>
      <c r="C18" s="20" t="s">
        <v>32</v>
      </c>
      <c r="D18" s="46">
        <v>0</v>
      </c>
      <c r="E18" s="46">
        <v>0</v>
      </c>
      <c r="F18" s="46">
        <v>0</v>
      </c>
      <c r="G18" s="46">
        <v>1003140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1003140</v>
      </c>
      <c r="O18" s="47">
        <f t="shared" si="1"/>
        <v>0.37798227084773017</v>
      </c>
      <c r="P18" s="9"/>
    </row>
    <row r="19" spans="1:16">
      <c r="A19" s="12"/>
      <c r="B19" s="44">
        <v>525</v>
      </c>
      <c r="C19" s="20" t="s">
        <v>33</v>
      </c>
      <c r="D19" s="46">
        <v>0</v>
      </c>
      <c r="E19" s="46">
        <v>15056307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15056307</v>
      </c>
      <c r="O19" s="47">
        <f t="shared" si="1"/>
        <v>5.6732032522285785</v>
      </c>
      <c r="P19" s="9"/>
    </row>
    <row r="20" spans="1:16">
      <c r="A20" s="12"/>
      <c r="B20" s="44">
        <v>526</v>
      </c>
      <c r="C20" s="20" t="s">
        <v>34</v>
      </c>
      <c r="D20" s="46">
        <v>0</v>
      </c>
      <c r="E20" s="46">
        <v>10765724</v>
      </c>
      <c r="F20" s="46">
        <v>0</v>
      </c>
      <c r="G20" s="46">
        <v>1295466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12061190</v>
      </c>
      <c r="O20" s="47">
        <f t="shared" si="1"/>
        <v>4.5446457975217172</v>
      </c>
      <c r="P20" s="9"/>
    </row>
    <row r="21" spans="1:16">
      <c r="A21" s="12"/>
      <c r="B21" s="44">
        <v>527</v>
      </c>
      <c r="C21" s="20" t="s">
        <v>35</v>
      </c>
      <c r="D21" s="46">
        <v>11430910</v>
      </c>
      <c r="E21" s="46">
        <v>352582</v>
      </c>
      <c r="F21" s="46">
        <v>0</v>
      </c>
      <c r="G21" s="46">
        <v>292508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12076000</v>
      </c>
      <c r="O21" s="47">
        <f t="shared" si="1"/>
        <v>4.5502261925127003</v>
      </c>
      <c r="P21" s="9"/>
    </row>
    <row r="22" spans="1:16">
      <c r="A22" s="12"/>
      <c r="B22" s="44">
        <v>528</v>
      </c>
      <c r="C22" s="20" t="s">
        <v>36</v>
      </c>
      <c r="D22" s="46">
        <v>59338446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59338446</v>
      </c>
      <c r="O22" s="47">
        <f t="shared" si="1"/>
        <v>22.358674330258403</v>
      </c>
      <c r="P22" s="9"/>
    </row>
    <row r="23" spans="1:16">
      <c r="A23" s="12"/>
      <c r="B23" s="44">
        <v>529</v>
      </c>
      <c r="C23" s="20" t="s">
        <v>37</v>
      </c>
      <c r="D23" s="46">
        <v>0</v>
      </c>
      <c r="E23" s="46">
        <v>16653009</v>
      </c>
      <c r="F23" s="46">
        <v>0</v>
      </c>
      <c r="G23" s="46">
        <v>2644004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19297013</v>
      </c>
      <c r="O23" s="47">
        <f t="shared" si="1"/>
        <v>7.2710975480173961</v>
      </c>
      <c r="P23" s="9"/>
    </row>
    <row r="24" spans="1:16" ht="15.75">
      <c r="A24" s="28" t="s">
        <v>38</v>
      </c>
      <c r="B24" s="29"/>
      <c r="C24" s="30"/>
      <c r="D24" s="31">
        <f t="shared" ref="D24:M24" si="5">SUM(D25:D29)</f>
        <v>72784421</v>
      </c>
      <c r="E24" s="31">
        <f t="shared" si="5"/>
        <v>10431936</v>
      </c>
      <c r="F24" s="31">
        <f t="shared" si="5"/>
        <v>0</v>
      </c>
      <c r="G24" s="31">
        <f t="shared" si="5"/>
        <v>24448029</v>
      </c>
      <c r="H24" s="31">
        <f t="shared" si="5"/>
        <v>0</v>
      </c>
      <c r="I24" s="31">
        <f t="shared" si="5"/>
        <v>792540000</v>
      </c>
      <c r="J24" s="31">
        <f t="shared" si="5"/>
        <v>0</v>
      </c>
      <c r="K24" s="31">
        <f t="shared" si="5"/>
        <v>0</v>
      </c>
      <c r="L24" s="31">
        <f t="shared" si="5"/>
        <v>0</v>
      </c>
      <c r="M24" s="31">
        <f t="shared" si="5"/>
        <v>0</v>
      </c>
      <c r="N24" s="42">
        <f t="shared" ref="N24:N29" si="6">SUM(D24:M24)</f>
        <v>900204386</v>
      </c>
      <c r="O24" s="43">
        <f t="shared" si="1"/>
        <v>339.19622191056749</v>
      </c>
      <c r="P24" s="10"/>
    </row>
    <row r="25" spans="1:16">
      <c r="A25" s="12"/>
      <c r="B25" s="44">
        <v>534</v>
      </c>
      <c r="C25" s="20" t="s">
        <v>152</v>
      </c>
      <c r="D25" s="46">
        <v>0</v>
      </c>
      <c r="E25" s="46">
        <v>0</v>
      </c>
      <c r="F25" s="46">
        <v>0</v>
      </c>
      <c r="G25" s="46">
        <v>2012775</v>
      </c>
      <c r="H25" s="46">
        <v>0</v>
      </c>
      <c r="I25" s="46">
        <v>234724000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236736775</v>
      </c>
      <c r="O25" s="47">
        <f t="shared" si="1"/>
        <v>89.202208871810683</v>
      </c>
      <c r="P25" s="9"/>
    </row>
    <row r="26" spans="1:16">
      <c r="A26" s="12"/>
      <c r="B26" s="44">
        <v>536</v>
      </c>
      <c r="C26" s="20" t="s">
        <v>153</v>
      </c>
      <c r="D26" s="46">
        <v>0</v>
      </c>
      <c r="E26" s="46">
        <v>240242</v>
      </c>
      <c r="F26" s="46">
        <v>0</v>
      </c>
      <c r="G26" s="46">
        <v>5717328</v>
      </c>
      <c r="H26" s="46">
        <v>0</v>
      </c>
      <c r="I26" s="46">
        <v>557816000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563773570</v>
      </c>
      <c r="O26" s="47">
        <f t="shared" si="1"/>
        <v>212.42938596061546</v>
      </c>
      <c r="P26" s="9"/>
    </row>
    <row r="27" spans="1:16">
      <c r="A27" s="12"/>
      <c r="B27" s="44">
        <v>537</v>
      </c>
      <c r="C27" s="20" t="s">
        <v>154</v>
      </c>
      <c r="D27" s="46">
        <v>3306907</v>
      </c>
      <c r="E27" s="46">
        <v>7390646</v>
      </c>
      <c r="F27" s="46">
        <v>0</v>
      </c>
      <c r="G27" s="46">
        <v>1632212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12329765</v>
      </c>
      <c r="O27" s="47">
        <f t="shared" si="1"/>
        <v>4.6458446216070177</v>
      </c>
      <c r="P27" s="9"/>
    </row>
    <row r="28" spans="1:16">
      <c r="A28" s="12"/>
      <c r="B28" s="44">
        <v>538</v>
      </c>
      <c r="C28" s="20" t="s">
        <v>155</v>
      </c>
      <c r="D28" s="46">
        <v>0</v>
      </c>
      <c r="E28" s="46">
        <v>0</v>
      </c>
      <c r="F28" s="46">
        <v>0</v>
      </c>
      <c r="G28" s="46">
        <v>3100925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3100925</v>
      </c>
      <c r="O28" s="47">
        <f t="shared" si="1"/>
        <v>1.1684258161657373</v>
      </c>
      <c r="P28" s="9"/>
    </row>
    <row r="29" spans="1:16">
      <c r="A29" s="12"/>
      <c r="B29" s="44">
        <v>539</v>
      </c>
      <c r="C29" s="20" t="s">
        <v>42</v>
      </c>
      <c r="D29" s="46">
        <v>69477514</v>
      </c>
      <c r="E29" s="46">
        <v>2801048</v>
      </c>
      <c r="F29" s="46">
        <v>0</v>
      </c>
      <c r="G29" s="46">
        <v>11984789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84263351</v>
      </c>
      <c r="O29" s="47">
        <f t="shared" si="1"/>
        <v>31.750356640368601</v>
      </c>
      <c r="P29" s="9"/>
    </row>
    <row r="30" spans="1:16" ht="15.75">
      <c r="A30" s="28" t="s">
        <v>43</v>
      </c>
      <c r="B30" s="29"/>
      <c r="C30" s="30"/>
      <c r="D30" s="31">
        <f t="shared" ref="D30:M30" si="7">SUM(D31:D35)</f>
        <v>23421233</v>
      </c>
      <c r="E30" s="31">
        <f t="shared" si="7"/>
        <v>74782573</v>
      </c>
      <c r="F30" s="31">
        <f t="shared" si="7"/>
        <v>0</v>
      </c>
      <c r="G30" s="31">
        <f t="shared" si="7"/>
        <v>75452959</v>
      </c>
      <c r="H30" s="31">
        <f t="shared" si="7"/>
        <v>0</v>
      </c>
      <c r="I30" s="31">
        <f t="shared" si="7"/>
        <v>1378483000</v>
      </c>
      <c r="J30" s="31">
        <f t="shared" si="7"/>
        <v>0</v>
      </c>
      <c r="K30" s="31">
        <f t="shared" si="7"/>
        <v>0</v>
      </c>
      <c r="L30" s="31">
        <f t="shared" si="7"/>
        <v>0</v>
      </c>
      <c r="M30" s="31">
        <f t="shared" si="7"/>
        <v>0</v>
      </c>
      <c r="N30" s="31">
        <f t="shared" ref="N30:N41" si="8">SUM(D30:M30)</f>
        <v>1552139765</v>
      </c>
      <c r="O30" s="43">
        <f t="shared" si="1"/>
        <v>584.84490006156898</v>
      </c>
      <c r="P30" s="10"/>
    </row>
    <row r="31" spans="1:16">
      <c r="A31" s="12"/>
      <c r="B31" s="44">
        <v>541</v>
      </c>
      <c r="C31" s="20" t="s">
        <v>156</v>
      </c>
      <c r="D31" s="46">
        <v>23421233</v>
      </c>
      <c r="E31" s="46">
        <v>11580615</v>
      </c>
      <c r="F31" s="46">
        <v>0</v>
      </c>
      <c r="G31" s="46">
        <v>75452959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110454807</v>
      </c>
      <c r="O31" s="47">
        <f t="shared" si="1"/>
        <v>41.619274254747857</v>
      </c>
      <c r="P31" s="9"/>
    </row>
    <row r="32" spans="1:16">
      <c r="A32" s="12"/>
      <c r="B32" s="44">
        <v>542</v>
      </c>
      <c r="C32" s="20" t="s">
        <v>45</v>
      </c>
      <c r="D32" s="46">
        <v>0</v>
      </c>
      <c r="E32" s="46">
        <v>1034316</v>
      </c>
      <c r="F32" s="46">
        <v>0</v>
      </c>
      <c r="G32" s="46">
        <v>0</v>
      </c>
      <c r="H32" s="46">
        <v>0</v>
      </c>
      <c r="I32" s="46">
        <v>687780000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688814316</v>
      </c>
      <c r="O32" s="47">
        <f t="shared" si="1"/>
        <v>259.54462921836034</v>
      </c>
      <c r="P32" s="9"/>
    </row>
    <row r="33" spans="1:16">
      <c r="A33" s="12"/>
      <c r="B33" s="44">
        <v>543</v>
      </c>
      <c r="C33" s="20" t="s">
        <v>157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96720000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96720000</v>
      </c>
      <c r="O33" s="47">
        <f t="shared" si="1"/>
        <v>36.44401104172146</v>
      </c>
      <c r="P33" s="9"/>
    </row>
    <row r="34" spans="1:16">
      <c r="A34" s="12"/>
      <c r="B34" s="44">
        <v>544</v>
      </c>
      <c r="C34" s="20" t="s">
        <v>158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583582000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583582000</v>
      </c>
      <c r="O34" s="47">
        <f t="shared" si="1"/>
        <v>219.89318498500717</v>
      </c>
      <c r="P34" s="9"/>
    </row>
    <row r="35" spans="1:16">
      <c r="A35" s="12"/>
      <c r="B35" s="44">
        <v>549</v>
      </c>
      <c r="C35" s="20" t="s">
        <v>159</v>
      </c>
      <c r="D35" s="46">
        <v>0</v>
      </c>
      <c r="E35" s="46">
        <v>62167642</v>
      </c>
      <c r="F35" s="46">
        <v>0</v>
      </c>
      <c r="G35" s="46">
        <v>0</v>
      </c>
      <c r="H35" s="46">
        <v>0</v>
      </c>
      <c r="I35" s="46">
        <v>10401000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72568642</v>
      </c>
      <c r="O35" s="47">
        <f t="shared" si="1"/>
        <v>27.343800561732131</v>
      </c>
      <c r="P35" s="9"/>
    </row>
    <row r="36" spans="1:16" ht="15.75">
      <c r="A36" s="28" t="s">
        <v>50</v>
      </c>
      <c r="B36" s="29"/>
      <c r="C36" s="30"/>
      <c r="D36" s="31">
        <f t="shared" ref="D36:M36" si="9">SUM(D37:D39)</f>
        <v>52695525</v>
      </c>
      <c r="E36" s="31">
        <f t="shared" si="9"/>
        <v>325569335</v>
      </c>
      <c r="F36" s="31">
        <f t="shared" si="9"/>
        <v>0</v>
      </c>
      <c r="G36" s="31">
        <f t="shared" si="9"/>
        <v>17598900</v>
      </c>
      <c r="H36" s="31">
        <f t="shared" si="9"/>
        <v>0</v>
      </c>
      <c r="I36" s="31">
        <f t="shared" si="9"/>
        <v>11453000</v>
      </c>
      <c r="J36" s="31">
        <f t="shared" si="9"/>
        <v>0</v>
      </c>
      <c r="K36" s="31">
        <f t="shared" si="9"/>
        <v>0</v>
      </c>
      <c r="L36" s="31">
        <f t="shared" si="9"/>
        <v>0</v>
      </c>
      <c r="M36" s="31">
        <f t="shared" si="9"/>
        <v>1506000</v>
      </c>
      <c r="N36" s="31">
        <f t="shared" si="8"/>
        <v>408822760</v>
      </c>
      <c r="O36" s="43">
        <f t="shared" si="1"/>
        <v>154.04405686049463</v>
      </c>
      <c r="P36" s="10"/>
    </row>
    <row r="37" spans="1:16">
      <c r="A37" s="13"/>
      <c r="B37" s="45">
        <v>551</v>
      </c>
      <c r="C37" s="21" t="s">
        <v>160</v>
      </c>
      <c r="D37" s="46">
        <v>49855561</v>
      </c>
      <c r="E37" s="46">
        <v>508268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50363829</v>
      </c>
      <c r="O37" s="47">
        <f t="shared" ref="O37:O68" si="10">(N37/O$87)</f>
        <v>18.977046527909135</v>
      </c>
      <c r="P37" s="9"/>
    </row>
    <row r="38" spans="1:16">
      <c r="A38" s="13"/>
      <c r="B38" s="45">
        <v>554</v>
      </c>
      <c r="C38" s="21" t="s">
        <v>52</v>
      </c>
      <c r="D38" s="46">
        <v>0</v>
      </c>
      <c r="E38" s="46">
        <v>290062632</v>
      </c>
      <c r="F38" s="46">
        <v>0</v>
      </c>
      <c r="G38" s="46">
        <v>17598900</v>
      </c>
      <c r="H38" s="46">
        <v>0</v>
      </c>
      <c r="I38" s="46">
        <v>11453000</v>
      </c>
      <c r="J38" s="46">
        <v>0</v>
      </c>
      <c r="K38" s="46">
        <v>0</v>
      </c>
      <c r="L38" s="46">
        <v>0</v>
      </c>
      <c r="M38" s="46">
        <v>1506000</v>
      </c>
      <c r="N38" s="46">
        <f t="shared" si="8"/>
        <v>320620532</v>
      </c>
      <c r="O38" s="47">
        <f t="shared" si="10"/>
        <v>120.80953482641242</v>
      </c>
      <c r="P38" s="9"/>
    </row>
    <row r="39" spans="1:16">
      <c r="A39" s="13"/>
      <c r="B39" s="45">
        <v>559</v>
      </c>
      <c r="C39" s="21" t="s">
        <v>53</v>
      </c>
      <c r="D39" s="46">
        <v>2839964</v>
      </c>
      <c r="E39" s="46">
        <v>34998435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37838399</v>
      </c>
      <c r="O39" s="47">
        <f t="shared" si="10"/>
        <v>14.257475506173099</v>
      </c>
      <c r="P39" s="9"/>
    </row>
    <row r="40" spans="1:16" ht="15.75">
      <c r="A40" s="28" t="s">
        <v>54</v>
      </c>
      <c r="B40" s="29"/>
      <c r="C40" s="30"/>
      <c r="D40" s="31">
        <f t="shared" ref="D40:M40" si="11">SUM(D41:D45)</f>
        <v>47643106</v>
      </c>
      <c r="E40" s="31">
        <f t="shared" si="11"/>
        <v>160378491</v>
      </c>
      <c r="F40" s="31">
        <f t="shared" si="11"/>
        <v>0</v>
      </c>
      <c r="G40" s="31">
        <f t="shared" si="11"/>
        <v>108613035</v>
      </c>
      <c r="H40" s="31">
        <f t="shared" si="11"/>
        <v>0</v>
      </c>
      <c r="I40" s="31">
        <f t="shared" si="11"/>
        <v>1588328000</v>
      </c>
      <c r="J40" s="31">
        <f t="shared" si="11"/>
        <v>0</v>
      </c>
      <c r="K40" s="31">
        <f t="shared" si="11"/>
        <v>0</v>
      </c>
      <c r="L40" s="31">
        <f t="shared" si="11"/>
        <v>0</v>
      </c>
      <c r="M40" s="31">
        <f t="shared" si="11"/>
        <v>5763000</v>
      </c>
      <c r="N40" s="31">
        <f t="shared" si="8"/>
        <v>1910725632</v>
      </c>
      <c r="O40" s="43">
        <f t="shared" si="10"/>
        <v>719.95973976745461</v>
      </c>
      <c r="P40" s="10"/>
    </row>
    <row r="41" spans="1:16">
      <c r="A41" s="12"/>
      <c r="B41" s="44">
        <v>561</v>
      </c>
      <c r="C41" s="20" t="s">
        <v>161</v>
      </c>
      <c r="D41" s="46">
        <v>30083785</v>
      </c>
      <c r="E41" s="46">
        <v>0</v>
      </c>
      <c r="F41" s="46">
        <v>0</v>
      </c>
      <c r="G41" s="46">
        <v>91250148</v>
      </c>
      <c r="H41" s="46">
        <v>0</v>
      </c>
      <c r="I41" s="46">
        <v>1588328000</v>
      </c>
      <c r="J41" s="46">
        <v>0</v>
      </c>
      <c r="K41" s="46">
        <v>0</v>
      </c>
      <c r="L41" s="46">
        <v>0</v>
      </c>
      <c r="M41" s="46">
        <v>5763000</v>
      </c>
      <c r="N41" s="46">
        <f t="shared" si="8"/>
        <v>1715424933</v>
      </c>
      <c r="O41" s="47">
        <f t="shared" si="10"/>
        <v>646.37060793523881</v>
      </c>
      <c r="P41" s="9"/>
    </row>
    <row r="42" spans="1:16">
      <c r="A42" s="12"/>
      <c r="B42" s="44">
        <v>562</v>
      </c>
      <c r="C42" s="20" t="s">
        <v>162</v>
      </c>
      <c r="D42" s="46">
        <v>17321252</v>
      </c>
      <c r="E42" s="46">
        <v>4361640</v>
      </c>
      <c r="F42" s="46">
        <v>0</v>
      </c>
      <c r="G42" s="46">
        <v>11196857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ref="N42:N52" si="12">SUM(D42:M42)</f>
        <v>32879749</v>
      </c>
      <c r="O42" s="47">
        <f t="shared" si="10"/>
        <v>12.389060541822065</v>
      </c>
      <c r="P42" s="9"/>
    </row>
    <row r="43" spans="1:16">
      <c r="A43" s="12"/>
      <c r="B43" s="44">
        <v>563</v>
      </c>
      <c r="C43" s="20" t="s">
        <v>163</v>
      </c>
      <c r="D43" s="46">
        <v>238069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2"/>
        <v>238069</v>
      </c>
      <c r="O43" s="47">
        <f t="shared" si="10"/>
        <v>8.9704190081592083E-2</v>
      </c>
      <c r="P43" s="9"/>
    </row>
    <row r="44" spans="1:16">
      <c r="A44" s="12"/>
      <c r="B44" s="44">
        <v>565</v>
      </c>
      <c r="C44" s="20" t="s">
        <v>164</v>
      </c>
      <c r="D44" s="46">
        <v>0</v>
      </c>
      <c r="E44" s="46">
        <v>457500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2"/>
        <v>457500</v>
      </c>
      <c r="O44" s="47">
        <f t="shared" si="10"/>
        <v>0.17238559813469362</v>
      </c>
      <c r="P44" s="9"/>
    </row>
    <row r="45" spans="1:16">
      <c r="A45" s="12"/>
      <c r="B45" s="44">
        <v>569</v>
      </c>
      <c r="C45" s="20" t="s">
        <v>58</v>
      </c>
      <c r="D45" s="46">
        <v>0</v>
      </c>
      <c r="E45" s="46">
        <v>155559351</v>
      </c>
      <c r="F45" s="46">
        <v>0</v>
      </c>
      <c r="G45" s="46">
        <v>6166030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2"/>
        <v>161725381</v>
      </c>
      <c r="O45" s="47">
        <f t="shared" si="10"/>
        <v>60.937981502177522</v>
      </c>
      <c r="P45" s="9"/>
    </row>
    <row r="46" spans="1:16" ht="15.75">
      <c r="A46" s="28" t="s">
        <v>59</v>
      </c>
      <c r="B46" s="29"/>
      <c r="C46" s="30"/>
      <c r="D46" s="31">
        <f t="shared" ref="D46:M46" si="13">SUM(D47:D52)</f>
        <v>126578583</v>
      </c>
      <c r="E46" s="31">
        <f t="shared" si="13"/>
        <v>125478728</v>
      </c>
      <c r="F46" s="31">
        <f t="shared" si="13"/>
        <v>0</v>
      </c>
      <c r="G46" s="31">
        <f t="shared" si="13"/>
        <v>124160444</v>
      </c>
      <c r="H46" s="31">
        <f t="shared" si="13"/>
        <v>953</v>
      </c>
      <c r="I46" s="31">
        <f t="shared" si="13"/>
        <v>7795000</v>
      </c>
      <c r="J46" s="31">
        <f t="shared" si="13"/>
        <v>0</v>
      </c>
      <c r="K46" s="31">
        <f t="shared" si="13"/>
        <v>0</v>
      </c>
      <c r="L46" s="31">
        <f t="shared" si="13"/>
        <v>0</v>
      </c>
      <c r="M46" s="31">
        <f t="shared" si="13"/>
        <v>0</v>
      </c>
      <c r="N46" s="31">
        <f>SUM(D46:M46)</f>
        <v>384013708</v>
      </c>
      <c r="O46" s="43">
        <f t="shared" si="10"/>
        <v>144.69602785901986</v>
      </c>
      <c r="P46" s="9"/>
    </row>
    <row r="47" spans="1:16">
      <c r="A47" s="12"/>
      <c r="B47" s="44">
        <v>571</v>
      </c>
      <c r="C47" s="20" t="s">
        <v>60</v>
      </c>
      <c r="D47" s="46">
        <v>0</v>
      </c>
      <c r="E47" s="46">
        <v>48431874</v>
      </c>
      <c r="F47" s="46">
        <v>0</v>
      </c>
      <c r="G47" s="46">
        <v>5085866</v>
      </c>
      <c r="H47" s="46">
        <v>953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2"/>
        <v>53518693</v>
      </c>
      <c r="O47" s="47">
        <f t="shared" si="10"/>
        <v>20.16579651189517</v>
      </c>
      <c r="P47" s="9"/>
    </row>
    <row r="48" spans="1:16">
      <c r="A48" s="12"/>
      <c r="B48" s="44">
        <v>572</v>
      </c>
      <c r="C48" s="20" t="s">
        <v>165</v>
      </c>
      <c r="D48" s="46">
        <v>117300496</v>
      </c>
      <c r="E48" s="46">
        <v>9837355</v>
      </c>
      <c r="F48" s="46">
        <v>0</v>
      </c>
      <c r="G48" s="46">
        <v>45377097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2"/>
        <v>172514948</v>
      </c>
      <c r="O48" s="47">
        <f t="shared" si="10"/>
        <v>65.003480870285401</v>
      </c>
      <c r="P48" s="9"/>
    </row>
    <row r="49" spans="1:16">
      <c r="A49" s="12"/>
      <c r="B49" s="44">
        <v>573</v>
      </c>
      <c r="C49" s="20" t="s">
        <v>62</v>
      </c>
      <c r="D49" s="46">
        <v>0</v>
      </c>
      <c r="E49" s="46">
        <v>21160231</v>
      </c>
      <c r="F49" s="46">
        <v>0</v>
      </c>
      <c r="G49" s="46">
        <v>809142</v>
      </c>
      <c r="H49" s="46">
        <v>0</v>
      </c>
      <c r="I49" s="46">
        <v>7795000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2"/>
        <v>29764373</v>
      </c>
      <c r="O49" s="47">
        <f t="shared" si="10"/>
        <v>11.215189601550001</v>
      </c>
      <c r="P49" s="9"/>
    </row>
    <row r="50" spans="1:16">
      <c r="A50" s="12"/>
      <c r="B50" s="44">
        <v>574</v>
      </c>
      <c r="C50" s="20" t="s">
        <v>63</v>
      </c>
      <c r="D50" s="46">
        <v>259152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2"/>
        <v>259152</v>
      </c>
      <c r="O50" s="47">
        <f t="shared" si="10"/>
        <v>9.7648245962409008E-2</v>
      </c>
      <c r="P50" s="9"/>
    </row>
    <row r="51" spans="1:16">
      <c r="A51" s="12"/>
      <c r="B51" s="44">
        <v>575</v>
      </c>
      <c r="C51" s="20" t="s">
        <v>166</v>
      </c>
      <c r="D51" s="46">
        <v>0</v>
      </c>
      <c r="E51" s="46">
        <v>6400000</v>
      </c>
      <c r="F51" s="46">
        <v>0</v>
      </c>
      <c r="G51" s="46">
        <v>372650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2"/>
        <v>6772650</v>
      </c>
      <c r="O51" s="47">
        <f t="shared" si="10"/>
        <v>2.5519285709441153</v>
      </c>
      <c r="P51" s="9"/>
    </row>
    <row r="52" spans="1:16">
      <c r="A52" s="12"/>
      <c r="B52" s="44">
        <v>579</v>
      </c>
      <c r="C52" s="20" t="s">
        <v>65</v>
      </c>
      <c r="D52" s="46">
        <v>9018935</v>
      </c>
      <c r="E52" s="46">
        <v>39649268</v>
      </c>
      <c r="F52" s="46">
        <v>0</v>
      </c>
      <c r="G52" s="46">
        <v>72515689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2"/>
        <v>121183892</v>
      </c>
      <c r="O52" s="47">
        <f t="shared" si="10"/>
        <v>45.661984058382764</v>
      </c>
      <c r="P52" s="9"/>
    </row>
    <row r="53" spans="1:16" ht="15.75">
      <c r="A53" s="28" t="s">
        <v>167</v>
      </c>
      <c r="B53" s="29"/>
      <c r="C53" s="30"/>
      <c r="D53" s="31">
        <f t="shared" ref="D53:M53" si="14">SUM(D54:D55)</f>
        <v>454617168</v>
      </c>
      <c r="E53" s="31">
        <f t="shared" si="14"/>
        <v>542323092</v>
      </c>
      <c r="F53" s="31">
        <f t="shared" si="14"/>
        <v>28312922</v>
      </c>
      <c r="G53" s="31">
        <f t="shared" si="14"/>
        <v>52492447</v>
      </c>
      <c r="H53" s="31">
        <f t="shared" si="14"/>
        <v>0</v>
      </c>
      <c r="I53" s="31">
        <f t="shared" si="14"/>
        <v>495612000</v>
      </c>
      <c r="J53" s="31">
        <f t="shared" si="14"/>
        <v>0</v>
      </c>
      <c r="K53" s="31">
        <f t="shared" si="14"/>
        <v>0</v>
      </c>
      <c r="L53" s="31">
        <f t="shared" si="14"/>
        <v>0</v>
      </c>
      <c r="M53" s="31">
        <f t="shared" si="14"/>
        <v>0</v>
      </c>
      <c r="N53" s="31">
        <f>SUM(D53:M53)</f>
        <v>1573357629</v>
      </c>
      <c r="O53" s="43">
        <f t="shared" si="10"/>
        <v>592.83977257912215</v>
      </c>
      <c r="P53" s="9"/>
    </row>
    <row r="54" spans="1:16">
      <c r="A54" s="12"/>
      <c r="B54" s="44">
        <v>581</v>
      </c>
      <c r="C54" s="20" t="s">
        <v>168</v>
      </c>
      <c r="D54" s="46">
        <v>454617168</v>
      </c>
      <c r="E54" s="46">
        <v>542323092</v>
      </c>
      <c r="F54" s="46">
        <v>28312922</v>
      </c>
      <c r="G54" s="46">
        <v>52492447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>SUM(D54:M54)</f>
        <v>1077745629</v>
      </c>
      <c r="O54" s="47">
        <f t="shared" si="10"/>
        <v>406.09360632178493</v>
      </c>
      <c r="P54" s="9"/>
    </row>
    <row r="55" spans="1:16">
      <c r="A55" s="12"/>
      <c r="B55" s="44">
        <v>591</v>
      </c>
      <c r="C55" s="20" t="s">
        <v>169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495612000</v>
      </c>
      <c r="J55" s="46">
        <v>0</v>
      </c>
      <c r="K55" s="46">
        <v>0</v>
      </c>
      <c r="L55" s="46">
        <v>0</v>
      </c>
      <c r="M55" s="46">
        <v>0</v>
      </c>
      <c r="N55" s="46">
        <f t="shared" ref="N55:N63" si="15">SUM(D55:M55)</f>
        <v>495612000</v>
      </c>
      <c r="O55" s="47">
        <f t="shared" si="10"/>
        <v>186.74616625733722</v>
      </c>
      <c r="P55" s="9"/>
    </row>
    <row r="56" spans="1:16" ht="15.75">
      <c r="A56" s="28" t="s">
        <v>68</v>
      </c>
      <c r="B56" s="29"/>
      <c r="C56" s="30"/>
      <c r="D56" s="31">
        <f t="shared" ref="D56:M56" si="16">SUM(D57:D84)</f>
        <v>34354731</v>
      </c>
      <c r="E56" s="31">
        <f t="shared" si="16"/>
        <v>73508617</v>
      </c>
      <c r="F56" s="31">
        <f t="shared" si="16"/>
        <v>0</v>
      </c>
      <c r="G56" s="31">
        <f t="shared" si="16"/>
        <v>10429442</v>
      </c>
      <c r="H56" s="31">
        <f t="shared" si="16"/>
        <v>0</v>
      </c>
      <c r="I56" s="31">
        <f t="shared" si="16"/>
        <v>0</v>
      </c>
      <c r="J56" s="31">
        <f t="shared" si="16"/>
        <v>0</v>
      </c>
      <c r="K56" s="31">
        <f t="shared" si="16"/>
        <v>0</v>
      </c>
      <c r="L56" s="31">
        <f t="shared" si="16"/>
        <v>0</v>
      </c>
      <c r="M56" s="31">
        <f t="shared" si="16"/>
        <v>0</v>
      </c>
      <c r="N56" s="31">
        <f>SUM(D56:M56)</f>
        <v>118292790</v>
      </c>
      <c r="O56" s="43">
        <f t="shared" si="10"/>
        <v>44.572619364309737</v>
      </c>
      <c r="P56" s="9"/>
    </row>
    <row r="57" spans="1:16">
      <c r="A57" s="12"/>
      <c r="B57" s="44">
        <v>601</v>
      </c>
      <c r="C57" s="20" t="s">
        <v>170</v>
      </c>
      <c r="D57" s="46">
        <v>3205531</v>
      </c>
      <c r="E57" s="46">
        <v>740709</v>
      </c>
      <c r="F57" s="46">
        <v>0</v>
      </c>
      <c r="G57" s="46">
        <v>10386448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5"/>
        <v>14332688</v>
      </c>
      <c r="O57" s="47">
        <f t="shared" si="10"/>
        <v>5.4005442486512472</v>
      </c>
      <c r="P57" s="9"/>
    </row>
    <row r="58" spans="1:16">
      <c r="A58" s="12"/>
      <c r="B58" s="44">
        <v>602</v>
      </c>
      <c r="C58" s="20" t="s">
        <v>171</v>
      </c>
      <c r="D58" s="46">
        <v>6170679</v>
      </c>
      <c r="E58" s="46">
        <v>460735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5"/>
        <v>6631414</v>
      </c>
      <c r="O58" s="47">
        <f t="shared" si="10"/>
        <v>2.4987109702049861</v>
      </c>
      <c r="P58" s="9"/>
    </row>
    <row r="59" spans="1:16">
      <c r="A59" s="12"/>
      <c r="B59" s="44">
        <v>603</v>
      </c>
      <c r="C59" s="20" t="s">
        <v>172</v>
      </c>
      <c r="D59" s="46">
        <v>4320127</v>
      </c>
      <c r="E59" s="46">
        <v>0</v>
      </c>
      <c r="F59" s="46">
        <v>0</v>
      </c>
      <c r="G59" s="46">
        <v>42994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5"/>
        <v>4363121</v>
      </c>
      <c r="O59" s="47">
        <f t="shared" si="10"/>
        <v>1.6440201602602025</v>
      </c>
      <c r="P59" s="9"/>
    </row>
    <row r="60" spans="1:16">
      <c r="A60" s="12"/>
      <c r="B60" s="44">
        <v>604</v>
      </c>
      <c r="C60" s="20" t="s">
        <v>173</v>
      </c>
      <c r="D60" s="46">
        <v>274009</v>
      </c>
      <c r="E60" s="46">
        <v>6139138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5"/>
        <v>6413147</v>
      </c>
      <c r="O60" s="47">
        <f t="shared" si="10"/>
        <v>2.4164681563294339</v>
      </c>
      <c r="P60" s="9"/>
    </row>
    <row r="61" spans="1:16">
      <c r="A61" s="12"/>
      <c r="B61" s="44">
        <v>605</v>
      </c>
      <c r="C61" s="20" t="s">
        <v>174</v>
      </c>
      <c r="D61" s="46">
        <v>176976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5"/>
        <v>176976</v>
      </c>
      <c r="O61" s="47">
        <f t="shared" si="10"/>
        <v>6.668440134532358E-2</v>
      </c>
      <c r="P61" s="9"/>
    </row>
    <row r="62" spans="1:16">
      <c r="A62" s="12"/>
      <c r="B62" s="44">
        <v>606</v>
      </c>
      <c r="C62" s="20" t="s">
        <v>175</v>
      </c>
      <c r="D62" s="46">
        <v>158447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5"/>
        <v>158447</v>
      </c>
      <c r="O62" s="47">
        <f t="shared" si="10"/>
        <v>5.9702690421088091E-2</v>
      </c>
      <c r="P62" s="9"/>
    </row>
    <row r="63" spans="1:16">
      <c r="A63" s="12"/>
      <c r="B63" s="44">
        <v>608</v>
      </c>
      <c r="C63" s="20" t="s">
        <v>176</v>
      </c>
      <c r="D63" s="46">
        <v>6078</v>
      </c>
      <c r="E63" s="46">
        <v>1246989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5"/>
        <v>1253067</v>
      </c>
      <c r="O63" s="47">
        <f t="shared" si="10"/>
        <v>0.47215454491332493</v>
      </c>
      <c r="P63" s="9"/>
    </row>
    <row r="64" spans="1:16">
      <c r="A64" s="12"/>
      <c r="B64" s="44">
        <v>611</v>
      </c>
      <c r="C64" s="20" t="s">
        <v>76</v>
      </c>
      <c r="D64" s="46">
        <v>410317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ref="N64:N76" si="17">SUM(D64:M64)</f>
        <v>410317</v>
      </c>
      <c r="O64" s="47">
        <f t="shared" si="10"/>
        <v>0.15460708517996302</v>
      </c>
      <c r="P64" s="9"/>
    </row>
    <row r="65" spans="1:16">
      <c r="A65" s="12"/>
      <c r="B65" s="44">
        <v>612</v>
      </c>
      <c r="C65" s="20" t="s">
        <v>189</v>
      </c>
      <c r="D65" s="46">
        <v>-12059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>SUM(D65:M65)</f>
        <v>-12059</v>
      </c>
      <c r="O65" s="47">
        <f t="shared" si="10"/>
        <v>-4.5438206074454E-3</v>
      </c>
      <c r="P65" s="9"/>
    </row>
    <row r="66" spans="1:16">
      <c r="A66" s="12"/>
      <c r="B66" s="44">
        <v>614</v>
      </c>
      <c r="C66" s="20" t="s">
        <v>177</v>
      </c>
      <c r="D66" s="46">
        <v>83639</v>
      </c>
      <c r="E66" s="46">
        <v>10363659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7"/>
        <v>10447298</v>
      </c>
      <c r="O66" s="47">
        <f t="shared" si="10"/>
        <v>3.9365327095549474</v>
      </c>
      <c r="P66" s="9"/>
    </row>
    <row r="67" spans="1:16">
      <c r="A67" s="12"/>
      <c r="B67" s="44">
        <v>622</v>
      </c>
      <c r="C67" s="20" t="s">
        <v>78</v>
      </c>
      <c r="D67" s="46">
        <v>378517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7"/>
        <v>378517</v>
      </c>
      <c r="O67" s="47">
        <f t="shared" si="10"/>
        <v>0.14262487311289579</v>
      </c>
      <c r="P67" s="9"/>
    </row>
    <row r="68" spans="1:16">
      <c r="A68" s="12"/>
      <c r="B68" s="44">
        <v>634</v>
      </c>
      <c r="C68" s="20" t="s">
        <v>178</v>
      </c>
      <c r="D68" s="46">
        <v>83685</v>
      </c>
      <c r="E68" s="46">
        <v>8236719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7"/>
        <v>8320404</v>
      </c>
      <c r="O68" s="47">
        <f t="shared" si="10"/>
        <v>3.1351209186061144</v>
      </c>
      <c r="P68" s="9"/>
    </row>
    <row r="69" spans="1:16">
      <c r="A69" s="12"/>
      <c r="B69" s="44">
        <v>654</v>
      </c>
      <c r="C69" s="20" t="s">
        <v>179</v>
      </c>
      <c r="D69" s="46">
        <v>-948154</v>
      </c>
      <c r="E69" s="46">
        <v>10069055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7"/>
        <v>9120901</v>
      </c>
      <c r="O69" s="47">
        <f t="shared" ref="O69:O85" si="18">(N69/O$87)</f>
        <v>3.436747485054263</v>
      </c>
      <c r="P69" s="9"/>
    </row>
    <row r="70" spans="1:16">
      <c r="A70" s="12"/>
      <c r="B70" s="44">
        <v>663</v>
      </c>
      <c r="C70" s="20" t="s">
        <v>135</v>
      </c>
      <c r="D70" s="46">
        <v>0</v>
      </c>
      <c r="E70" s="46">
        <v>1260025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7"/>
        <v>1260025</v>
      </c>
      <c r="O70" s="47">
        <f t="shared" si="18"/>
        <v>0.47477631320145869</v>
      </c>
      <c r="P70" s="9"/>
    </row>
    <row r="71" spans="1:16">
      <c r="A71" s="12"/>
      <c r="B71" s="44">
        <v>664</v>
      </c>
      <c r="C71" s="20" t="s">
        <v>136</v>
      </c>
      <c r="D71" s="46">
        <v>123426</v>
      </c>
      <c r="E71" s="46">
        <v>0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7"/>
        <v>123426</v>
      </c>
      <c r="O71" s="47">
        <f t="shared" si="18"/>
        <v>4.6506808383328296E-2</v>
      </c>
      <c r="P71" s="9"/>
    </row>
    <row r="72" spans="1:16">
      <c r="A72" s="12"/>
      <c r="B72" s="44">
        <v>666</v>
      </c>
      <c r="C72" s="20" t="s">
        <v>137</v>
      </c>
      <c r="D72" s="46">
        <v>379598</v>
      </c>
      <c r="E72" s="46">
        <v>0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7"/>
        <v>379598</v>
      </c>
      <c r="O72" s="47">
        <f t="shared" si="18"/>
        <v>0.14303219296335176</v>
      </c>
      <c r="P72" s="9"/>
    </row>
    <row r="73" spans="1:16">
      <c r="A73" s="12"/>
      <c r="B73" s="44">
        <v>669</v>
      </c>
      <c r="C73" s="20" t="s">
        <v>138</v>
      </c>
      <c r="D73" s="46">
        <v>234049</v>
      </c>
      <c r="E73" s="46">
        <v>0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f t="shared" si="17"/>
        <v>234049</v>
      </c>
      <c r="O73" s="47">
        <f t="shared" si="18"/>
        <v>8.8189457612736416E-2</v>
      </c>
      <c r="P73" s="9"/>
    </row>
    <row r="74" spans="1:16">
      <c r="A74" s="12"/>
      <c r="B74" s="44">
        <v>674</v>
      </c>
      <c r="C74" s="20" t="s">
        <v>180</v>
      </c>
      <c r="D74" s="46">
        <v>55841</v>
      </c>
      <c r="E74" s="46">
        <v>4292158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f t="shared" si="17"/>
        <v>4347999</v>
      </c>
      <c r="O74" s="47">
        <f t="shared" si="18"/>
        <v>1.6383222039432781</v>
      </c>
      <c r="P74" s="9"/>
    </row>
    <row r="75" spans="1:16">
      <c r="A75" s="12"/>
      <c r="B75" s="44">
        <v>684</v>
      </c>
      <c r="C75" s="20" t="s">
        <v>87</v>
      </c>
      <c r="D75" s="46">
        <v>77772</v>
      </c>
      <c r="E75" s="46">
        <v>0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0</v>
      </c>
      <c r="L75" s="46">
        <v>0</v>
      </c>
      <c r="M75" s="46">
        <v>0</v>
      </c>
      <c r="N75" s="46">
        <f t="shared" si="17"/>
        <v>77772</v>
      </c>
      <c r="O75" s="47">
        <f t="shared" si="18"/>
        <v>2.9304421285533098E-2</v>
      </c>
      <c r="P75" s="9"/>
    </row>
    <row r="76" spans="1:16">
      <c r="A76" s="12"/>
      <c r="B76" s="44">
        <v>694</v>
      </c>
      <c r="C76" s="20" t="s">
        <v>181</v>
      </c>
      <c r="D76" s="46">
        <v>15969</v>
      </c>
      <c r="E76" s="46">
        <v>2308844</v>
      </c>
      <c r="F76" s="46">
        <v>0</v>
      </c>
      <c r="G76" s="46">
        <v>0</v>
      </c>
      <c r="H76" s="46">
        <v>0</v>
      </c>
      <c r="I76" s="46">
        <v>0</v>
      </c>
      <c r="J76" s="46">
        <v>0</v>
      </c>
      <c r="K76" s="46">
        <v>0</v>
      </c>
      <c r="L76" s="46">
        <v>0</v>
      </c>
      <c r="M76" s="46">
        <v>0</v>
      </c>
      <c r="N76" s="46">
        <f t="shared" si="17"/>
        <v>2324813</v>
      </c>
      <c r="O76" s="47">
        <f t="shared" si="18"/>
        <v>0.87598749629794859</v>
      </c>
      <c r="P76" s="9"/>
    </row>
    <row r="77" spans="1:16">
      <c r="A77" s="12"/>
      <c r="B77" s="44">
        <v>704</v>
      </c>
      <c r="C77" s="20" t="s">
        <v>89</v>
      </c>
      <c r="D77" s="46">
        <v>0</v>
      </c>
      <c r="E77" s="46">
        <v>891136</v>
      </c>
      <c r="F77" s="46">
        <v>0</v>
      </c>
      <c r="G77" s="46">
        <v>0</v>
      </c>
      <c r="H77" s="46">
        <v>0</v>
      </c>
      <c r="I77" s="46">
        <v>0</v>
      </c>
      <c r="J77" s="46">
        <v>0</v>
      </c>
      <c r="K77" s="46">
        <v>0</v>
      </c>
      <c r="L77" s="46">
        <v>0</v>
      </c>
      <c r="M77" s="46">
        <v>0</v>
      </c>
      <c r="N77" s="46">
        <f t="shared" ref="N77:N84" si="19">SUM(D77:M77)</f>
        <v>891136</v>
      </c>
      <c r="O77" s="47">
        <f t="shared" si="18"/>
        <v>0.33577926203138436</v>
      </c>
      <c r="P77" s="9"/>
    </row>
    <row r="78" spans="1:16">
      <c r="A78" s="12"/>
      <c r="B78" s="44">
        <v>711</v>
      </c>
      <c r="C78" s="20" t="s">
        <v>139</v>
      </c>
      <c r="D78" s="46">
        <v>7523942</v>
      </c>
      <c r="E78" s="46">
        <v>0</v>
      </c>
      <c r="F78" s="46">
        <v>0</v>
      </c>
      <c r="G78" s="46">
        <v>0</v>
      </c>
      <c r="H78" s="46">
        <v>0</v>
      </c>
      <c r="I78" s="46">
        <v>0</v>
      </c>
      <c r="J78" s="46">
        <v>0</v>
      </c>
      <c r="K78" s="46">
        <v>0</v>
      </c>
      <c r="L78" s="46">
        <v>0</v>
      </c>
      <c r="M78" s="46">
        <v>0</v>
      </c>
      <c r="N78" s="46">
        <f t="shared" si="19"/>
        <v>7523942</v>
      </c>
      <c r="O78" s="47">
        <f t="shared" si="18"/>
        <v>2.8350147366136462</v>
      </c>
      <c r="P78" s="9"/>
    </row>
    <row r="79" spans="1:16">
      <c r="A79" s="12"/>
      <c r="B79" s="44">
        <v>712</v>
      </c>
      <c r="C79" s="20" t="s">
        <v>140</v>
      </c>
      <c r="D79" s="46">
        <v>1273012</v>
      </c>
      <c r="E79" s="46">
        <v>0</v>
      </c>
      <c r="F79" s="46">
        <v>0</v>
      </c>
      <c r="G79" s="46">
        <v>0</v>
      </c>
      <c r="H79" s="46">
        <v>0</v>
      </c>
      <c r="I79" s="46">
        <v>0</v>
      </c>
      <c r="J79" s="46">
        <v>0</v>
      </c>
      <c r="K79" s="46">
        <v>0</v>
      </c>
      <c r="L79" s="46">
        <v>0</v>
      </c>
      <c r="M79" s="46">
        <v>0</v>
      </c>
      <c r="N79" s="46">
        <f t="shared" si="19"/>
        <v>1273012</v>
      </c>
      <c r="O79" s="47">
        <f t="shared" si="18"/>
        <v>0.47966980339375431</v>
      </c>
      <c r="P79" s="9"/>
    </row>
    <row r="80" spans="1:16">
      <c r="A80" s="12"/>
      <c r="B80" s="44">
        <v>713</v>
      </c>
      <c r="C80" s="20" t="s">
        <v>182</v>
      </c>
      <c r="D80" s="46">
        <v>9789657</v>
      </c>
      <c r="E80" s="46">
        <v>0</v>
      </c>
      <c r="F80" s="46">
        <v>0</v>
      </c>
      <c r="G80" s="46">
        <v>0</v>
      </c>
      <c r="H80" s="46">
        <v>0</v>
      </c>
      <c r="I80" s="46">
        <v>0</v>
      </c>
      <c r="J80" s="46">
        <v>0</v>
      </c>
      <c r="K80" s="46">
        <v>0</v>
      </c>
      <c r="L80" s="46">
        <v>0</v>
      </c>
      <c r="M80" s="46">
        <v>0</v>
      </c>
      <c r="N80" s="46">
        <f t="shared" si="19"/>
        <v>9789657</v>
      </c>
      <c r="O80" s="47">
        <f t="shared" si="18"/>
        <v>3.6887341584229301</v>
      </c>
      <c r="P80" s="9"/>
    </row>
    <row r="81" spans="1:119">
      <c r="A81" s="12"/>
      <c r="B81" s="44">
        <v>724</v>
      </c>
      <c r="C81" s="20" t="s">
        <v>183</v>
      </c>
      <c r="D81" s="46">
        <v>0</v>
      </c>
      <c r="E81" s="46">
        <v>4863419</v>
      </c>
      <c r="F81" s="46">
        <v>0</v>
      </c>
      <c r="G81" s="46">
        <v>0</v>
      </c>
      <c r="H81" s="46">
        <v>0</v>
      </c>
      <c r="I81" s="46">
        <v>0</v>
      </c>
      <c r="J81" s="46">
        <v>0</v>
      </c>
      <c r="K81" s="46">
        <v>0</v>
      </c>
      <c r="L81" s="46">
        <v>0</v>
      </c>
      <c r="M81" s="46">
        <v>0</v>
      </c>
      <c r="N81" s="46">
        <f t="shared" si="19"/>
        <v>4863419</v>
      </c>
      <c r="O81" s="47">
        <f t="shared" si="18"/>
        <v>1.8325320072013849</v>
      </c>
      <c r="P81" s="9"/>
    </row>
    <row r="82" spans="1:119">
      <c r="A82" s="12"/>
      <c r="B82" s="44">
        <v>744</v>
      </c>
      <c r="C82" s="20" t="s">
        <v>184</v>
      </c>
      <c r="D82" s="46">
        <v>17927</v>
      </c>
      <c r="E82" s="46">
        <v>8030447</v>
      </c>
      <c r="F82" s="46">
        <v>0</v>
      </c>
      <c r="G82" s="46">
        <v>0</v>
      </c>
      <c r="H82" s="46">
        <v>0</v>
      </c>
      <c r="I82" s="46">
        <v>0</v>
      </c>
      <c r="J82" s="46">
        <v>0</v>
      </c>
      <c r="K82" s="46">
        <v>0</v>
      </c>
      <c r="L82" s="46">
        <v>0</v>
      </c>
      <c r="M82" s="46">
        <v>0</v>
      </c>
      <c r="N82" s="46">
        <f t="shared" si="19"/>
        <v>8048374</v>
      </c>
      <c r="O82" s="47">
        <f t="shared" si="18"/>
        <v>3.032620253555665</v>
      </c>
      <c r="P82" s="9"/>
    </row>
    <row r="83" spans="1:119">
      <c r="A83" s="12"/>
      <c r="B83" s="44">
        <v>752</v>
      </c>
      <c r="C83" s="20" t="s">
        <v>185</v>
      </c>
      <c r="D83" s="46">
        <v>449364</v>
      </c>
      <c r="E83" s="46">
        <v>0</v>
      </c>
      <c r="F83" s="46">
        <v>0</v>
      </c>
      <c r="G83" s="46">
        <v>0</v>
      </c>
      <c r="H83" s="46">
        <v>0</v>
      </c>
      <c r="I83" s="46">
        <v>0</v>
      </c>
      <c r="J83" s="46">
        <v>0</v>
      </c>
      <c r="K83" s="46">
        <v>0</v>
      </c>
      <c r="L83" s="46">
        <v>0</v>
      </c>
      <c r="M83" s="46">
        <v>0</v>
      </c>
      <c r="N83" s="46">
        <f t="shared" si="19"/>
        <v>449364</v>
      </c>
      <c r="O83" s="47">
        <f t="shared" si="18"/>
        <v>0.16931996048130812</v>
      </c>
      <c r="P83" s="9"/>
    </row>
    <row r="84" spans="1:119" ht="15.75" thickBot="1">
      <c r="A84" s="12"/>
      <c r="B84" s="44">
        <v>764</v>
      </c>
      <c r="C84" s="20" t="s">
        <v>186</v>
      </c>
      <c r="D84" s="46">
        <v>106382</v>
      </c>
      <c r="E84" s="46">
        <v>14605584</v>
      </c>
      <c r="F84" s="46">
        <v>0</v>
      </c>
      <c r="G84" s="46">
        <v>0</v>
      </c>
      <c r="H84" s="46">
        <v>0</v>
      </c>
      <c r="I84" s="46">
        <v>0</v>
      </c>
      <c r="J84" s="46">
        <v>0</v>
      </c>
      <c r="K84" s="46">
        <v>0</v>
      </c>
      <c r="L84" s="46">
        <v>0</v>
      </c>
      <c r="M84" s="46">
        <v>0</v>
      </c>
      <c r="N84" s="46">
        <f t="shared" si="19"/>
        <v>14711966</v>
      </c>
      <c r="O84" s="47">
        <f t="shared" si="18"/>
        <v>5.5434558658956856</v>
      </c>
      <c r="P84" s="9"/>
    </row>
    <row r="85" spans="1:119" ht="16.5" thickBot="1">
      <c r="A85" s="14" t="s">
        <v>10</v>
      </c>
      <c r="B85" s="23"/>
      <c r="C85" s="22"/>
      <c r="D85" s="15">
        <f t="shared" ref="D85:M85" si="20">SUM(D5,D14,D24,D30,D36,D40,D46,D53,D56)</f>
        <v>1991380716</v>
      </c>
      <c r="E85" s="15">
        <f t="shared" si="20"/>
        <v>1780355639</v>
      </c>
      <c r="F85" s="15">
        <f t="shared" si="20"/>
        <v>689106605</v>
      </c>
      <c r="G85" s="15">
        <f t="shared" si="20"/>
        <v>479037376</v>
      </c>
      <c r="H85" s="15">
        <f t="shared" si="20"/>
        <v>953</v>
      </c>
      <c r="I85" s="15">
        <f t="shared" si="20"/>
        <v>4274211000</v>
      </c>
      <c r="J85" s="15">
        <f t="shared" si="20"/>
        <v>606646000</v>
      </c>
      <c r="K85" s="15">
        <f t="shared" si="20"/>
        <v>20391000</v>
      </c>
      <c r="L85" s="15">
        <f t="shared" si="20"/>
        <v>0</v>
      </c>
      <c r="M85" s="15">
        <f t="shared" si="20"/>
        <v>7269000</v>
      </c>
      <c r="N85" s="15">
        <f>SUM(D85:M85)</f>
        <v>9848398289</v>
      </c>
      <c r="O85" s="37">
        <f t="shared" si="18"/>
        <v>3710.8678245201277</v>
      </c>
      <c r="P85" s="6"/>
      <c r="Q85" s="2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5"/>
      <c r="BD85" s="5"/>
      <c r="BE85" s="5"/>
      <c r="BF85" s="5"/>
      <c r="BG85" s="5"/>
      <c r="BH85" s="5"/>
      <c r="BI85" s="5"/>
      <c r="BJ85" s="5"/>
      <c r="BK85" s="5"/>
      <c r="BL85" s="5"/>
      <c r="BM85" s="5"/>
      <c r="BN85" s="5"/>
      <c r="BO85" s="5"/>
      <c r="BP85" s="5"/>
      <c r="BQ85" s="5"/>
      <c r="BR85" s="5"/>
      <c r="BS85" s="5"/>
      <c r="BT85" s="5"/>
      <c r="BU85" s="5"/>
      <c r="BV85" s="5"/>
      <c r="BW85" s="5"/>
      <c r="BX85" s="5"/>
      <c r="BY85" s="5"/>
      <c r="BZ85" s="5"/>
      <c r="CA85" s="5"/>
      <c r="CB85" s="5"/>
      <c r="CC85" s="5"/>
      <c r="CD85" s="5"/>
      <c r="CE85" s="5"/>
      <c r="CF85" s="5"/>
      <c r="CG85" s="5"/>
      <c r="CH85" s="5"/>
      <c r="CI85" s="5"/>
      <c r="CJ85" s="5"/>
      <c r="CK85" s="5"/>
      <c r="CL85" s="5"/>
      <c r="CM85" s="5"/>
      <c r="CN85" s="5"/>
      <c r="CO85" s="5"/>
      <c r="CP85" s="5"/>
      <c r="CQ85" s="5"/>
      <c r="CR85" s="5"/>
      <c r="CS85" s="5"/>
      <c r="CT85" s="5"/>
      <c r="CU85" s="5"/>
      <c r="CV85" s="5"/>
      <c r="CW85" s="5"/>
      <c r="CX85" s="5"/>
      <c r="CY85" s="5"/>
      <c r="CZ85" s="5"/>
      <c r="DA85" s="5"/>
      <c r="DB85" s="5"/>
      <c r="DC85" s="5"/>
      <c r="DD85" s="5"/>
      <c r="DE85" s="5"/>
      <c r="DF85" s="5"/>
      <c r="DG85" s="5"/>
      <c r="DH85" s="5"/>
      <c r="DI85" s="5"/>
      <c r="DJ85" s="5"/>
      <c r="DK85" s="5"/>
      <c r="DL85" s="5"/>
      <c r="DM85" s="5"/>
      <c r="DN85" s="5"/>
      <c r="DO85" s="5"/>
    </row>
    <row r="86" spans="1:119">
      <c r="A86" s="16"/>
      <c r="B86" s="18"/>
      <c r="C86" s="18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9"/>
    </row>
    <row r="87" spans="1:119">
      <c r="A87" s="38"/>
      <c r="B87" s="39"/>
      <c r="C87" s="39"/>
      <c r="D87" s="40"/>
      <c r="E87" s="40"/>
      <c r="F87" s="40"/>
      <c r="G87" s="40"/>
      <c r="H87" s="40"/>
      <c r="I87" s="40"/>
      <c r="J87" s="40"/>
      <c r="K87" s="40"/>
      <c r="L87" s="48" t="s">
        <v>190</v>
      </c>
      <c r="M87" s="48"/>
      <c r="N87" s="48"/>
      <c r="O87" s="41">
        <v>2653934</v>
      </c>
    </row>
    <row r="88" spans="1:119">
      <c r="A88" s="49"/>
      <c r="B88" s="50"/>
      <c r="C88" s="50"/>
      <c r="D88" s="50"/>
      <c r="E88" s="50"/>
      <c r="F88" s="50"/>
      <c r="G88" s="50"/>
      <c r="H88" s="50"/>
      <c r="I88" s="50"/>
      <c r="J88" s="50"/>
      <c r="K88" s="50"/>
      <c r="L88" s="50"/>
      <c r="M88" s="50"/>
      <c r="N88" s="50"/>
      <c r="O88" s="51"/>
    </row>
    <row r="89" spans="1:119" ht="15.75" customHeight="1" thickBot="1">
      <c r="A89" s="52" t="s">
        <v>101</v>
      </c>
      <c r="B89" s="53"/>
      <c r="C89" s="53"/>
      <c r="D89" s="53"/>
      <c r="E89" s="53"/>
      <c r="F89" s="53"/>
      <c r="G89" s="53"/>
      <c r="H89" s="53"/>
      <c r="I89" s="53"/>
      <c r="J89" s="53"/>
      <c r="K89" s="53"/>
      <c r="L89" s="53"/>
      <c r="M89" s="53"/>
      <c r="N89" s="53"/>
      <c r="O89" s="54"/>
    </row>
  </sheetData>
  <mergeCells count="10">
    <mergeCell ref="L87:N87"/>
    <mergeCell ref="A88:O88"/>
    <mergeCell ref="A89:O8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38</vt:i4>
      </vt:variant>
    </vt:vector>
  </HeadingPairs>
  <TitlesOfParts>
    <vt:vector size="57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2005</vt:lpstr>
      <vt:lpstr>'2005'!Print_Area</vt:lpstr>
      <vt:lpstr>'2006'!Print_Area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'2005'!Print_Titles</vt:lpstr>
      <vt:lpstr>'2006'!Print_Titles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2024-09-05T16:52:07Z</cp:lastPrinted>
  <dcterms:created xsi:type="dcterms:W3CDTF">2000-08-31T21:26:31Z</dcterms:created>
  <dcterms:modified xsi:type="dcterms:W3CDTF">2024-09-20T18:49:30Z</dcterms:modified>
</cp:coreProperties>
</file>