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40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39" r:id="rId18"/>
    <sheet name="2005" sheetId="42" r:id="rId19"/>
  </sheets>
  <definedNames>
    <definedName name="_xlnm.Print_Area" localSheetId="18">'2005'!$A$1:$O$86</definedName>
    <definedName name="_xlnm.Print_Area" localSheetId="17">'2006'!$A$1:$O$79</definedName>
    <definedName name="_xlnm.Print_Area" localSheetId="16">'2007'!$A$1:$O$74</definedName>
    <definedName name="_xlnm.Print_Area" localSheetId="15">'2008'!$A$1:$O$73</definedName>
    <definedName name="_xlnm.Print_Area" localSheetId="14">'2009'!$A$1:$O$72</definedName>
    <definedName name="_xlnm.Print_Area" localSheetId="13">'2010'!$A$1:$O$73</definedName>
    <definedName name="_xlnm.Print_Area" localSheetId="12">'2011'!$A$1:$O$74</definedName>
    <definedName name="_xlnm.Print_Area" localSheetId="11">'2012'!$A$1:$O$72</definedName>
    <definedName name="_xlnm.Print_Area" localSheetId="10">'2013'!$A$1:$O$75</definedName>
    <definedName name="_xlnm.Print_Area" localSheetId="9">'2014'!$A$1:$O$77</definedName>
    <definedName name="_xlnm.Print_Area" localSheetId="8">'2015'!$A$1:$O$83</definedName>
    <definedName name="_xlnm.Print_Area" localSheetId="7">'2016'!$A$1:$O$83</definedName>
    <definedName name="_xlnm.Print_Area" localSheetId="6">'2017'!$A$1:$O$79</definedName>
    <definedName name="_xlnm.Print_Area" localSheetId="5">'2018'!$A$1:$O$77</definedName>
    <definedName name="_xlnm.Print_Area" localSheetId="4">'2019'!$A$1:$O$77</definedName>
    <definedName name="_xlnm.Print_Area" localSheetId="3">'2020'!$A$1:$O$78</definedName>
    <definedName name="_xlnm.Print_Area" localSheetId="2">'2021'!$A$1:$P$75</definedName>
    <definedName name="_xlnm.Print_Area" localSheetId="1">'2022'!$A$1:$P$75</definedName>
    <definedName name="_xlnm.Print_Area" localSheetId="0">'2023'!$A$1:$P$75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70" i="52" l="1"/>
  <c r="P70" i="52" s="1"/>
  <c r="O69" i="52"/>
  <c r="P69" i="52" s="1"/>
  <c r="O68" i="52"/>
  <c r="P68" i="52" s="1"/>
  <c r="O67" i="52"/>
  <c r="P67" i="52" s="1"/>
  <c r="O66" i="52"/>
  <c r="P66" i="52" s="1"/>
  <c r="O65" i="52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O51" i="52"/>
  <c r="P51" i="52" s="1"/>
  <c r="O50" i="52"/>
  <c r="P50" i="52" s="1"/>
  <c r="O49" i="52"/>
  <c r="P49" i="52" s="1"/>
  <c r="N48" i="52"/>
  <c r="M48" i="52"/>
  <c r="L48" i="52"/>
  <c r="K48" i="52"/>
  <c r="J48" i="52"/>
  <c r="I48" i="52"/>
  <c r="H48" i="52"/>
  <c r="G48" i="52"/>
  <c r="F48" i="52"/>
  <c r="E48" i="52"/>
  <c r="D48" i="52"/>
  <c r="O47" i="52"/>
  <c r="P47" i="52" s="1"/>
  <c r="O46" i="52"/>
  <c r="P46" i="52" s="1"/>
  <c r="O45" i="52"/>
  <c r="P45" i="52" s="1"/>
  <c r="N44" i="52"/>
  <c r="M44" i="52"/>
  <c r="L44" i="52"/>
  <c r="K44" i="52"/>
  <c r="J44" i="52"/>
  <c r="I44" i="52"/>
  <c r="H44" i="52"/>
  <c r="G44" i="52"/>
  <c r="F44" i="52"/>
  <c r="E44" i="52"/>
  <c r="D44" i="52"/>
  <c r="O43" i="52"/>
  <c r="P43" i="52" s="1"/>
  <c r="O42" i="52"/>
  <c r="P42" i="52" s="1"/>
  <c r="N41" i="52"/>
  <c r="M41" i="52"/>
  <c r="L41" i="52"/>
  <c r="K41" i="52"/>
  <c r="J41" i="52"/>
  <c r="I41" i="52"/>
  <c r="H41" i="52"/>
  <c r="G41" i="52"/>
  <c r="F41" i="52"/>
  <c r="E41" i="52"/>
  <c r="D41" i="52"/>
  <c r="O40" i="52"/>
  <c r="P40" i="52" s="1"/>
  <c r="O39" i="52"/>
  <c r="P39" i="52" s="1"/>
  <c r="O38" i="52"/>
  <c r="P38" i="52" s="1"/>
  <c r="N37" i="52"/>
  <c r="M37" i="52"/>
  <c r="L37" i="52"/>
  <c r="K37" i="52"/>
  <c r="J37" i="52"/>
  <c r="I37" i="52"/>
  <c r="H37" i="52"/>
  <c r="G37" i="52"/>
  <c r="F37" i="52"/>
  <c r="E37" i="52"/>
  <c r="D37" i="52"/>
  <c r="O36" i="52"/>
  <c r="P36" i="52" s="1"/>
  <c r="O35" i="52"/>
  <c r="P35" i="52" s="1"/>
  <c r="O34" i="52"/>
  <c r="P34" i="52" s="1"/>
  <c r="O33" i="52"/>
  <c r="P33" i="52" s="1"/>
  <c r="N32" i="52"/>
  <c r="M32" i="52"/>
  <c r="L32" i="52"/>
  <c r="K32" i="52"/>
  <c r="J32" i="52"/>
  <c r="I32" i="52"/>
  <c r="H32" i="52"/>
  <c r="G32" i="52"/>
  <c r="F32" i="52"/>
  <c r="E32" i="52"/>
  <c r="D32" i="52"/>
  <c r="O31" i="52"/>
  <c r="P31" i="52" s="1"/>
  <c r="O30" i="52"/>
  <c r="P30" i="52" s="1"/>
  <c r="O29" i="52"/>
  <c r="P29" i="52" s="1"/>
  <c r="N28" i="52"/>
  <c r="M28" i="52"/>
  <c r="L28" i="52"/>
  <c r="K28" i="52"/>
  <c r="J28" i="52"/>
  <c r="I28" i="52"/>
  <c r="H28" i="52"/>
  <c r="G28" i="52"/>
  <c r="F28" i="52"/>
  <c r="E28" i="52"/>
  <c r="D28" i="52"/>
  <c r="O27" i="52"/>
  <c r="P27" i="52" s="1"/>
  <c r="O26" i="52"/>
  <c r="P26" i="52" s="1"/>
  <c r="O25" i="52"/>
  <c r="P25" i="52" s="1"/>
  <c r="O24" i="52"/>
  <c r="P24" i="52" s="1"/>
  <c r="N23" i="52"/>
  <c r="M23" i="52"/>
  <c r="L23" i="52"/>
  <c r="K23" i="52"/>
  <c r="J23" i="52"/>
  <c r="I23" i="52"/>
  <c r="H23" i="52"/>
  <c r="G23" i="52"/>
  <c r="F23" i="52"/>
  <c r="E23" i="52"/>
  <c r="D23" i="52"/>
  <c r="O22" i="52"/>
  <c r="P22" i="52" s="1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N14" i="52"/>
  <c r="M14" i="52"/>
  <c r="L14" i="52"/>
  <c r="K14" i="52"/>
  <c r="J14" i="52"/>
  <c r="I14" i="52"/>
  <c r="H14" i="52"/>
  <c r="G14" i="52"/>
  <c r="F14" i="52"/>
  <c r="E14" i="52"/>
  <c r="D14" i="52"/>
  <c r="O13" i="52"/>
  <c r="P13" i="52" s="1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48" i="52" l="1"/>
  <c r="P48" i="52" s="1"/>
  <c r="J71" i="52"/>
  <c r="O44" i="52"/>
  <c r="P44" i="52" s="1"/>
  <c r="O41" i="52"/>
  <c r="P41" i="52" s="1"/>
  <c r="O37" i="52"/>
  <c r="P37" i="52" s="1"/>
  <c r="O32" i="52"/>
  <c r="P32" i="52" s="1"/>
  <c r="O28" i="52"/>
  <c r="P28" i="52" s="1"/>
  <c r="O23" i="52"/>
  <c r="P23" i="52" s="1"/>
  <c r="N71" i="52"/>
  <c r="K71" i="52"/>
  <c r="L71" i="52"/>
  <c r="E71" i="52"/>
  <c r="M71" i="52"/>
  <c r="O14" i="52"/>
  <c r="P14" i="52" s="1"/>
  <c r="D71" i="52"/>
  <c r="F71" i="52"/>
  <c r="G71" i="52"/>
  <c r="H71" i="52"/>
  <c r="I71" i="52"/>
  <c r="O5" i="52"/>
  <c r="P5" i="52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N47" i="51"/>
  <c r="M47" i="51"/>
  <c r="L47" i="51"/>
  <c r="K47" i="51"/>
  <c r="J47" i="51"/>
  <c r="I47" i="51"/>
  <c r="H47" i="51"/>
  <c r="G47" i="51"/>
  <c r="F47" i="51"/>
  <c r="E47" i="51"/>
  <c r="D47" i="51"/>
  <c r="O46" i="51"/>
  <c r="P46" i="51" s="1"/>
  <c r="O45" i="51"/>
  <c r="P45" i="51" s="1"/>
  <c r="N44" i="51"/>
  <c r="M44" i="51"/>
  <c r="L44" i="51"/>
  <c r="K44" i="51"/>
  <c r="J44" i="51"/>
  <c r="I44" i="51"/>
  <c r="H44" i="51"/>
  <c r="G44" i="51"/>
  <c r="F44" i="51"/>
  <c r="E44" i="51"/>
  <c r="D44" i="51"/>
  <c r="O43" i="51"/>
  <c r="P43" i="51" s="1"/>
  <c r="O42" i="51"/>
  <c r="P42" i="51" s="1"/>
  <c r="N41" i="51"/>
  <c r="M41" i="51"/>
  <c r="L41" i="51"/>
  <c r="K41" i="51"/>
  <c r="J41" i="51"/>
  <c r="I41" i="51"/>
  <c r="H41" i="51"/>
  <c r="G41" i="51"/>
  <c r="F41" i="51"/>
  <c r="E41" i="51"/>
  <c r="D41" i="51"/>
  <c r="O40" i="51"/>
  <c r="P40" i="51" s="1"/>
  <c r="O39" i="51"/>
  <c r="P39" i="51" s="1"/>
  <c r="O38" i="51"/>
  <c r="P38" i="51" s="1"/>
  <c r="N37" i="51"/>
  <c r="M37" i="51"/>
  <c r="L37" i="51"/>
  <c r="K37" i="51"/>
  <c r="J37" i="51"/>
  <c r="I37" i="51"/>
  <c r="H37" i="51"/>
  <c r="G37" i="51"/>
  <c r="F37" i="51"/>
  <c r="E37" i="51"/>
  <c r="D37" i="51"/>
  <c r="O36" i="51"/>
  <c r="P36" i="51" s="1"/>
  <c r="O35" i="51"/>
  <c r="P35" i="51" s="1"/>
  <c r="O34" i="51"/>
  <c r="P34" i="51" s="1"/>
  <c r="O33" i="51"/>
  <c r="P33" i="51" s="1"/>
  <c r="N32" i="51"/>
  <c r="M32" i="51"/>
  <c r="L32" i="51"/>
  <c r="K32" i="51"/>
  <c r="J32" i="51"/>
  <c r="I32" i="51"/>
  <c r="H32" i="51"/>
  <c r="G32" i="51"/>
  <c r="F32" i="51"/>
  <c r="E32" i="51"/>
  <c r="D32" i="51"/>
  <c r="O31" i="51"/>
  <c r="P31" i="51" s="1"/>
  <c r="O30" i="51"/>
  <c r="P30" i="51" s="1"/>
  <c r="O29" i="51"/>
  <c r="P29" i="51" s="1"/>
  <c r="N28" i="51"/>
  <c r="M28" i="51"/>
  <c r="L28" i="51"/>
  <c r="K28" i="51"/>
  <c r="J28" i="51"/>
  <c r="I28" i="51"/>
  <c r="H28" i="51"/>
  <c r="G28" i="51"/>
  <c r="F28" i="51"/>
  <c r="E28" i="51"/>
  <c r="D28" i="51"/>
  <c r="O27" i="51"/>
  <c r="P27" i="51" s="1"/>
  <c r="O26" i="51"/>
  <c r="P26" i="51" s="1"/>
  <c r="O25" i="51"/>
  <c r="P25" i="51" s="1"/>
  <c r="O24" i="51"/>
  <c r="P24" i="51" s="1"/>
  <c r="N23" i="51"/>
  <c r="M23" i="51"/>
  <c r="L23" i="51"/>
  <c r="K23" i="51"/>
  <c r="J23" i="51"/>
  <c r="I23" i="51"/>
  <c r="H23" i="51"/>
  <c r="G23" i="51"/>
  <c r="F23" i="51"/>
  <c r="E23" i="51"/>
  <c r="D23" i="5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N14" i="51"/>
  <c r="M14" i="51"/>
  <c r="L14" i="51"/>
  <c r="K14" i="51"/>
  <c r="J14" i="51"/>
  <c r="I14" i="51"/>
  <c r="H14" i="51"/>
  <c r="G14" i="51"/>
  <c r="F14" i="51"/>
  <c r="E14" i="51"/>
  <c r="D14" i="5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71" i="52" l="1"/>
  <c r="P71" i="52" s="1"/>
  <c r="O47" i="51"/>
  <c r="P47" i="51" s="1"/>
  <c r="O44" i="51"/>
  <c r="P44" i="51" s="1"/>
  <c r="O41" i="51"/>
  <c r="P41" i="51" s="1"/>
  <c r="O37" i="51"/>
  <c r="P37" i="51" s="1"/>
  <c r="O32" i="51"/>
  <c r="P32" i="51" s="1"/>
  <c r="H71" i="51"/>
  <c r="O28" i="51"/>
  <c r="P28" i="51" s="1"/>
  <c r="O23" i="51"/>
  <c r="P23" i="51" s="1"/>
  <c r="I71" i="51"/>
  <c r="L71" i="51"/>
  <c r="M71" i="51"/>
  <c r="D71" i="51"/>
  <c r="G71" i="51"/>
  <c r="J71" i="51"/>
  <c r="K71" i="51"/>
  <c r="O14" i="51"/>
  <c r="P14" i="51" s="1"/>
  <c r="E71" i="51"/>
  <c r="F71" i="51"/>
  <c r="N71" i="51"/>
  <c r="O5" i="51"/>
  <c r="P5" i="51" s="1"/>
  <c r="O70" i="50"/>
  <c r="P70" i="50" s="1"/>
  <c r="O69" i="50"/>
  <c r="P69" i="50" s="1"/>
  <c r="O68" i="50"/>
  <c r="P68" i="50"/>
  <c r="O67" i="50"/>
  <c r="P67" i="50"/>
  <c r="O66" i="50"/>
  <c r="P66" i="50" s="1"/>
  <c r="O65" i="50"/>
  <c r="P65" i="50" s="1"/>
  <c r="O64" i="50"/>
  <c r="P64" i="50" s="1"/>
  <c r="O63" i="50"/>
  <c r="P63" i="50" s="1"/>
  <c r="O62" i="50"/>
  <c r="P62" i="50"/>
  <c r="O61" i="50"/>
  <c r="P61" i="50"/>
  <c r="O60" i="50"/>
  <c r="P60" i="50"/>
  <c r="O59" i="50"/>
  <c r="P59" i="50" s="1"/>
  <c r="O58" i="50"/>
  <c r="P58" i="50" s="1"/>
  <c r="O57" i="50"/>
  <c r="P57" i="50" s="1"/>
  <c r="O56" i="50"/>
  <c r="P56" i="50"/>
  <c r="O55" i="50"/>
  <c r="P55" i="50"/>
  <c r="O54" i="50"/>
  <c r="P54" i="50" s="1"/>
  <c r="O53" i="50"/>
  <c r="P53" i="50"/>
  <c r="O52" i="50"/>
  <c r="P52" i="50" s="1"/>
  <c r="O51" i="50"/>
  <c r="P51" i="50" s="1"/>
  <c r="O50" i="50"/>
  <c r="P50" i="50"/>
  <c r="O49" i="50"/>
  <c r="P49" i="50"/>
  <c r="O48" i="50"/>
  <c r="P48" i="50"/>
  <c r="N47" i="50"/>
  <c r="M47" i="50"/>
  <c r="L47" i="50"/>
  <c r="K47" i="50"/>
  <c r="J47" i="50"/>
  <c r="I47" i="50"/>
  <c r="H47" i="50"/>
  <c r="G47" i="50"/>
  <c r="F47" i="50"/>
  <c r="E47" i="50"/>
  <c r="D47" i="50"/>
  <c r="O46" i="50"/>
  <c r="P46" i="50"/>
  <c r="O45" i="50"/>
  <c r="P45" i="50" s="1"/>
  <c r="N44" i="50"/>
  <c r="M44" i="50"/>
  <c r="L44" i="50"/>
  <c r="K44" i="50"/>
  <c r="J44" i="50"/>
  <c r="I44" i="50"/>
  <c r="H44" i="50"/>
  <c r="G44" i="50"/>
  <c r="O44" i="50" s="1"/>
  <c r="F44" i="50"/>
  <c r="E44" i="50"/>
  <c r="D44" i="50"/>
  <c r="O43" i="50"/>
  <c r="P43" i="50" s="1"/>
  <c r="O42" i="50"/>
  <c r="P42" i="50" s="1"/>
  <c r="N41" i="50"/>
  <c r="M41" i="50"/>
  <c r="L41" i="50"/>
  <c r="K41" i="50"/>
  <c r="J41" i="50"/>
  <c r="I41" i="50"/>
  <c r="H41" i="50"/>
  <c r="G41" i="50"/>
  <c r="F41" i="50"/>
  <c r="E41" i="50"/>
  <c r="D41" i="50"/>
  <c r="O40" i="50"/>
  <c r="P40" i="50" s="1"/>
  <c r="O39" i="50"/>
  <c r="P39" i="50" s="1"/>
  <c r="O38" i="50"/>
  <c r="P38" i="50"/>
  <c r="N37" i="50"/>
  <c r="M37" i="50"/>
  <c r="L37" i="50"/>
  <c r="K37" i="50"/>
  <c r="J37" i="50"/>
  <c r="I37" i="50"/>
  <c r="H37" i="50"/>
  <c r="G37" i="50"/>
  <c r="F37" i="50"/>
  <c r="E37" i="50"/>
  <c r="D37" i="50"/>
  <c r="O36" i="50"/>
  <c r="P36" i="50"/>
  <c r="O35" i="50"/>
  <c r="P35" i="50"/>
  <c r="O34" i="50"/>
  <c r="P34" i="50"/>
  <c r="O33" i="50"/>
  <c r="P33" i="50"/>
  <c r="N32" i="50"/>
  <c r="M32" i="50"/>
  <c r="L32" i="50"/>
  <c r="K32" i="50"/>
  <c r="J32" i="50"/>
  <c r="I32" i="50"/>
  <c r="I71" i="50" s="1"/>
  <c r="H32" i="50"/>
  <c r="G32" i="50"/>
  <c r="G71" i="50" s="1"/>
  <c r="F32" i="50"/>
  <c r="E32" i="50"/>
  <c r="D32" i="50"/>
  <c r="O31" i="50"/>
  <c r="P31" i="50" s="1"/>
  <c r="O30" i="50"/>
  <c r="P30" i="50" s="1"/>
  <c r="O29" i="50"/>
  <c r="P29" i="50"/>
  <c r="N28" i="50"/>
  <c r="M28" i="50"/>
  <c r="L28" i="50"/>
  <c r="O28" i="50" s="1"/>
  <c r="P28" i="50" s="1"/>
  <c r="K28" i="50"/>
  <c r="J28" i="50"/>
  <c r="I28" i="50"/>
  <c r="H28" i="50"/>
  <c r="G28" i="50"/>
  <c r="F28" i="50"/>
  <c r="E28" i="50"/>
  <c r="D28" i="50"/>
  <c r="O27" i="50"/>
  <c r="P27" i="50"/>
  <c r="O26" i="50"/>
  <c r="P26" i="50"/>
  <c r="O25" i="50"/>
  <c r="P25" i="50"/>
  <c r="O24" i="50"/>
  <c r="P24" i="50" s="1"/>
  <c r="N23" i="50"/>
  <c r="M23" i="50"/>
  <c r="L23" i="50"/>
  <c r="K23" i="50"/>
  <c r="J23" i="50"/>
  <c r="I23" i="50"/>
  <c r="H23" i="50"/>
  <c r="G23" i="50"/>
  <c r="F23" i="50"/>
  <c r="E23" i="50"/>
  <c r="D23" i="50"/>
  <c r="O22" i="50"/>
  <c r="P22" i="50" s="1"/>
  <c r="O21" i="50"/>
  <c r="P21" i="50" s="1"/>
  <c r="O20" i="50"/>
  <c r="P20" i="50"/>
  <c r="O19" i="50"/>
  <c r="P19" i="50"/>
  <c r="O18" i="50"/>
  <c r="P18" i="50" s="1"/>
  <c r="O17" i="50"/>
  <c r="P17" i="50" s="1"/>
  <c r="O16" i="50"/>
  <c r="P16" i="50" s="1"/>
  <c r="O15" i="50"/>
  <c r="P15" i="50" s="1"/>
  <c r="N14" i="50"/>
  <c r="M14" i="50"/>
  <c r="M71" i="50" s="1"/>
  <c r="L14" i="50"/>
  <c r="L71" i="50" s="1"/>
  <c r="K14" i="50"/>
  <c r="J14" i="50"/>
  <c r="I14" i="50"/>
  <c r="H14" i="50"/>
  <c r="G14" i="50"/>
  <c r="F14" i="50"/>
  <c r="E14" i="50"/>
  <c r="D14" i="50"/>
  <c r="O13" i="50"/>
  <c r="P13" i="50"/>
  <c r="O12" i="50"/>
  <c r="P12" i="50"/>
  <c r="O11" i="50"/>
  <c r="P11" i="50" s="1"/>
  <c r="O10" i="50"/>
  <c r="P10" i="50"/>
  <c r="O9" i="50"/>
  <c r="P9" i="50" s="1"/>
  <c r="O8" i="50"/>
  <c r="P8" i="50"/>
  <c r="O7" i="50"/>
  <c r="P7" i="50"/>
  <c r="O6" i="50"/>
  <c r="P6" i="50"/>
  <c r="N5" i="50"/>
  <c r="O5" i="50" s="1"/>
  <c r="M5" i="50"/>
  <c r="L5" i="50"/>
  <c r="K5" i="50"/>
  <c r="J5" i="50"/>
  <c r="I5" i="50"/>
  <c r="H5" i="50"/>
  <c r="G5" i="50"/>
  <c r="F5" i="50"/>
  <c r="E5" i="50"/>
  <c r="D5" i="50"/>
  <c r="N73" i="48"/>
  <c r="O73" i="48"/>
  <c r="N72" i="48"/>
  <c r="O72" i="48" s="1"/>
  <c r="N71" i="48"/>
  <c r="O71" i="48" s="1"/>
  <c r="N70" i="48"/>
  <c r="O70" i="48" s="1"/>
  <c r="N69" i="48"/>
  <c r="O69" i="48" s="1"/>
  <c r="N68" i="48"/>
  <c r="O68" i="48"/>
  <c r="N67" i="48"/>
  <c r="O67" i="48" s="1"/>
  <c r="N66" i="48"/>
  <c r="O66" i="48" s="1"/>
  <c r="N65" i="48"/>
  <c r="O65" i="48" s="1"/>
  <c r="N64" i="48"/>
  <c r="O64" i="48" s="1"/>
  <c r="N63" i="48"/>
  <c r="O63" i="48" s="1"/>
  <c r="N62" i="48"/>
  <c r="O62" i="48"/>
  <c r="N61" i="48"/>
  <c r="O61" i="48" s="1"/>
  <c r="N60" i="48"/>
  <c r="O60" i="48" s="1"/>
  <c r="N59" i="48"/>
  <c r="O59" i="48" s="1"/>
  <c r="N58" i="48"/>
  <c r="O58" i="48" s="1"/>
  <c r="N57" i="48"/>
  <c r="O57" i="48" s="1"/>
  <c r="N56" i="48"/>
  <c r="O56" i="48"/>
  <c r="N55" i="48"/>
  <c r="O55" i="48"/>
  <c r="N54" i="48"/>
  <c r="O54" i="48" s="1"/>
  <c r="N53" i="48"/>
  <c r="O53" i="48" s="1"/>
  <c r="N52" i="48"/>
  <c r="O52" i="48" s="1"/>
  <c r="N51" i="48"/>
  <c r="O51" i="48" s="1"/>
  <c r="N50" i="48"/>
  <c r="O50" i="48"/>
  <c r="M49" i="48"/>
  <c r="L49" i="48"/>
  <c r="K49" i="48"/>
  <c r="N49" i="48" s="1"/>
  <c r="O49" i="48" s="1"/>
  <c r="J49" i="48"/>
  <c r="I49" i="48"/>
  <c r="H49" i="48"/>
  <c r="G49" i="48"/>
  <c r="F49" i="48"/>
  <c r="E49" i="48"/>
  <c r="D49" i="48"/>
  <c r="N48" i="48"/>
  <c r="O48" i="48"/>
  <c r="N47" i="48"/>
  <c r="O47" i="48" s="1"/>
  <c r="N46" i="48"/>
  <c r="O46" i="48" s="1"/>
  <c r="M45" i="48"/>
  <c r="L45" i="48"/>
  <c r="K45" i="48"/>
  <c r="J45" i="48"/>
  <c r="I45" i="48"/>
  <c r="H45" i="48"/>
  <c r="G45" i="48"/>
  <c r="F45" i="48"/>
  <c r="E45" i="48"/>
  <c r="D45" i="48"/>
  <c r="N44" i="48"/>
  <c r="O44" i="48" s="1"/>
  <c r="N43" i="48"/>
  <c r="O43" i="48" s="1"/>
  <c r="M42" i="48"/>
  <c r="L42" i="48"/>
  <c r="K42" i="48"/>
  <c r="J42" i="48"/>
  <c r="I42" i="48"/>
  <c r="H42" i="48"/>
  <c r="G42" i="48"/>
  <c r="F42" i="48"/>
  <c r="E42" i="48"/>
  <c r="D42" i="48"/>
  <c r="N41" i="48"/>
  <c r="O41" i="48" s="1"/>
  <c r="N40" i="48"/>
  <c r="O40" i="48" s="1"/>
  <c r="N39" i="48"/>
  <c r="O39" i="48" s="1"/>
  <c r="M38" i="48"/>
  <c r="L38" i="48"/>
  <c r="K38" i="48"/>
  <c r="J38" i="48"/>
  <c r="I38" i="48"/>
  <c r="H38" i="48"/>
  <c r="G38" i="48"/>
  <c r="F38" i="48"/>
  <c r="E38" i="48"/>
  <c r="D38" i="48"/>
  <c r="N37" i="48"/>
  <c r="O37" i="48" s="1"/>
  <c r="N36" i="48"/>
  <c r="O36" i="48"/>
  <c r="N35" i="48"/>
  <c r="O35" i="48" s="1"/>
  <c r="N34" i="48"/>
  <c r="O34" i="48" s="1"/>
  <c r="M33" i="48"/>
  <c r="L33" i="48"/>
  <c r="K33" i="48"/>
  <c r="J33" i="48"/>
  <c r="I33" i="48"/>
  <c r="H33" i="48"/>
  <c r="G33" i="48"/>
  <c r="F33" i="48"/>
  <c r="E33" i="48"/>
  <c r="D33" i="48"/>
  <c r="N32" i="48"/>
  <c r="O32" i="48" s="1"/>
  <c r="N31" i="48"/>
  <c r="O31" i="48" s="1"/>
  <c r="N30" i="48"/>
  <c r="O30" i="48" s="1"/>
  <c r="M29" i="48"/>
  <c r="L29" i="48"/>
  <c r="K29" i="48"/>
  <c r="J29" i="48"/>
  <c r="I29" i="48"/>
  <c r="H29" i="48"/>
  <c r="H74" i="48" s="1"/>
  <c r="G29" i="48"/>
  <c r="F29" i="48"/>
  <c r="E29" i="48"/>
  <c r="D29" i="48"/>
  <c r="N28" i="48"/>
  <c r="O28" i="48" s="1"/>
  <c r="N27" i="48"/>
  <c r="O27" i="48" s="1"/>
  <c r="N26" i="48"/>
  <c r="O26" i="48"/>
  <c r="N25" i="48"/>
  <c r="O25" i="48"/>
  <c r="N24" i="48"/>
  <c r="O24" i="48" s="1"/>
  <c r="M23" i="48"/>
  <c r="L23" i="48"/>
  <c r="K23" i="48"/>
  <c r="J23" i="48"/>
  <c r="I23" i="48"/>
  <c r="H23" i="48"/>
  <c r="G23" i="48"/>
  <c r="F23" i="48"/>
  <c r="E23" i="48"/>
  <c r="D23" i="48"/>
  <c r="N22" i="48"/>
  <c r="O22" i="48" s="1"/>
  <c r="N21" i="48"/>
  <c r="O21" i="48" s="1"/>
  <c r="N20" i="48"/>
  <c r="O20" i="48" s="1"/>
  <c r="N19" i="48"/>
  <c r="O19" i="48" s="1"/>
  <c r="N18" i="48"/>
  <c r="O18" i="48"/>
  <c r="N17" i="48"/>
  <c r="O17" i="48" s="1"/>
  <c r="N16" i="48"/>
  <c r="O16" i="48" s="1"/>
  <c r="N15" i="48"/>
  <c r="O15" i="48" s="1"/>
  <c r="M14" i="48"/>
  <c r="L14" i="48"/>
  <c r="K14" i="48"/>
  <c r="J14" i="48"/>
  <c r="I14" i="48"/>
  <c r="H14" i="48"/>
  <c r="G14" i="48"/>
  <c r="F14" i="48"/>
  <c r="E14" i="48"/>
  <c r="D14" i="48"/>
  <c r="N13" i="48"/>
  <c r="O13" i="48" s="1"/>
  <c r="N12" i="48"/>
  <c r="O12" i="48" s="1"/>
  <c r="N11" i="48"/>
  <c r="O11" i="48" s="1"/>
  <c r="N10" i="48"/>
  <c r="O10" i="48"/>
  <c r="N9" i="48"/>
  <c r="O9" i="48"/>
  <c r="N8" i="48"/>
  <c r="O8" i="48" s="1"/>
  <c r="N7" i="48"/>
  <c r="O7" i="48" s="1"/>
  <c r="N6" i="48"/>
  <c r="O6" i="48" s="1"/>
  <c r="M5" i="48"/>
  <c r="L5" i="48"/>
  <c r="K5" i="48"/>
  <c r="J5" i="48"/>
  <c r="I5" i="48"/>
  <c r="H5" i="48"/>
  <c r="G5" i="48"/>
  <c r="F5" i="48"/>
  <c r="E5" i="48"/>
  <c r="D5" i="48"/>
  <c r="N72" i="47"/>
  <c r="O72" i="47" s="1"/>
  <c r="N71" i="47"/>
  <c r="O71" i="47" s="1"/>
  <c r="N70" i="47"/>
  <c r="O70" i="47"/>
  <c r="N69" i="47"/>
  <c r="O69" i="47" s="1"/>
  <c r="N68" i="47"/>
  <c r="O68" i="47" s="1"/>
  <c r="N67" i="47"/>
  <c r="O67" i="47" s="1"/>
  <c r="N66" i="47"/>
  <c r="O66" i="47" s="1"/>
  <c r="N65" i="47"/>
  <c r="O65" i="47" s="1"/>
  <c r="N64" i="47"/>
  <c r="O64" i="47"/>
  <c r="N63" i="47"/>
  <c r="O63" i="47"/>
  <c r="N62" i="47"/>
  <c r="O62" i="47" s="1"/>
  <c r="N61" i="47"/>
  <c r="O61" i="47" s="1"/>
  <c r="N60" i="47"/>
  <c r="O60" i="47" s="1"/>
  <c r="N59" i="47"/>
  <c r="O59" i="47" s="1"/>
  <c r="N58" i="47"/>
  <c r="O58" i="47"/>
  <c r="N57" i="47"/>
  <c r="O57" i="47" s="1"/>
  <c r="N56" i="47"/>
  <c r="O56" i="47" s="1"/>
  <c r="N55" i="47"/>
  <c r="O55" i="47" s="1"/>
  <c r="N54" i="47"/>
  <c r="O54" i="47" s="1"/>
  <c r="N53" i="47"/>
  <c r="O53" i="47" s="1"/>
  <c r="N52" i="47"/>
  <c r="O52" i="47"/>
  <c r="N51" i="47"/>
  <c r="O51" i="47" s="1"/>
  <c r="N50" i="47"/>
  <c r="O50" i="47" s="1"/>
  <c r="N49" i="47"/>
  <c r="O49" i="47" s="1"/>
  <c r="N48" i="47"/>
  <c r="O48" i="47" s="1"/>
  <c r="M47" i="47"/>
  <c r="L47" i="47"/>
  <c r="K47" i="47"/>
  <c r="J47" i="47"/>
  <c r="I47" i="47"/>
  <c r="N47" i="47" s="1"/>
  <c r="H47" i="47"/>
  <c r="G47" i="47"/>
  <c r="F47" i="47"/>
  <c r="E47" i="47"/>
  <c r="D47" i="47"/>
  <c r="N46" i="47"/>
  <c r="O46" i="47" s="1"/>
  <c r="M45" i="47"/>
  <c r="L45" i="47"/>
  <c r="K45" i="47"/>
  <c r="J45" i="47"/>
  <c r="I45" i="47"/>
  <c r="H45" i="47"/>
  <c r="N45" i="47" s="1"/>
  <c r="O45" i="47" s="1"/>
  <c r="G45" i="47"/>
  <c r="F45" i="47"/>
  <c r="E45" i="47"/>
  <c r="D45" i="47"/>
  <c r="N44" i="47"/>
  <c r="O44" i="47" s="1"/>
  <c r="N43" i="47"/>
  <c r="O43" i="47" s="1"/>
  <c r="N42" i="47"/>
  <c r="O42" i="47"/>
  <c r="M41" i="47"/>
  <c r="M73" i="47" s="1"/>
  <c r="L41" i="47"/>
  <c r="K41" i="47"/>
  <c r="J41" i="47"/>
  <c r="I41" i="47"/>
  <c r="H41" i="47"/>
  <c r="G41" i="47"/>
  <c r="F41" i="47"/>
  <c r="E41" i="47"/>
  <c r="D41" i="47"/>
  <c r="N40" i="47"/>
  <c r="O40" i="47"/>
  <c r="N39" i="47"/>
  <c r="O39" i="47" s="1"/>
  <c r="N38" i="47"/>
  <c r="O38" i="47" s="1"/>
  <c r="M37" i="47"/>
  <c r="L37" i="47"/>
  <c r="K37" i="47"/>
  <c r="J37" i="47"/>
  <c r="I37" i="47"/>
  <c r="H37" i="47"/>
  <c r="G37" i="47"/>
  <c r="F37" i="47"/>
  <c r="E37" i="47"/>
  <c r="D37" i="47"/>
  <c r="N36" i="47"/>
  <c r="O36" i="47" s="1"/>
  <c r="N35" i="47"/>
  <c r="O35" i="47" s="1"/>
  <c r="N34" i="47"/>
  <c r="O34" i="47"/>
  <c r="N33" i="47"/>
  <c r="O33" i="47"/>
  <c r="M32" i="47"/>
  <c r="L32" i="47"/>
  <c r="K32" i="47"/>
  <c r="J32" i="47"/>
  <c r="I32" i="47"/>
  <c r="H32" i="47"/>
  <c r="G32" i="47"/>
  <c r="F32" i="47"/>
  <c r="E32" i="47"/>
  <c r="D32" i="47"/>
  <c r="N31" i="47"/>
  <c r="O31" i="47" s="1"/>
  <c r="N30" i="47"/>
  <c r="O30" i="47"/>
  <c r="N29" i="47"/>
  <c r="O29" i="47"/>
  <c r="M28" i="47"/>
  <c r="L28" i="47"/>
  <c r="K28" i="47"/>
  <c r="J28" i="47"/>
  <c r="I28" i="47"/>
  <c r="H28" i="47"/>
  <c r="G28" i="47"/>
  <c r="F28" i="47"/>
  <c r="E28" i="47"/>
  <c r="D28" i="47"/>
  <c r="N27" i="47"/>
  <c r="O27" i="47"/>
  <c r="N26" i="47"/>
  <c r="O26" i="47" s="1"/>
  <c r="N25" i="47"/>
  <c r="O25" i="47" s="1"/>
  <c r="N24" i="47"/>
  <c r="O24" i="47" s="1"/>
  <c r="M23" i="47"/>
  <c r="L23" i="47"/>
  <c r="K23" i="47"/>
  <c r="J23" i="47"/>
  <c r="I23" i="47"/>
  <c r="H23" i="47"/>
  <c r="G23" i="47"/>
  <c r="F23" i="47"/>
  <c r="E23" i="47"/>
  <c r="D23" i="47"/>
  <c r="N22" i="47"/>
  <c r="O22" i="47" s="1"/>
  <c r="N21" i="47"/>
  <c r="O21" i="47" s="1"/>
  <c r="N20" i="47"/>
  <c r="O20" i="47"/>
  <c r="N19" i="47"/>
  <c r="O19" i="47" s="1"/>
  <c r="N18" i="47"/>
  <c r="O18" i="47" s="1"/>
  <c r="N17" i="47"/>
  <c r="O17" i="47" s="1"/>
  <c r="N16" i="47"/>
  <c r="O16" i="47" s="1"/>
  <c r="N15" i="47"/>
  <c r="O15" i="47" s="1"/>
  <c r="M14" i="47"/>
  <c r="L14" i="47"/>
  <c r="K14" i="47"/>
  <c r="J14" i="47"/>
  <c r="I14" i="47"/>
  <c r="H14" i="47"/>
  <c r="G14" i="47"/>
  <c r="F14" i="47"/>
  <c r="E14" i="47"/>
  <c r="D14" i="47"/>
  <c r="N13" i="47"/>
  <c r="O13" i="47" s="1"/>
  <c r="N12" i="47"/>
  <c r="O12" i="47"/>
  <c r="N11" i="47"/>
  <c r="O11" i="47" s="1"/>
  <c r="N10" i="47"/>
  <c r="O10" i="47" s="1"/>
  <c r="N9" i="47"/>
  <c r="O9" i="47" s="1"/>
  <c r="N8" i="47"/>
  <c r="O8" i="47" s="1"/>
  <c r="N7" i="47"/>
  <c r="O7" i="47" s="1"/>
  <c r="N6" i="47"/>
  <c r="O6" i="47"/>
  <c r="M5" i="47"/>
  <c r="L5" i="47"/>
  <c r="K5" i="47"/>
  <c r="J5" i="47"/>
  <c r="I5" i="47"/>
  <c r="H5" i="47"/>
  <c r="G5" i="47"/>
  <c r="F5" i="47"/>
  <c r="E5" i="47"/>
  <c r="D5" i="47"/>
  <c r="N72" i="46"/>
  <c r="O72" i="46"/>
  <c r="N71" i="46"/>
  <c r="O71" i="46" s="1"/>
  <c r="N70" i="46"/>
  <c r="O70" i="46" s="1"/>
  <c r="N69" i="46"/>
  <c r="O69" i="46" s="1"/>
  <c r="N68" i="46"/>
  <c r="O68" i="46" s="1"/>
  <c r="N67" i="46"/>
  <c r="O67" i="46" s="1"/>
  <c r="N66" i="46"/>
  <c r="O66" i="46"/>
  <c r="N65" i="46"/>
  <c r="O65" i="46"/>
  <c r="N64" i="46"/>
  <c r="O64" i="46" s="1"/>
  <c r="N63" i="46"/>
  <c r="O63" i="46" s="1"/>
  <c r="N62" i="46"/>
  <c r="O62" i="46" s="1"/>
  <c r="N61" i="46"/>
  <c r="O61" i="46" s="1"/>
  <c r="N60" i="46"/>
  <c r="O60" i="46"/>
  <c r="N59" i="46"/>
  <c r="O59" i="46" s="1"/>
  <c r="N58" i="46"/>
  <c r="O58" i="46" s="1"/>
  <c r="N57" i="46"/>
  <c r="O57" i="46" s="1"/>
  <c r="N56" i="46"/>
  <c r="O56" i="46" s="1"/>
  <c r="N55" i="46"/>
  <c r="O55" i="46" s="1"/>
  <c r="N54" i="46"/>
  <c r="O54" i="46"/>
  <c r="N53" i="46"/>
  <c r="O53" i="46" s="1"/>
  <c r="N52" i="46"/>
  <c r="O52" i="46" s="1"/>
  <c r="N51" i="46"/>
  <c r="O51" i="46" s="1"/>
  <c r="N50" i="46"/>
  <c r="O50" i="46" s="1"/>
  <c r="N49" i="46"/>
  <c r="O49" i="46" s="1"/>
  <c r="N48" i="46"/>
  <c r="O48" i="46"/>
  <c r="N47" i="46"/>
  <c r="O47" i="46"/>
  <c r="M46" i="46"/>
  <c r="L46" i="46"/>
  <c r="K46" i="46"/>
  <c r="J46" i="46"/>
  <c r="I46" i="46"/>
  <c r="H46" i="46"/>
  <c r="G46" i="46"/>
  <c r="F46" i="46"/>
  <c r="E46" i="46"/>
  <c r="D46" i="46"/>
  <c r="N45" i="46"/>
  <c r="O45" i="46"/>
  <c r="M44" i="46"/>
  <c r="L44" i="46"/>
  <c r="K44" i="46"/>
  <c r="J44" i="46"/>
  <c r="I44" i="46"/>
  <c r="H44" i="46"/>
  <c r="G44" i="46"/>
  <c r="F44" i="46"/>
  <c r="E44" i="46"/>
  <c r="D44" i="46"/>
  <c r="N43" i="46"/>
  <c r="O43" i="46"/>
  <c r="N42" i="46"/>
  <c r="O42" i="46" s="1"/>
  <c r="M41" i="46"/>
  <c r="L41" i="46"/>
  <c r="K41" i="46"/>
  <c r="J41" i="46"/>
  <c r="I41" i="46"/>
  <c r="H41" i="46"/>
  <c r="G41" i="46"/>
  <c r="F41" i="46"/>
  <c r="F73" i="46" s="1"/>
  <c r="E41" i="46"/>
  <c r="D41" i="46"/>
  <c r="N40" i="46"/>
  <c r="O40" i="46" s="1"/>
  <c r="N39" i="46"/>
  <c r="O39" i="46" s="1"/>
  <c r="N38" i="46"/>
  <c r="O38" i="46" s="1"/>
  <c r="M37" i="46"/>
  <c r="L37" i="46"/>
  <c r="K37" i="46"/>
  <c r="J37" i="46"/>
  <c r="I37" i="46"/>
  <c r="H37" i="46"/>
  <c r="G37" i="46"/>
  <c r="F37" i="46"/>
  <c r="E37" i="46"/>
  <c r="D37" i="46"/>
  <c r="N36" i="46"/>
  <c r="O36" i="46" s="1"/>
  <c r="N35" i="46"/>
  <c r="O35" i="46" s="1"/>
  <c r="N34" i="46"/>
  <c r="O34" i="46"/>
  <c r="N33" i="46"/>
  <c r="O33" i="46"/>
  <c r="M32" i="46"/>
  <c r="L32" i="46"/>
  <c r="K32" i="46"/>
  <c r="J32" i="46"/>
  <c r="I32" i="46"/>
  <c r="H32" i="46"/>
  <c r="G32" i="46"/>
  <c r="F32" i="46"/>
  <c r="E32" i="46"/>
  <c r="D32" i="46"/>
  <c r="N31" i="46"/>
  <c r="O31" i="46"/>
  <c r="N30" i="46"/>
  <c r="O30" i="46" s="1"/>
  <c r="N29" i="46"/>
  <c r="O29" i="46" s="1"/>
  <c r="M28" i="46"/>
  <c r="L28" i="46"/>
  <c r="K28" i="46"/>
  <c r="J28" i="46"/>
  <c r="I28" i="46"/>
  <c r="H28" i="46"/>
  <c r="G28" i="46"/>
  <c r="F28" i="46"/>
  <c r="E28" i="46"/>
  <c r="D28" i="46"/>
  <c r="N27" i="46"/>
  <c r="O27" i="46" s="1"/>
  <c r="N26" i="46"/>
  <c r="O26" i="46" s="1"/>
  <c r="N25" i="46"/>
  <c r="O25" i="46" s="1"/>
  <c r="N24" i="46"/>
  <c r="O24" i="46"/>
  <c r="M23" i="46"/>
  <c r="N23" i="46" s="1"/>
  <c r="O23" i="46" s="1"/>
  <c r="L23" i="46"/>
  <c r="K23" i="46"/>
  <c r="J23" i="46"/>
  <c r="I23" i="46"/>
  <c r="H23" i="46"/>
  <c r="G23" i="46"/>
  <c r="F23" i="46"/>
  <c r="E23" i="46"/>
  <c r="D23" i="46"/>
  <c r="N22" i="46"/>
  <c r="O22" i="46"/>
  <c r="N21" i="46"/>
  <c r="O21" i="46" s="1"/>
  <c r="N20" i="46"/>
  <c r="O20" i="46" s="1"/>
  <c r="N19" i="46"/>
  <c r="O19" i="46" s="1"/>
  <c r="N18" i="46"/>
  <c r="O18" i="46" s="1"/>
  <c r="N17" i="46"/>
  <c r="O17" i="46" s="1"/>
  <c r="N16" i="46"/>
  <c r="O16" i="46"/>
  <c r="N15" i="46"/>
  <c r="O15" i="46"/>
  <c r="M14" i="46"/>
  <c r="L14" i="46"/>
  <c r="K14" i="46"/>
  <c r="J14" i="46"/>
  <c r="I14" i="46"/>
  <c r="H14" i="46"/>
  <c r="G14" i="46"/>
  <c r="F14" i="46"/>
  <c r="E14" i="46"/>
  <c r="D14" i="46"/>
  <c r="N13" i="46"/>
  <c r="O13" i="46"/>
  <c r="N12" i="46"/>
  <c r="O12" i="46" s="1"/>
  <c r="N11" i="46"/>
  <c r="O11" i="46" s="1"/>
  <c r="N10" i="46"/>
  <c r="O10" i="46" s="1"/>
  <c r="N9" i="46"/>
  <c r="O9" i="46" s="1"/>
  <c r="N8" i="46"/>
  <c r="O8" i="46"/>
  <c r="N7" i="46"/>
  <c r="O7" i="46"/>
  <c r="N6" i="46"/>
  <c r="O6" i="46" s="1"/>
  <c r="M5" i="46"/>
  <c r="L5" i="46"/>
  <c r="K5" i="46"/>
  <c r="J5" i="46"/>
  <c r="I5" i="46"/>
  <c r="H5" i="46"/>
  <c r="G5" i="46"/>
  <c r="F5" i="46"/>
  <c r="E5" i="46"/>
  <c r="D5" i="46"/>
  <c r="N74" i="45"/>
  <c r="O74" i="45" s="1"/>
  <c r="N73" i="45"/>
  <c r="O73" i="45" s="1"/>
  <c r="N72" i="45"/>
  <c r="O72" i="45" s="1"/>
  <c r="N71" i="45"/>
  <c r="O71" i="45" s="1"/>
  <c r="N70" i="45"/>
  <c r="O70" i="45"/>
  <c r="N69" i="45"/>
  <c r="O69" i="45"/>
  <c r="N68" i="45"/>
  <c r="O68" i="45" s="1"/>
  <c r="N67" i="45"/>
  <c r="O67" i="45" s="1"/>
  <c r="N66" i="45"/>
  <c r="O66" i="45" s="1"/>
  <c r="N65" i="45"/>
  <c r="O65" i="45" s="1"/>
  <c r="N64" i="45"/>
  <c r="O64" i="45"/>
  <c r="N63" i="45"/>
  <c r="O63" i="45" s="1"/>
  <c r="N62" i="45"/>
  <c r="O62" i="45" s="1"/>
  <c r="N61" i="45"/>
  <c r="O61" i="45" s="1"/>
  <c r="N60" i="45"/>
  <c r="O60" i="45" s="1"/>
  <c r="N59" i="45"/>
  <c r="O59" i="45" s="1"/>
  <c r="N58" i="45"/>
  <c r="O58" i="45"/>
  <c r="N57" i="45"/>
  <c r="O57" i="45" s="1"/>
  <c r="N56" i="45"/>
  <c r="O56" i="45" s="1"/>
  <c r="N55" i="45"/>
  <c r="O55" i="45" s="1"/>
  <c r="N54" i="45"/>
  <c r="O54" i="45" s="1"/>
  <c r="N53" i="45"/>
  <c r="O53" i="45" s="1"/>
  <c r="N52" i="45"/>
  <c r="O52" i="45"/>
  <c r="N51" i="45"/>
  <c r="O51" i="45"/>
  <c r="N50" i="45"/>
  <c r="O50" i="45" s="1"/>
  <c r="N49" i="45"/>
  <c r="O49" i="45" s="1"/>
  <c r="N48" i="45"/>
  <c r="O48" i="45" s="1"/>
  <c r="M47" i="45"/>
  <c r="L47" i="45"/>
  <c r="K47" i="45"/>
  <c r="J47" i="45"/>
  <c r="I47" i="45"/>
  <c r="H47" i="45"/>
  <c r="N47" i="45" s="1"/>
  <c r="O47" i="45" s="1"/>
  <c r="G47" i="45"/>
  <c r="F47" i="45"/>
  <c r="E47" i="45"/>
  <c r="D47" i="45"/>
  <c r="N46" i="45"/>
  <c r="O46" i="45" s="1"/>
  <c r="N45" i="45"/>
  <c r="O45" i="45" s="1"/>
  <c r="M44" i="45"/>
  <c r="L44" i="45"/>
  <c r="K44" i="45"/>
  <c r="J44" i="45"/>
  <c r="I44" i="45"/>
  <c r="H44" i="45"/>
  <c r="G44" i="45"/>
  <c r="F44" i="45"/>
  <c r="E44" i="45"/>
  <c r="D44" i="45"/>
  <c r="N43" i="45"/>
  <c r="O43" i="45" s="1"/>
  <c r="N42" i="45"/>
  <c r="O42" i="45"/>
  <c r="M41" i="45"/>
  <c r="L41" i="45"/>
  <c r="K41" i="45"/>
  <c r="J41" i="45"/>
  <c r="I41" i="45"/>
  <c r="H41" i="45"/>
  <c r="G41" i="45"/>
  <c r="F41" i="45"/>
  <c r="E41" i="45"/>
  <c r="D41" i="45"/>
  <c r="N40" i="45"/>
  <c r="O40" i="45"/>
  <c r="N39" i="45"/>
  <c r="O39" i="45"/>
  <c r="N38" i="45"/>
  <c r="O38" i="45" s="1"/>
  <c r="M37" i="45"/>
  <c r="L37" i="45"/>
  <c r="K37" i="45"/>
  <c r="J37" i="45"/>
  <c r="I37" i="45"/>
  <c r="H37" i="45"/>
  <c r="G37" i="45"/>
  <c r="F37" i="45"/>
  <c r="E37" i="45"/>
  <c r="D37" i="45"/>
  <c r="N36" i="45"/>
  <c r="O36" i="45" s="1"/>
  <c r="N35" i="45"/>
  <c r="O35" i="45" s="1"/>
  <c r="N34" i="45"/>
  <c r="O34" i="45" s="1"/>
  <c r="N33" i="45"/>
  <c r="O33" i="45" s="1"/>
  <c r="M32" i="45"/>
  <c r="L32" i="45"/>
  <c r="L75" i="45" s="1"/>
  <c r="K32" i="45"/>
  <c r="N32" i="45" s="1"/>
  <c r="O32" i="45" s="1"/>
  <c r="J32" i="45"/>
  <c r="I32" i="45"/>
  <c r="H32" i="45"/>
  <c r="G32" i="45"/>
  <c r="F32" i="45"/>
  <c r="E32" i="45"/>
  <c r="D32" i="45"/>
  <c r="N31" i="45"/>
  <c r="O31" i="45" s="1"/>
  <c r="N30" i="45"/>
  <c r="O30" i="45"/>
  <c r="N29" i="45"/>
  <c r="O29" i="45"/>
  <c r="M28" i="45"/>
  <c r="L28" i="45"/>
  <c r="K28" i="45"/>
  <c r="J28" i="45"/>
  <c r="I28" i="45"/>
  <c r="H28" i="45"/>
  <c r="G28" i="45"/>
  <c r="F28" i="45"/>
  <c r="E28" i="45"/>
  <c r="D28" i="45"/>
  <c r="N27" i="45"/>
  <c r="O27" i="45"/>
  <c r="N26" i="45"/>
  <c r="O26" i="45" s="1"/>
  <c r="N25" i="45"/>
  <c r="O25" i="45" s="1"/>
  <c r="N24" i="45"/>
  <c r="O24" i="45" s="1"/>
  <c r="M23" i="45"/>
  <c r="L23" i="45"/>
  <c r="K23" i="45"/>
  <c r="J23" i="45"/>
  <c r="I23" i="45"/>
  <c r="H23" i="45"/>
  <c r="N23" i="45" s="1"/>
  <c r="O23" i="45" s="1"/>
  <c r="G23" i="45"/>
  <c r="F23" i="45"/>
  <c r="E23" i="45"/>
  <c r="D23" i="45"/>
  <c r="N22" i="45"/>
  <c r="O22" i="45" s="1"/>
  <c r="N21" i="45"/>
  <c r="O21" i="45" s="1"/>
  <c r="N20" i="45"/>
  <c r="O20" i="45"/>
  <c r="N19" i="45"/>
  <c r="O19" i="45"/>
  <c r="N18" i="45"/>
  <c r="O18" i="45" s="1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/>
  <c r="M5" i="45"/>
  <c r="M75" i="45" s="1"/>
  <c r="L5" i="45"/>
  <c r="K5" i="45"/>
  <c r="K75" i="45" s="1"/>
  <c r="J5" i="45"/>
  <c r="I5" i="45"/>
  <c r="H5" i="45"/>
  <c r="G5" i="45"/>
  <c r="F5" i="45"/>
  <c r="E5" i="45"/>
  <c r="D5" i="45"/>
  <c r="N78" i="44"/>
  <c r="O78" i="44"/>
  <c r="N77" i="44"/>
  <c r="O77" i="44" s="1"/>
  <c r="N76" i="44"/>
  <c r="O76" i="44" s="1"/>
  <c r="N75" i="44"/>
  <c r="O75" i="44" s="1"/>
  <c r="N74" i="44"/>
  <c r="O74" i="44" s="1"/>
  <c r="N73" i="44"/>
  <c r="O73" i="44" s="1"/>
  <c r="N72" i="44"/>
  <c r="O72" i="44"/>
  <c r="N71" i="44"/>
  <c r="O71" i="44"/>
  <c r="N70" i="44"/>
  <c r="O70" i="44" s="1"/>
  <c r="N69" i="44"/>
  <c r="O69" i="44" s="1"/>
  <c r="N68" i="44"/>
  <c r="O68" i="44" s="1"/>
  <c r="N67" i="44"/>
  <c r="O67" i="44" s="1"/>
  <c r="N66" i="44"/>
  <c r="O66" i="44"/>
  <c r="N65" i="44"/>
  <c r="O65" i="44" s="1"/>
  <c r="N64" i="44"/>
  <c r="O64" i="44" s="1"/>
  <c r="N63" i="44"/>
  <c r="O63" i="44" s="1"/>
  <c r="N62" i="44"/>
  <c r="O62" i="44" s="1"/>
  <c r="N61" i="44"/>
  <c r="O61" i="44" s="1"/>
  <c r="N60" i="44"/>
  <c r="O60" i="44"/>
  <c r="N59" i="44"/>
  <c r="O59" i="44" s="1"/>
  <c r="N58" i="44"/>
  <c r="O58" i="44" s="1"/>
  <c r="N57" i="44"/>
  <c r="O57" i="44" s="1"/>
  <c r="N56" i="44"/>
  <c r="O56" i="44" s="1"/>
  <c r="N55" i="44"/>
  <c r="O55" i="44" s="1"/>
  <c r="N54" i="44"/>
  <c r="O54" i="44"/>
  <c r="N53" i="44"/>
  <c r="O53" i="44"/>
  <c r="N52" i="44"/>
  <c r="O52" i="44" s="1"/>
  <c r="N51" i="44"/>
  <c r="O51" i="44" s="1"/>
  <c r="M50" i="44"/>
  <c r="L50" i="44"/>
  <c r="K50" i="44"/>
  <c r="J50" i="44"/>
  <c r="I50" i="44"/>
  <c r="H50" i="44"/>
  <c r="G50" i="44"/>
  <c r="F50" i="44"/>
  <c r="E50" i="44"/>
  <c r="D50" i="44"/>
  <c r="N49" i="44"/>
  <c r="O49" i="44" s="1"/>
  <c r="N48" i="44"/>
  <c r="O48" i="44" s="1"/>
  <c r="M47" i="44"/>
  <c r="L47" i="44"/>
  <c r="K47" i="44"/>
  <c r="J47" i="44"/>
  <c r="I47" i="44"/>
  <c r="H47" i="44"/>
  <c r="G47" i="44"/>
  <c r="F47" i="44"/>
  <c r="E47" i="44"/>
  <c r="D47" i="44"/>
  <c r="N46" i="44"/>
  <c r="O46" i="44" s="1"/>
  <c r="N45" i="44"/>
  <c r="O45" i="44" s="1"/>
  <c r="N44" i="44"/>
  <c r="O44" i="44"/>
  <c r="M43" i="44"/>
  <c r="L43" i="44"/>
  <c r="K43" i="44"/>
  <c r="J43" i="44"/>
  <c r="I43" i="44"/>
  <c r="H43" i="44"/>
  <c r="G43" i="44"/>
  <c r="F43" i="44"/>
  <c r="E43" i="44"/>
  <c r="D43" i="44"/>
  <c r="N42" i="44"/>
  <c r="O42" i="44"/>
  <c r="N41" i="44"/>
  <c r="O41" i="44" s="1"/>
  <c r="N40" i="44"/>
  <c r="O40" i="44" s="1"/>
  <c r="M39" i="44"/>
  <c r="L39" i="44"/>
  <c r="K39" i="44"/>
  <c r="J39" i="44"/>
  <c r="I39" i="44"/>
  <c r="H39" i="44"/>
  <c r="G39" i="44"/>
  <c r="F39" i="44"/>
  <c r="F79" i="44" s="1"/>
  <c r="E39" i="44"/>
  <c r="D39" i="44"/>
  <c r="N39" i="44" s="1"/>
  <c r="O39" i="44" s="1"/>
  <c r="N38" i="44"/>
  <c r="O38" i="44" s="1"/>
  <c r="N37" i="44"/>
  <c r="O37" i="44" s="1"/>
  <c r="N36" i="44"/>
  <c r="O36" i="44" s="1"/>
  <c r="N35" i="44"/>
  <c r="O35" i="44" s="1"/>
  <c r="M34" i="44"/>
  <c r="L34" i="44"/>
  <c r="K34" i="44"/>
  <c r="J34" i="44"/>
  <c r="I34" i="44"/>
  <c r="H34" i="44"/>
  <c r="G34" i="44"/>
  <c r="F34" i="44"/>
  <c r="E34" i="44"/>
  <c r="D34" i="44"/>
  <c r="N33" i="44"/>
  <c r="O33" i="44" s="1"/>
  <c r="N32" i="44"/>
  <c r="O32" i="44"/>
  <c r="N31" i="44"/>
  <c r="O31" i="44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8" i="44"/>
  <c r="O28" i="44" s="1"/>
  <c r="N27" i="44"/>
  <c r="O27" i="44" s="1"/>
  <c r="N26" i="44"/>
  <c r="O26" i="44" s="1"/>
  <c r="N25" i="44"/>
  <c r="O25" i="44" s="1"/>
  <c r="N24" i="44"/>
  <c r="O24" i="44"/>
  <c r="M23" i="44"/>
  <c r="L23" i="44"/>
  <c r="K23" i="44"/>
  <c r="J23" i="44"/>
  <c r="I23" i="44"/>
  <c r="H23" i="44"/>
  <c r="G23" i="44"/>
  <c r="F23" i="44"/>
  <c r="E23" i="44"/>
  <c r="D23" i="44"/>
  <c r="N22" i="44"/>
  <c r="O22" i="44"/>
  <c r="N21" i="44"/>
  <c r="O21" i="44" s="1"/>
  <c r="N20" i="44"/>
  <c r="O20" i="44" s="1"/>
  <c r="N19" i="44"/>
  <c r="O19" i="44" s="1"/>
  <c r="N18" i="44"/>
  <c r="O18" i="44" s="1"/>
  <c r="N17" i="44"/>
  <c r="O17" i="44" s="1"/>
  <c r="N16" i="44"/>
  <c r="O16" i="44"/>
  <c r="N15" i="44"/>
  <c r="O15" i="44"/>
  <c r="M14" i="44"/>
  <c r="L14" i="44"/>
  <c r="K14" i="44"/>
  <c r="J14" i="44"/>
  <c r="I14" i="44"/>
  <c r="H14" i="44"/>
  <c r="G14" i="44"/>
  <c r="F14" i="44"/>
  <c r="E14" i="44"/>
  <c r="D14" i="44"/>
  <c r="N13" i="44"/>
  <c r="O13" i="44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78" i="43"/>
  <c r="O78" i="43" s="1"/>
  <c r="N77" i="43"/>
  <c r="O77" i="43" s="1"/>
  <c r="N76" i="43"/>
  <c r="O76" i="43" s="1"/>
  <c r="N75" i="43"/>
  <c r="O75" i="43" s="1"/>
  <c r="N74" i="43"/>
  <c r="O74" i="43"/>
  <c r="N73" i="43"/>
  <c r="O73" i="43"/>
  <c r="N72" i="43"/>
  <c r="O72" i="43" s="1"/>
  <c r="N71" i="43"/>
  <c r="O71" i="43" s="1"/>
  <c r="N70" i="43"/>
  <c r="O70" i="43" s="1"/>
  <c r="N69" i="43"/>
  <c r="O69" i="43" s="1"/>
  <c r="N68" i="43"/>
  <c r="O68" i="43"/>
  <c r="N67" i="43"/>
  <c r="O67" i="43" s="1"/>
  <c r="N66" i="43"/>
  <c r="O66" i="43" s="1"/>
  <c r="N65" i="43"/>
  <c r="O65" i="43" s="1"/>
  <c r="N64" i="43"/>
  <c r="O64" i="43" s="1"/>
  <c r="N63" i="43"/>
  <c r="O63" i="43" s="1"/>
  <c r="N62" i="43"/>
  <c r="O62" i="43"/>
  <c r="N61" i="43"/>
  <c r="O61" i="43" s="1"/>
  <c r="N60" i="43"/>
  <c r="O60" i="43" s="1"/>
  <c r="N59" i="43"/>
  <c r="O59" i="43" s="1"/>
  <c r="N58" i="43"/>
  <c r="O58" i="43" s="1"/>
  <c r="N57" i="43"/>
  <c r="O57" i="43" s="1"/>
  <c r="N56" i="43"/>
  <c r="O56" i="43"/>
  <c r="N55" i="43"/>
  <c r="O55" i="43"/>
  <c r="N54" i="43"/>
  <c r="O54" i="43" s="1"/>
  <c r="N53" i="43"/>
  <c r="O53" i="43" s="1"/>
  <c r="N52" i="43"/>
  <c r="O52" i="43" s="1"/>
  <c r="N51" i="43"/>
  <c r="O51" i="43" s="1"/>
  <c r="M50" i="43"/>
  <c r="L50" i="43"/>
  <c r="K50" i="43"/>
  <c r="J50" i="43"/>
  <c r="I50" i="43"/>
  <c r="H50" i="43"/>
  <c r="G50" i="43"/>
  <c r="F50" i="43"/>
  <c r="E50" i="43"/>
  <c r="D50" i="43"/>
  <c r="N49" i="43"/>
  <c r="O49" i="43" s="1"/>
  <c r="N48" i="43"/>
  <c r="O48" i="43"/>
  <c r="N47" i="43"/>
  <c r="O47" i="43"/>
  <c r="N46" i="43"/>
  <c r="O46" i="43" s="1"/>
  <c r="M45" i="43"/>
  <c r="L45" i="43"/>
  <c r="K45" i="43"/>
  <c r="J45" i="43"/>
  <c r="I45" i="43"/>
  <c r="H45" i="43"/>
  <c r="G45" i="43"/>
  <c r="F45" i="43"/>
  <c r="E45" i="43"/>
  <c r="D45" i="43"/>
  <c r="N44" i="43"/>
  <c r="O44" i="43" s="1"/>
  <c r="N43" i="43"/>
  <c r="O43" i="43" s="1"/>
  <c r="M42" i="43"/>
  <c r="L42" i="43"/>
  <c r="K42" i="43"/>
  <c r="J42" i="43"/>
  <c r="I42" i="43"/>
  <c r="H42" i="43"/>
  <c r="G42" i="43"/>
  <c r="F42" i="43"/>
  <c r="E42" i="43"/>
  <c r="D42" i="43"/>
  <c r="N41" i="43"/>
  <c r="O41" i="43" s="1"/>
  <c r="N40" i="43"/>
  <c r="O40" i="43" s="1"/>
  <c r="N39" i="43"/>
  <c r="O39" i="43" s="1"/>
  <c r="M38" i="43"/>
  <c r="L38" i="43"/>
  <c r="K38" i="43"/>
  <c r="N38" i="43" s="1"/>
  <c r="O38" i="43" s="1"/>
  <c r="J38" i="43"/>
  <c r="I38" i="43"/>
  <c r="H38" i="43"/>
  <c r="G38" i="43"/>
  <c r="F38" i="43"/>
  <c r="E38" i="43"/>
  <c r="D38" i="43"/>
  <c r="N37" i="43"/>
  <c r="O37" i="43" s="1"/>
  <c r="N36" i="43"/>
  <c r="O36" i="43"/>
  <c r="N35" i="43"/>
  <c r="O35" i="43"/>
  <c r="N34" i="43"/>
  <c r="O34" i="43" s="1"/>
  <c r="M33" i="43"/>
  <c r="L33" i="43"/>
  <c r="K33" i="43"/>
  <c r="J33" i="43"/>
  <c r="I33" i="43"/>
  <c r="H33" i="43"/>
  <c r="G33" i="43"/>
  <c r="F33" i="43"/>
  <c r="F79" i="43" s="1"/>
  <c r="E33" i="43"/>
  <c r="D33" i="43"/>
  <c r="N32" i="43"/>
  <c r="O32" i="43"/>
  <c r="N31" i="43"/>
  <c r="O31" i="43" s="1"/>
  <c r="N30" i="43"/>
  <c r="O30" i="43"/>
  <c r="M29" i="43"/>
  <c r="L29" i="43"/>
  <c r="K29" i="43"/>
  <c r="J29" i="43"/>
  <c r="I29" i="43"/>
  <c r="H29" i="43"/>
  <c r="G29" i="43"/>
  <c r="F29" i="43"/>
  <c r="E29" i="43"/>
  <c r="D29" i="43"/>
  <c r="N28" i="43"/>
  <c r="O28" i="43"/>
  <c r="N27" i="43"/>
  <c r="O27" i="43"/>
  <c r="N26" i="43"/>
  <c r="O26" i="43" s="1"/>
  <c r="N25" i="43"/>
  <c r="O25" i="43"/>
  <c r="N24" i="43"/>
  <c r="O24" i="43"/>
  <c r="M23" i="43"/>
  <c r="L23" i="43"/>
  <c r="K23" i="43"/>
  <c r="J23" i="43"/>
  <c r="I23" i="43"/>
  <c r="H23" i="43"/>
  <c r="G23" i="43"/>
  <c r="G79" i="43" s="1"/>
  <c r="F23" i="43"/>
  <c r="E23" i="43"/>
  <c r="D23" i="43"/>
  <c r="N22" i="43"/>
  <c r="O22" i="43"/>
  <c r="N21" i="43"/>
  <c r="O21" i="43"/>
  <c r="N20" i="43"/>
  <c r="O20" i="43"/>
  <c r="N19" i="43"/>
  <c r="O19" i="43"/>
  <c r="N18" i="43"/>
  <c r="O18" i="43" s="1"/>
  <c r="N17" i="43"/>
  <c r="O17" i="43"/>
  <c r="N16" i="43"/>
  <c r="O16" i="43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/>
  <c r="N12" i="43"/>
  <c r="O12" i="43"/>
  <c r="N11" i="43"/>
  <c r="O11" i="43"/>
  <c r="N10" i="43"/>
  <c r="O10" i="43" s="1"/>
  <c r="N9" i="43"/>
  <c r="O9" i="43"/>
  <c r="N8" i="43"/>
  <c r="O8" i="43"/>
  <c r="N7" i="43"/>
  <c r="O7" i="43"/>
  <c r="N6" i="43"/>
  <c r="O6" i="43"/>
  <c r="M5" i="43"/>
  <c r="L5" i="43"/>
  <c r="K5" i="43"/>
  <c r="N5" i="43" s="1"/>
  <c r="O5" i="43" s="1"/>
  <c r="J5" i="43"/>
  <c r="I5" i="43"/>
  <c r="H5" i="43"/>
  <c r="G5" i="43"/>
  <c r="F5" i="43"/>
  <c r="E5" i="43"/>
  <c r="D5" i="43"/>
  <c r="N81" i="42"/>
  <c r="O81" i="42"/>
  <c r="N80" i="42"/>
  <c r="O80" i="42"/>
  <c r="N79" i="42"/>
  <c r="O79" i="42" s="1"/>
  <c r="N78" i="42"/>
  <c r="O78" i="42" s="1"/>
  <c r="N77" i="42"/>
  <c r="O77" i="42"/>
  <c r="N76" i="42"/>
  <c r="O76" i="42"/>
  <c r="N75" i="42"/>
  <c r="O75" i="42"/>
  <c r="N74" i="42"/>
  <c r="O74" i="42"/>
  <c r="N73" i="42"/>
  <c r="O73" i="42"/>
  <c r="N72" i="42"/>
  <c r="O72" i="42" s="1"/>
  <c r="N71" i="42"/>
  <c r="O71" i="42"/>
  <c r="N70" i="42"/>
  <c r="O70" i="42"/>
  <c r="N69" i="42"/>
  <c r="O69" i="42"/>
  <c r="N68" i="42"/>
  <c r="O68" i="42" s="1"/>
  <c r="N67" i="42"/>
  <c r="O67" i="42"/>
  <c r="N66" i="42"/>
  <c r="O66" i="42" s="1"/>
  <c r="N65" i="42"/>
  <c r="O65" i="42"/>
  <c r="N64" i="42"/>
  <c r="O64" i="42"/>
  <c r="N63" i="42"/>
  <c r="O63" i="42"/>
  <c r="N62" i="42"/>
  <c r="O62" i="42"/>
  <c r="N61" i="42"/>
  <c r="O61" i="42"/>
  <c r="N60" i="42"/>
  <c r="O60" i="42" s="1"/>
  <c r="N59" i="42"/>
  <c r="O59" i="42"/>
  <c r="N58" i="42"/>
  <c r="O58" i="42"/>
  <c r="N57" i="42"/>
  <c r="O57" i="42"/>
  <c r="N56" i="42"/>
  <c r="O56" i="42" s="1"/>
  <c r="N55" i="42"/>
  <c r="O55" i="42" s="1"/>
  <c r="N54" i="42"/>
  <c r="O54" i="42" s="1"/>
  <c r="N53" i="42"/>
  <c r="O53" i="42"/>
  <c r="N52" i="42"/>
  <c r="O52" i="42"/>
  <c r="N51" i="42"/>
  <c r="O51" i="42"/>
  <c r="N50" i="42"/>
  <c r="O50" i="42" s="1"/>
  <c r="M49" i="42"/>
  <c r="L49" i="42"/>
  <c r="K49" i="42"/>
  <c r="J49" i="42"/>
  <c r="I49" i="42"/>
  <c r="H49" i="42"/>
  <c r="G49" i="42"/>
  <c r="F49" i="42"/>
  <c r="E49" i="42"/>
  <c r="D49" i="42"/>
  <c r="N48" i="42"/>
  <c r="O48" i="42" s="1"/>
  <c r="N47" i="42"/>
  <c r="O47" i="42"/>
  <c r="N46" i="42"/>
  <c r="O46" i="42" s="1"/>
  <c r="M45" i="42"/>
  <c r="L45" i="42"/>
  <c r="K45" i="42"/>
  <c r="J45" i="42"/>
  <c r="I45" i="42"/>
  <c r="H45" i="42"/>
  <c r="G45" i="42"/>
  <c r="F45" i="42"/>
  <c r="E45" i="42"/>
  <c r="D45" i="42"/>
  <c r="N44" i="42"/>
  <c r="O44" i="42" s="1"/>
  <c r="N43" i="42"/>
  <c r="O43" i="42"/>
  <c r="N42" i="42"/>
  <c r="O42" i="42"/>
  <c r="N41" i="42"/>
  <c r="O41" i="42"/>
  <c r="M40" i="42"/>
  <c r="L40" i="42"/>
  <c r="K40" i="42"/>
  <c r="J40" i="42"/>
  <c r="I40" i="42"/>
  <c r="H40" i="42"/>
  <c r="G40" i="42"/>
  <c r="F40" i="42"/>
  <c r="E40" i="42"/>
  <c r="D40" i="42"/>
  <c r="N39" i="42"/>
  <c r="O39" i="42"/>
  <c r="N38" i="42"/>
  <c r="O38" i="42"/>
  <c r="N37" i="42"/>
  <c r="O37" i="42" s="1"/>
  <c r="M36" i="42"/>
  <c r="L36" i="42"/>
  <c r="K36" i="42"/>
  <c r="J36" i="42"/>
  <c r="I36" i="42"/>
  <c r="H36" i="42"/>
  <c r="G36" i="42"/>
  <c r="F36" i="42"/>
  <c r="E36" i="42"/>
  <c r="N36" i="42" s="1"/>
  <c r="O36" i="42" s="1"/>
  <c r="D36" i="42"/>
  <c r="N35" i="42"/>
  <c r="O35" i="42" s="1"/>
  <c r="N34" i="42"/>
  <c r="O34" i="42"/>
  <c r="N33" i="42"/>
  <c r="O33" i="42"/>
  <c r="M32" i="42"/>
  <c r="L32" i="42"/>
  <c r="K32" i="42"/>
  <c r="J32" i="42"/>
  <c r="I32" i="42"/>
  <c r="I82" i="42" s="1"/>
  <c r="H32" i="42"/>
  <c r="G32" i="42"/>
  <c r="F32" i="42"/>
  <c r="E32" i="42"/>
  <c r="D32" i="42"/>
  <c r="N31" i="42"/>
  <c r="O31" i="42" s="1"/>
  <c r="N30" i="42"/>
  <c r="O30" i="42"/>
  <c r="N29" i="42"/>
  <c r="O29" i="42"/>
  <c r="M28" i="42"/>
  <c r="L28" i="42"/>
  <c r="K28" i="42"/>
  <c r="J28" i="42"/>
  <c r="I28" i="42"/>
  <c r="H28" i="42"/>
  <c r="G28" i="42"/>
  <c r="F28" i="42"/>
  <c r="E28" i="42"/>
  <c r="D28" i="42"/>
  <c r="N27" i="42"/>
  <c r="O27" i="42"/>
  <c r="N26" i="42"/>
  <c r="O26" i="42"/>
  <c r="N25" i="42"/>
  <c r="O25" i="42"/>
  <c r="N24" i="42"/>
  <c r="O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N20" i="42"/>
  <c r="O20" i="42"/>
  <c r="N19" i="42"/>
  <c r="O19" i="42"/>
  <c r="N18" i="42"/>
  <c r="O18" i="42"/>
  <c r="N17" i="42"/>
  <c r="O17" i="42" s="1"/>
  <c r="N16" i="42"/>
  <c r="O16" i="42"/>
  <c r="N15" i="42"/>
  <c r="O15" i="42"/>
  <c r="N14" i="42"/>
  <c r="O14" i="42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/>
  <c r="N10" i="42"/>
  <c r="O10" i="42"/>
  <c r="N9" i="42"/>
  <c r="O9" i="42"/>
  <c r="N8" i="42"/>
  <c r="O8" i="42"/>
  <c r="N7" i="42"/>
  <c r="O7" i="42"/>
  <c r="N6" i="42"/>
  <c r="O6" i="42" s="1"/>
  <c r="M5" i="42"/>
  <c r="L5" i="42"/>
  <c r="K5" i="42"/>
  <c r="J5" i="42"/>
  <c r="I5" i="42"/>
  <c r="H5" i="42"/>
  <c r="H82" i="42" s="1"/>
  <c r="G5" i="42"/>
  <c r="F5" i="42"/>
  <c r="E5" i="42"/>
  <c r="D5" i="42"/>
  <c r="N72" i="41"/>
  <c r="O72" i="41" s="1"/>
  <c r="N71" i="41"/>
  <c r="O71" i="41"/>
  <c r="N70" i="41"/>
  <c r="O70" i="41"/>
  <c r="N69" i="41"/>
  <c r="O69" i="41"/>
  <c r="N68" i="41"/>
  <c r="O68" i="41"/>
  <c r="N67" i="41"/>
  <c r="O67" i="41"/>
  <c r="N66" i="41"/>
  <c r="O66" i="41" s="1"/>
  <c r="N65" i="41"/>
  <c r="O65" i="41"/>
  <c r="N64" i="41"/>
  <c r="O64" i="41"/>
  <c r="N63" i="41"/>
  <c r="O63" i="41"/>
  <c r="N62" i="41"/>
  <c r="O62" i="41"/>
  <c r="N61" i="41"/>
  <c r="O61" i="41"/>
  <c r="N60" i="41"/>
  <c r="O60" i="41" s="1"/>
  <c r="N59" i="41"/>
  <c r="O59" i="41"/>
  <c r="N58" i="41"/>
  <c r="O58" i="41"/>
  <c r="N57" i="41"/>
  <c r="O57" i="41"/>
  <c r="N56" i="41"/>
  <c r="O56" i="41"/>
  <c r="N55" i="41"/>
  <c r="O55" i="41"/>
  <c r="N54" i="41"/>
  <c r="O54" i="41" s="1"/>
  <c r="N53" i="41"/>
  <c r="O53" i="41"/>
  <c r="N52" i="41"/>
  <c r="O52" i="41"/>
  <c r="N51" i="41"/>
  <c r="O51" i="41"/>
  <c r="N50" i="41"/>
  <c r="O50" i="41"/>
  <c r="N49" i="41"/>
  <c r="O49" i="41"/>
  <c r="M48" i="41"/>
  <c r="L48" i="41"/>
  <c r="K48" i="41"/>
  <c r="J48" i="41"/>
  <c r="I48" i="41"/>
  <c r="H48" i="41"/>
  <c r="G48" i="41"/>
  <c r="F48" i="41"/>
  <c r="E48" i="41"/>
  <c r="D48" i="41"/>
  <c r="N47" i="41"/>
  <c r="O47" i="41" s="1"/>
  <c r="N46" i="41"/>
  <c r="O46" i="41"/>
  <c r="M45" i="41"/>
  <c r="L45" i="41"/>
  <c r="K45" i="41"/>
  <c r="J45" i="41"/>
  <c r="I45" i="41"/>
  <c r="I73" i="41" s="1"/>
  <c r="H45" i="41"/>
  <c r="G45" i="41"/>
  <c r="F45" i="41"/>
  <c r="E45" i="41"/>
  <c r="D45" i="41"/>
  <c r="N44" i="41"/>
  <c r="O44" i="41"/>
  <c r="N43" i="41"/>
  <c r="O43" i="41"/>
  <c r="M42" i="41"/>
  <c r="L42" i="41"/>
  <c r="N42" i="41" s="1"/>
  <c r="O42" i="41" s="1"/>
  <c r="K42" i="41"/>
  <c r="J42" i="41"/>
  <c r="I42" i="41"/>
  <c r="H42" i="41"/>
  <c r="G42" i="41"/>
  <c r="F42" i="41"/>
  <c r="E42" i="41"/>
  <c r="D42" i="41"/>
  <c r="N41" i="41"/>
  <c r="O41" i="41"/>
  <c r="N40" i="41"/>
  <c r="O40" i="41"/>
  <c r="N39" i="41"/>
  <c r="O39" i="41" s="1"/>
  <c r="M38" i="41"/>
  <c r="L38" i="41"/>
  <c r="K38" i="41"/>
  <c r="J38" i="41"/>
  <c r="I38" i="41"/>
  <c r="H38" i="41"/>
  <c r="G38" i="41"/>
  <c r="F38" i="41"/>
  <c r="F73" i="41" s="1"/>
  <c r="E38" i="41"/>
  <c r="N38" i="41" s="1"/>
  <c r="O38" i="41" s="1"/>
  <c r="D38" i="41"/>
  <c r="N37" i="41"/>
  <c r="O37" i="41" s="1"/>
  <c r="N36" i="41"/>
  <c r="O36" i="41"/>
  <c r="N35" i="41"/>
  <c r="O35" i="41"/>
  <c r="N34" i="41"/>
  <c r="O34" i="41"/>
  <c r="M33" i="41"/>
  <c r="L33" i="41"/>
  <c r="K33" i="41"/>
  <c r="J33" i="41"/>
  <c r="I33" i="41"/>
  <c r="H33" i="41"/>
  <c r="G33" i="41"/>
  <c r="F33" i="41"/>
  <c r="E33" i="41"/>
  <c r="D33" i="41"/>
  <c r="N32" i="41"/>
  <c r="O32" i="41"/>
  <c r="N31" i="41"/>
  <c r="O31" i="41"/>
  <c r="N30" i="41"/>
  <c r="O30" i="41"/>
  <c r="M29" i="41"/>
  <c r="L29" i="41"/>
  <c r="K29" i="41"/>
  <c r="J29" i="41"/>
  <c r="I29" i="41"/>
  <c r="H29" i="41"/>
  <c r="G29" i="41"/>
  <c r="F29" i="41"/>
  <c r="E29" i="41"/>
  <c r="N29" i="41" s="1"/>
  <c r="D29" i="41"/>
  <c r="N28" i="41"/>
  <c r="O28" i="41" s="1"/>
  <c r="N27" i="41"/>
  <c r="O27" i="41" s="1"/>
  <c r="N26" i="41"/>
  <c r="O26" i="41" s="1"/>
  <c r="N25" i="41"/>
  <c r="O25" i="41" s="1"/>
  <c r="N24" i="41"/>
  <c r="O24" i="41"/>
  <c r="M23" i="41"/>
  <c r="L23" i="41"/>
  <c r="K23" i="41"/>
  <c r="J23" i="41"/>
  <c r="I23" i="41"/>
  <c r="H23" i="41"/>
  <c r="G23" i="41"/>
  <c r="N23" i="41" s="1"/>
  <c r="O23" i="41" s="1"/>
  <c r="F23" i="41"/>
  <c r="E23" i="41"/>
  <c r="D23" i="41"/>
  <c r="N22" i="41"/>
  <c r="O22" i="41"/>
  <c r="N21" i="41"/>
  <c r="O21" i="41" s="1"/>
  <c r="N20" i="41"/>
  <c r="O20" i="41" s="1"/>
  <c r="N19" i="41"/>
  <c r="O19" i="41" s="1"/>
  <c r="N18" i="41"/>
  <c r="O18" i="41" s="1"/>
  <c r="N17" i="41"/>
  <c r="O17" i="41" s="1"/>
  <c r="N16" i="41"/>
  <c r="O16" i="41"/>
  <c r="N15" i="41"/>
  <c r="O15" i="41"/>
  <c r="M14" i="4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K73" i="41" s="1"/>
  <c r="J5" i="41"/>
  <c r="I5" i="41"/>
  <c r="H5" i="41"/>
  <c r="H73" i="41" s="1"/>
  <c r="G5" i="41"/>
  <c r="F5" i="41"/>
  <c r="E5" i="41"/>
  <c r="D5" i="41"/>
  <c r="N70" i="40"/>
  <c r="O70" i="40" s="1"/>
  <c r="N69" i="40"/>
  <c r="O69" i="40" s="1"/>
  <c r="N68" i="40"/>
  <c r="O68" i="40" s="1"/>
  <c r="N67" i="40"/>
  <c r="O67" i="40" s="1"/>
  <c r="N66" i="40"/>
  <c r="O66" i="40"/>
  <c r="N65" i="40"/>
  <c r="O65" i="40"/>
  <c r="N64" i="40"/>
  <c r="O64" i="40" s="1"/>
  <c r="N63" i="40"/>
  <c r="O63" i="40" s="1"/>
  <c r="N62" i="40"/>
  <c r="O62" i="40" s="1"/>
  <c r="N61" i="40"/>
  <c r="O61" i="40" s="1"/>
  <c r="N60" i="40"/>
  <c r="O60" i="40"/>
  <c r="N59" i="40"/>
  <c r="O59" i="40"/>
  <c r="N58" i="40"/>
  <c r="O58" i="40" s="1"/>
  <c r="N57" i="40"/>
  <c r="O57" i="40" s="1"/>
  <c r="N56" i="40"/>
  <c r="O56" i="40" s="1"/>
  <c r="N55" i="40"/>
  <c r="O55" i="40" s="1"/>
  <c r="N54" i="40"/>
  <c r="O54" i="40"/>
  <c r="N53" i="40"/>
  <c r="O53" i="40"/>
  <c r="N52" i="40"/>
  <c r="O52" i="40" s="1"/>
  <c r="N51" i="40"/>
  <c r="O51" i="40" s="1"/>
  <c r="N50" i="40"/>
  <c r="O50" i="40" s="1"/>
  <c r="N49" i="40"/>
  <c r="O49" i="40" s="1"/>
  <c r="N48" i="40"/>
  <c r="O48" i="40"/>
  <c r="M47" i="40"/>
  <c r="L47" i="40"/>
  <c r="K47" i="40"/>
  <c r="J47" i="40"/>
  <c r="I47" i="40"/>
  <c r="H47" i="40"/>
  <c r="G47" i="40"/>
  <c r="F47" i="40"/>
  <c r="E47" i="40"/>
  <c r="D47" i="40"/>
  <c r="N46" i="40"/>
  <c r="O46" i="40"/>
  <c r="M45" i="40"/>
  <c r="L45" i="40"/>
  <c r="K45" i="40"/>
  <c r="J45" i="40"/>
  <c r="I45" i="40"/>
  <c r="H45" i="40"/>
  <c r="H71" i="40" s="1"/>
  <c r="G45" i="40"/>
  <c r="F45" i="40"/>
  <c r="E45" i="40"/>
  <c r="D45" i="40"/>
  <c r="N45" i="40" s="1"/>
  <c r="O45" i="40" s="1"/>
  <c r="N44" i="40"/>
  <c r="O44" i="40" s="1"/>
  <c r="N43" i="40"/>
  <c r="O43" i="40" s="1"/>
  <c r="M42" i="40"/>
  <c r="L42" i="40"/>
  <c r="K42" i="40"/>
  <c r="J42" i="40"/>
  <c r="I42" i="40"/>
  <c r="H42" i="40"/>
  <c r="G42" i="40"/>
  <c r="F42" i="40"/>
  <c r="F71" i="40" s="1"/>
  <c r="E42" i="40"/>
  <c r="D42" i="40"/>
  <c r="N41" i="40"/>
  <c r="O41" i="40"/>
  <c r="N40" i="40"/>
  <c r="O40" i="40" s="1"/>
  <c r="N39" i="40"/>
  <c r="O39" i="40"/>
  <c r="M38" i="40"/>
  <c r="M71" i="40" s="1"/>
  <c r="L38" i="40"/>
  <c r="L71" i="40" s="1"/>
  <c r="K38" i="40"/>
  <c r="J38" i="40"/>
  <c r="I38" i="40"/>
  <c r="H38" i="40"/>
  <c r="G38" i="40"/>
  <c r="F38" i="40"/>
  <c r="E38" i="40"/>
  <c r="D38" i="40"/>
  <c r="N37" i="40"/>
  <c r="O37" i="40"/>
  <c r="N36" i="40"/>
  <c r="O36" i="40"/>
  <c r="N35" i="40"/>
  <c r="O35" i="40"/>
  <c r="N34" i="40"/>
  <c r="O34" i="40" s="1"/>
  <c r="M33" i="40"/>
  <c r="L33" i="40"/>
  <c r="K33" i="40"/>
  <c r="J33" i="40"/>
  <c r="I33" i="40"/>
  <c r="H33" i="40"/>
  <c r="G33" i="40"/>
  <c r="F33" i="40"/>
  <c r="E33" i="40"/>
  <c r="N33" i="40" s="1"/>
  <c r="D33" i="40"/>
  <c r="N32" i="40"/>
  <c r="O32" i="40" s="1"/>
  <c r="N31" i="40"/>
  <c r="O31" i="40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8" i="40"/>
  <c r="O28" i="40" s="1"/>
  <c r="N27" i="40"/>
  <c r="O27" i="40"/>
  <c r="N26" i="40"/>
  <c r="O26" i="40" s="1"/>
  <c r="N25" i="40"/>
  <c r="O25" i="40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/>
  <c r="N20" i="40"/>
  <c r="O20" i="40" s="1"/>
  <c r="N19" i="40"/>
  <c r="O19" i="40"/>
  <c r="N18" i="40"/>
  <c r="O18" i="40" s="1"/>
  <c r="N17" i="40"/>
  <c r="O17" i="40"/>
  <c r="N16" i="40"/>
  <c r="O16" i="40" s="1"/>
  <c r="N15" i="40"/>
  <c r="O15" i="40"/>
  <c r="M14" i="40"/>
  <c r="L14" i="40"/>
  <c r="K14" i="40"/>
  <c r="J14" i="40"/>
  <c r="I14" i="40"/>
  <c r="N14" i="40" s="1"/>
  <c r="O14" i="40" s="1"/>
  <c r="H14" i="40"/>
  <c r="G14" i="40"/>
  <c r="F14" i="40"/>
  <c r="E14" i="40"/>
  <c r="D14" i="40"/>
  <c r="N13" i="40"/>
  <c r="O13" i="40"/>
  <c r="N12" i="40"/>
  <c r="O12" i="40" s="1"/>
  <c r="N11" i="40"/>
  <c r="O11" i="40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K5" i="40"/>
  <c r="K71" i="40" s="1"/>
  <c r="J5" i="40"/>
  <c r="I5" i="40"/>
  <c r="I71" i="40" s="1"/>
  <c r="H5" i="40"/>
  <c r="G5" i="40"/>
  <c r="F5" i="40"/>
  <c r="E5" i="40"/>
  <c r="D5" i="40"/>
  <c r="N74" i="39"/>
  <c r="O74" i="39" s="1"/>
  <c r="N73" i="39"/>
  <c r="O73" i="39"/>
  <c r="N72" i="39"/>
  <c r="O72" i="39"/>
  <c r="N71" i="39"/>
  <c r="O71" i="39" s="1"/>
  <c r="N70" i="39"/>
  <c r="O70" i="39" s="1"/>
  <c r="N69" i="39"/>
  <c r="O69" i="39" s="1"/>
  <c r="N68" i="39"/>
  <c r="O68" i="39" s="1"/>
  <c r="N67" i="39"/>
  <c r="O67" i="39"/>
  <c r="N66" i="39"/>
  <c r="O66" i="39" s="1"/>
  <c r="N65" i="39"/>
  <c r="O65" i="39" s="1"/>
  <c r="N64" i="39"/>
  <c r="O64" i="39" s="1"/>
  <c r="N63" i="39"/>
  <c r="O63" i="39" s="1"/>
  <c r="N62" i="39"/>
  <c r="O62" i="39" s="1"/>
  <c r="N61" i="39"/>
  <c r="O61" i="39"/>
  <c r="N60" i="39"/>
  <c r="O60" i="39" s="1"/>
  <c r="N59" i="39"/>
  <c r="O59" i="39" s="1"/>
  <c r="N58" i="39"/>
  <c r="O58" i="39" s="1"/>
  <c r="N57" i="39"/>
  <c r="O57" i="39" s="1"/>
  <c r="N56" i="39"/>
  <c r="O56" i="39" s="1"/>
  <c r="N55" i="39"/>
  <c r="O55" i="39"/>
  <c r="N54" i="39"/>
  <c r="O54" i="39"/>
  <c r="N53" i="39"/>
  <c r="O53" i="39" s="1"/>
  <c r="N52" i="39"/>
  <c r="O52" i="39" s="1"/>
  <c r="N51" i="39"/>
  <c r="O51" i="39" s="1"/>
  <c r="N50" i="39"/>
  <c r="O50" i="39" s="1"/>
  <c r="N49" i="39"/>
  <c r="O49" i="39"/>
  <c r="M48" i="39"/>
  <c r="L48" i="39"/>
  <c r="K48" i="39"/>
  <c r="J48" i="39"/>
  <c r="I48" i="39"/>
  <c r="H48" i="39"/>
  <c r="G48" i="39"/>
  <c r="F48" i="39"/>
  <c r="E48" i="39"/>
  <c r="D48" i="39"/>
  <c r="N47" i="39"/>
  <c r="O47" i="39"/>
  <c r="N46" i="39"/>
  <c r="O46" i="39" s="1"/>
  <c r="M45" i="39"/>
  <c r="L45" i="39"/>
  <c r="K45" i="39"/>
  <c r="J45" i="39"/>
  <c r="I45" i="39"/>
  <c r="H45" i="39"/>
  <c r="G45" i="39"/>
  <c r="F45" i="39"/>
  <c r="E45" i="39"/>
  <c r="D45" i="39"/>
  <c r="N44" i="39"/>
  <c r="O44" i="39" s="1"/>
  <c r="N43" i="39"/>
  <c r="O43" i="39" s="1"/>
  <c r="N42" i="39"/>
  <c r="O42" i="39" s="1"/>
  <c r="N41" i="39"/>
  <c r="O41" i="39" s="1"/>
  <c r="M40" i="39"/>
  <c r="L40" i="39"/>
  <c r="K40" i="39"/>
  <c r="N40" i="39" s="1"/>
  <c r="O40" i="39" s="1"/>
  <c r="J40" i="39"/>
  <c r="I40" i="39"/>
  <c r="H40" i="39"/>
  <c r="G40" i="39"/>
  <c r="F40" i="39"/>
  <c r="E40" i="39"/>
  <c r="D40" i="39"/>
  <c r="N39" i="39"/>
  <c r="O39" i="39" s="1"/>
  <c r="N38" i="39"/>
  <c r="O38" i="39" s="1"/>
  <c r="N37" i="39"/>
  <c r="O37" i="39" s="1"/>
  <c r="M36" i="39"/>
  <c r="L36" i="39"/>
  <c r="K36" i="39"/>
  <c r="J36" i="39"/>
  <c r="I36" i="39"/>
  <c r="H36" i="39"/>
  <c r="G36" i="39"/>
  <c r="F36" i="39"/>
  <c r="N36" i="39" s="1"/>
  <c r="O36" i="39" s="1"/>
  <c r="E36" i="39"/>
  <c r="D36" i="39"/>
  <c r="N35" i="39"/>
  <c r="O35" i="39" s="1"/>
  <c r="N34" i="39"/>
  <c r="O34" i="39" s="1"/>
  <c r="N33" i="39"/>
  <c r="O33" i="39" s="1"/>
  <c r="N32" i="39"/>
  <c r="O32" i="39"/>
  <c r="M31" i="39"/>
  <c r="L31" i="39"/>
  <c r="K31" i="39"/>
  <c r="J31" i="39"/>
  <c r="I31" i="39"/>
  <c r="H31" i="39"/>
  <c r="G31" i="39"/>
  <c r="N31" i="39" s="1"/>
  <c r="O31" i="39" s="1"/>
  <c r="F31" i="39"/>
  <c r="E31" i="39"/>
  <c r="D31" i="39"/>
  <c r="N30" i="39"/>
  <c r="O30" i="39"/>
  <c r="N29" i="39"/>
  <c r="O29" i="39"/>
  <c r="M28" i="39"/>
  <c r="N28" i="39" s="1"/>
  <c r="O28" i="39" s="1"/>
  <c r="L28" i="39"/>
  <c r="K28" i="39"/>
  <c r="J28" i="39"/>
  <c r="I28" i="39"/>
  <c r="H28" i="39"/>
  <c r="G28" i="39"/>
  <c r="F28" i="39"/>
  <c r="E28" i="39"/>
  <c r="D28" i="39"/>
  <c r="N27" i="39"/>
  <c r="O27" i="39" s="1"/>
  <c r="N26" i="39"/>
  <c r="O26" i="39" s="1"/>
  <c r="N25" i="39"/>
  <c r="O25" i="39" s="1"/>
  <c r="N24" i="39"/>
  <c r="O24" i="39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2" i="39" s="1"/>
  <c r="O22" i="39" s="1"/>
  <c r="N21" i="39"/>
  <c r="O21" i="39" s="1"/>
  <c r="N20" i="39"/>
  <c r="O20" i="39" s="1"/>
  <c r="N19" i="39"/>
  <c r="O19" i="39" s="1"/>
  <c r="N18" i="39"/>
  <c r="O18" i="39" s="1"/>
  <c r="N17" i="39"/>
  <c r="O17" i="39" s="1"/>
  <c r="N16" i="39"/>
  <c r="O16" i="39"/>
  <c r="N15" i="39"/>
  <c r="O15" i="39"/>
  <c r="N14" i="39"/>
  <c r="O14" i="39" s="1"/>
  <c r="M13" i="39"/>
  <c r="N13" i="39" s="1"/>
  <c r="O13" i="39" s="1"/>
  <c r="L13" i="39"/>
  <c r="K13" i="39"/>
  <c r="J13" i="39"/>
  <c r="I13" i="39"/>
  <c r="H13" i="39"/>
  <c r="G13" i="39"/>
  <c r="F13" i="39"/>
  <c r="E13" i="39"/>
  <c r="E75" i="39" s="1"/>
  <c r="D13" i="39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L75" i="39" s="1"/>
  <c r="K5" i="39"/>
  <c r="J5" i="39"/>
  <c r="I5" i="39"/>
  <c r="H5" i="39"/>
  <c r="G5" i="39"/>
  <c r="F5" i="39"/>
  <c r="E5" i="39"/>
  <c r="D5" i="39"/>
  <c r="N67" i="38"/>
  <c r="O67" i="38"/>
  <c r="N66" i="38"/>
  <c r="O66" i="38"/>
  <c r="N65" i="38"/>
  <c r="O65" i="38"/>
  <c r="N64" i="38"/>
  <c r="O64" i="38" s="1"/>
  <c r="N63" i="38"/>
  <c r="O63" i="38"/>
  <c r="N62" i="38"/>
  <c r="O62" i="38" s="1"/>
  <c r="N61" i="38"/>
  <c r="O61" i="38"/>
  <c r="N60" i="38"/>
  <c r="O60" i="38"/>
  <c r="N59" i="38"/>
  <c r="O59" i="38"/>
  <c r="N58" i="38"/>
  <c r="O58" i="38" s="1"/>
  <c r="N57" i="38"/>
  <c r="O57" i="38"/>
  <c r="N56" i="38"/>
  <c r="O56" i="38" s="1"/>
  <c r="N55" i="38"/>
  <c r="O55" i="38"/>
  <c r="N54" i="38"/>
  <c r="O54" i="38"/>
  <c r="N53" i="38"/>
  <c r="O53" i="38"/>
  <c r="N52" i="38"/>
  <c r="O52" i="38" s="1"/>
  <c r="N51" i="38"/>
  <c r="O51" i="38"/>
  <c r="N50" i="38"/>
  <c r="O50" i="38" s="1"/>
  <c r="N49" i="38"/>
  <c r="O49" i="38"/>
  <c r="N48" i="38"/>
  <c r="O48" i="38"/>
  <c r="N47" i="38"/>
  <c r="O47" i="38"/>
  <c r="M46" i="38"/>
  <c r="L46" i="38"/>
  <c r="K46" i="38"/>
  <c r="J46" i="38"/>
  <c r="I46" i="38"/>
  <c r="H46" i="38"/>
  <c r="G46" i="38"/>
  <c r="F46" i="38"/>
  <c r="E46" i="38"/>
  <c r="D46" i="38"/>
  <c r="N45" i="38"/>
  <c r="O45" i="38"/>
  <c r="M44" i="38"/>
  <c r="L44" i="38"/>
  <c r="K44" i="38"/>
  <c r="J44" i="38"/>
  <c r="I44" i="38"/>
  <c r="H44" i="38"/>
  <c r="G44" i="38"/>
  <c r="F44" i="38"/>
  <c r="E44" i="38"/>
  <c r="D44" i="38"/>
  <c r="N43" i="38"/>
  <c r="O43" i="38"/>
  <c r="N42" i="38"/>
  <c r="O42" i="38" s="1"/>
  <c r="M41" i="38"/>
  <c r="L41" i="38"/>
  <c r="K41" i="38"/>
  <c r="J41" i="38"/>
  <c r="I41" i="38"/>
  <c r="H41" i="38"/>
  <c r="G41" i="38"/>
  <c r="F41" i="38"/>
  <c r="N41" i="38" s="1"/>
  <c r="O41" i="38" s="1"/>
  <c r="E41" i="38"/>
  <c r="D41" i="38"/>
  <c r="N40" i="38"/>
  <c r="O40" i="38"/>
  <c r="N39" i="38"/>
  <c r="O39" i="38" s="1"/>
  <c r="N38" i="38"/>
  <c r="O38" i="38"/>
  <c r="M37" i="38"/>
  <c r="L37" i="38"/>
  <c r="K37" i="38"/>
  <c r="J37" i="38"/>
  <c r="I37" i="38"/>
  <c r="H37" i="38"/>
  <c r="G37" i="38"/>
  <c r="F37" i="38"/>
  <c r="E37" i="38"/>
  <c r="D37" i="38"/>
  <c r="N36" i="38"/>
  <c r="O36" i="38" s="1"/>
  <c r="N35" i="38"/>
  <c r="O35" i="38" s="1"/>
  <c r="N34" i="38"/>
  <c r="O34" i="38" s="1"/>
  <c r="N33" i="38"/>
  <c r="O33" i="38" s="1"/>
  <c r="M32" i="38"/>
  <c r="L32" i="38"/>
  <c r="K32" i="38"/>
  <c r="J32" i="38"/>
  <c r="I32" i="38"/>
  <c r="H32" i="38"/>
  <c r="G32" i="38"/>
  <c r="F32" i="38"/>
  <c r="E32" i="38"/>
  <c r="D32" i="38"/>
  <c r="D68" i="38" s="1"/>
  <c r="N31" i="38"/>
  <c r="O31" i="38" s="1"/>
  <c r="N30" i="38"/>
  <c r="O30" i="38"/>
  <c r="N29" i="38"/>
  <c r="O29" i="38"/>
  <c r="M28" i="38"/>
  <c r="L28" i="38"/>
  <c r="K28" i="38"/>
  <c r="K68" i="38" s="1"/>
  <c r="J28" i="38"/>
  <c r="I28" i="38"/>
  <c r="H28" i="38"/>
  <c r="H68" i="38" s="1"/>
  <c r="G28" i="38"/>
  <c r="F28" i="38"/>
  <c r="E28" i="38"/>
  <c r="D28" i="38"/>
  <c r="N27" i="38"/>
  <c r="O27" i="38" s="1"/>
  <c r="N26" i="38"/>
  <c r="O26" i="38" s="1"/>
  <c r="N25" i="38"/>
  <c r="O25" i="38" s="1"/>
  <c r="N24" i="38"/>
  <c r="O24" i="38" s="1"/>
  <c r="M23" i="38"/>
  <c r="L23" i="38"/>
  <c r="K23" i="38"/>
  <c r="J23" i="38"/>
  <c r="I23" i="38"/>
  <c r="H23" i="38"/>
  <c r="G23" i="38"/>
  <c r="N23" i="38" s="1"/>
  <c r="O23" i="38" s="1"/>
  <c r="F23" i="38"/>
  <c r="E23" i="38"/>
  <c r="D23" i="38"/>
  <c r="N22" i="38"/>
  <c r="O22" i="38"/>
  <c r="N21" i="38"/>
  <c r="O21" i="38"/>
  <c r="N20" i="38"/>
  <c r="O20" i="38" s="1"/>
  <c r="N19" i="38"/>
  <c r="O19" i="38" s="1"/>
  <c r="N18" i="38"/>
  <c r="O18" i="38"/>
  <c r="N17" i="38"/>
  <c r="O17" i="38" s="1"/>
  <c r="N16" i="38"/>
  <c r="O16" i="38"/>
  <c r="N15" i="38"/>
  <c r="O15" i="38"/>
  <c r="M14" i="38"/>
  <c r="L14" i="38"/>
  <c r="K14" i="38"/>
  <c r="J14" i="38"/>
  <c r="N14" i="38" s="1"/>
  <c r="O14" i="38" s="1"/>
  <c r="I14" i="38"/>
  <c r="H14" i="38"/>
  <c r="G14" i="38"/>
  <c r="F14" i="38"/>
  <c r="E14" i="38"/>
  <c r="D14" i="38"/>
  <c r="N13" i="38"/>
  <c r="O13" i="38" s="1"/>
  <c r="N12" i="38"/>
  <c r="O12" i="38" s="1"/>
  <c r="N11" i="38"/>
  <c r="O11" i="38" s="1"/>
  <c r="N10" i="38"/>
  <c r="O10" i="38" s="1"/>
  <c r="N9" i="38"/>
  <c r="O9" i="38"/>
  <c r="N8" i="38"/>
  <c r="O8" i="38"/>
  <c r="N7" i="38"/>
  <c r="O7" i="38" s="1"/>
  <c r="N6" i="38"/>
  <c r="O6" i="38" s="1"/>
  <c r="M5" i="38"/>
  <c r="L5" i="38"/>
  <c r="K5" i="38"/>
  <c r="J5" i="38"/>
  <c r="I5" i="38"/>
  <c r="H5" i="38"/>
  <c r="G5" i="38"/>
  <c r="F5" i="38"/>
  <c r="F68" i="38" s="1"/>
  <c r="E5" i="38"/>
  <c r="E68" i="38"/>
  <c r="D5" i="38"/>
  <c r="N69" i="37"/>
  <c r="O69" i="37" s="1"/>
  <c r="N68" i="37"/>
  <c r="O68" i="37"/>
  <c r="N67" i="37"/>
  <c r="O67" i="37"/>
  <c r="N66" i="37"/>
  <c r="O66" i="37" s="1"/>
  <c r="N65" i="37"/>
  <c r="O65" i="37" s="1"/>
  <c r="N64" i="37"/>
  <c r="O64" i="37" s="1"/>
  <c r="N63" i="37"/>
  <c r="O63" i="37" s="1"/>
  <c r="N62" i="37"/>
  <c r="O62" i="37"/>
  <c r="N61" i="37"/>
  <c r="O61" i="37"/>
  <c r="N60" i="37"/>
  <c r="O60" i="37" s="1"/>
  <c r="N59" i="37"/>
  <c r="O59" i="37" s="1"/>
  <c r="N58" i="37"/>
  <c r="O58" i="37" s="1"/>
  <c r="N57" i="37"/>
  <c r="O57" i="37" s="1"/>
  <c r="N56" i="37"/>
  <c r="O56" i="37"/>
  <c r="N55" i="37"/>
  <c r="O55" i="37"/>
  <c r="N54" i="37"/>
  <c r="O54" i="37" s="1"/>
  <c r="N53" i="37"/>
  <c r="O53" i="37" s="1"/>
  <c r="N52" i="37"/>
  <c r="O52" i="37"/>
  <c r="N51" i="37"/>
  <c r="O51" i="37" s="1"/>
  <c r="N50" i="37"/>
  <c r="O50" i="37"/>
  <c r="N49" i="37"/>
  <c r="O49" i="37"/>
  <c r="N48" i="37"/>
  <c r="O48" i="37" s="1"/>
  <c r="N47" i="37"/>
  <c r="O47" i="37" s="1"/>
  <c r="M46" i="37"/>
  <c r="L46" i="37"/>
  <c r="N46" i="37" s="1"/>
  <c r="O46" i="37" s="1"/>
  <c r="K46" i="37"/>
  <c r="J46" i="37"/>
  <c r="I46" i="37"/>
  <c r="H46" i="37"/>
  <c r="G46" i="37"/>
  <c r="F46" i="37"/>
  <c r="E46" i="37"/>
  <c r="D46" i="37"/>
  <c r="N45" i="37"/>
  <c r="O45" i="37"/>
  <c r="N44" i="37"/>
  <c r="O44" i="37" s="1"/>
  <c r="M43" i="37"/>
  <c r="L43" i="37"/>
  <c r="K43" i="37"/>
  <c r="J43" i="37"/>
  <c r="I43" i="37"/>
  <c r="H43" i="37"/>
  <c r="G43" i="37"/>
  <c r="N43" i="37" s="1"/>
  <c r="O43" i="37" s="1"/>
  <c r="F43" i="37"/>
  <c r="E43" i="37"/>
  <c r="D43" i="37"/>
  <c r="N42" i="37"/>
  <c r="O42" i="37"/>
  <c r="N41" i="37"/>
  <c r="O41" i="37"/>
  <c r="N40" i="37"/>
  <c r="O40" i="37" s="1"/>
  <c r="M39" i="37"/>
  <c r="M70" i="37" s="1"/>
  <c r="L39" i="37"/>
  <c r="K39" i="37"/>
  <c r="J39" i="37"/>
  <c r="I39" i="37"/>
  <c r="H39" i="37"/>
  <c r="G39" i="37"/>
  <c r="F39" i="37"/>
  <c r="E39" i="37"/>
  <c r="D39" i="37"/>
  <c r="N38" i="37"/>
  <c r="O38" i="37" s="1"/>
  <c r="N37" i="37"/>
  <c r="O37" i="37"/>
  <c r="N36" i="37"/>
  <c r="O36" i="37" s="1"/>
  <c r="M35" i="37"/>
  <c r="L35" i="37"/>
  <c r="K35" i="37"/>
  <c r="J35" i="37"/>
  <c r="I35" i="37"/>
  <c r="H35" i="37"/>
  <c r="G35" i="37"/>
  <c r="F35" i="37"/>
  <c r="E35" i="37"/>
  <c r="N35" i="37" s="1"/>
  <c r="O35" i="37" s="1"/>
  <c r="D35" i="37"/>
  <c r="N34" i="37"/>
  <c r="O34" i="37"/>
  <c r="N33" i="37"/>
  <c r="O33" i="37"/>
  <c r="N32" i="37"/>
  <c r="O32" i="37" s="1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30" i="37" s="1"/>
  <c r="O30" i="37" s="1"/>
  <c r="N29" i="37"/>
  <c r="O29" i="37" s="1"/>
  <c r="N28" i="37"/>
  <c r="O28" i="37"/>
  <c r="M27" i="37"/>
  <c r="L27" i="37"/>
  <c r="K27" i="37"/>
  <c r="J27" i="37"/>
  <c r="I27" i="37"/>
  <c r="H27" i="37"/>
  <c r="G27" i="37"/>
  <c r="F27" i="37"/>
  <c r="E27" i="37"/>
  <c r="D27" i="37"/>
  <c r="N26" i="37"/>
  <c r="O26" i="37"/>
  <c r="N25" i="37"/>
  <c r="O25" i="37"/>
  <c r="N24" i="37"/>
  <c r="O24" i="37"/>
  <c r="N23" i="37"/>
  <c r="O23" i="37" s="1"/>
  <c r="M22" i="37"/>
  <c r="L22" i="37"/>
  <c r="K22" i="37"/>
  <c r="J22" i="37"/>
  <c r="I22" i="37"/>
  <c r="H22" i="37"/>
  <c r="G22" i="37"/>
  <c r="G70" i="37" s="1"/>
  <c r="F22" i="37"/>
  <c r="F70" i="37" s="1"/>
  <c r="E22" i="37"/>
  <c r="D22" i="37"/>
  <c r="N21" i="37"/>
  <c r="O21" i="37"/>
  <c r="N20" i="37"/>
  <c r="O20" i="37"/>
  <c r="N19" i="37"/>
  <c r="O19" i="37" s="1"/>
  <c r="N18" i="37"/>
  <c r="O18" i="37" s="1"/>
  <c r="N17" i="37"/>
  <c r="O17" i="37"/>
  <c r="N16" i="37"/>
  <c r="O16" i="37" s="1"/>
  <c r="N15" i="37"/>
  <c r="O15" i="37"/>
  <c r="N14" i="37"/>
  <c r="O14" i="37"/>
  <c r="M13" i="37"/>
  <c r="L13" i="37"/>
  <c r="K13" i="37"/>
  <c r="J13" i="37"/>
  <c r="I13" i="37"/>
  <c r="H13" i="37"/>
  <c r="G13" i="37"/>
  <c r="F13" i="37"/>
  <c r="E13" i="37"/>
  <c r="D13" i="37"/>
  <c r="N12" i="37"/>
  <c r="O12" i="37"/>
  <c r="N11" i="37"/>
  <c r="O11" i="37"/>
  <c r="N10" i="37"/>
  <c r="O10" i="37" s="1"/>
  <c r="N9" i="37"/>
  <c r="O9" i="37"/>
  <c r="N8" i="37"/>
  <c r="O8" i="37" s="1"/>
  <c r="N7" i="37"/>
  <c r="O7" i="37"/>
  <c r="N6" i="37"/>
  <c r="O6" i="37"/>
  <c r="M5" i="37"/>
  <c r="L5" i="37"/>
  <c r="K5" i="37"/>
  <c r="J5" i="37"/>
  <c r="I5" i="37"/>
  <c r="H5" i="37"/>
  <c r="G5" i="37"/>
  <c r="F5" i="37"/>
  <c r="E5" i="37"/>
  <c r="D5" i="37"/>
  <c r="N68" i="36"/>
  <c r="O68" i="36"/>
  <c r="N67" i="36"/>
  <c r="O67" i="36" s="1"/>
  <c r="N66" i="36"/>
  <c r="O66" i="36"/>
  <c r="N65" i="36"/>
  <c r="O65" i="36" s="1"/>
  <c r="N64" i="36"/>
  <c r="O64" i="36"/>
  <c r="N63" i="36"/>
  <c r="O63" i="36"/>
  <c r="N62" i="36"/>
  <c r="O62" i="36"/>
  <c r="N61" i="36"/>
  <c r="O61" i="36" s="1"/>
  <c r="N60" i="36"/>
  <c r="O60" i="36"/>
  <c r="N59" i="36"/>
  <c r="O59" i="36" s="1"/>
  <c r="N58" i="36"/>
  <c r="O58" i="36"/>
  <c r="N57" i="36"/>
  <c r="O57" i="36"/>
  <c r="N56" i="36"/>
  <c r="O56" i="36"/>
  <c r="N55" i="36"/>
  <c r="O55" i="36" s="1"/>
  <c r="N54" i="36"/>
  <c r="O54" i="36"/>
  <c r="N53" i="36"/>
  <c r="O53" i="36" s="1"/>
  <c r="N52" i="36"/>
  <c r="O52" i="36"/>
  <c r="N51" i="36"/>
  <c r="O51" i="36"/>
  <c r="N50" i="36"/>
  <c r="O50" i="36"/>
  <c r="N49" i="36"/>
  <c r="O49" i="36" s="1"/>
  <c r="N48" i="36"/>
  <c r="O48" i="36"/>
  <c r="N47" i="36"/>
  <c r="O47" i="36" s="1"/>
  <c r="N46" i="36"/>
  <c r="O46" i="36"/>
  <c r="M45" i="36"/>
  <c r="L45" i="36"/>
  <c r="K45" i="36"/>
  <c r="J45" i="36"/>
  <c r="I45" i="36"/>
  <c r="H45" i="36"/>
  <c r="G45" i="36"/>
  <c r="F45" i="36"/>
  <c r="E45" i="36"/>
  <c r="D45" i="36"/>
  <c r="N44" i="36"/>
  <c r="O44" i="36"/>
  <c r="N43" i="36"/>
  <c r="O43" i="36"/>
  <c r="M42" i="36"/>
  <c r="L42" i="36"/>
  <c r="K42" i="36"/>
  <c r="J42" i="36"/>
  <c r="I42" i="36"/>
  <c r="H42" i="36"/>
  <c r="G42" i="36"/>
  <c r="F42" i="36"/>
  <c r="E42" i="36"/>
  <c r="D42" i="36"/>
  <c r="N42" i="36" s="1"/>
  <c r="O42" i="36"/>
  <c r="N41" i="36"/>
  <c r="O41" i="36" s="1"/>
  <c r="N40" i="36"/>
  <c r="O40" i="36"/>
  <c r="M39" i="36"/>
  <c r="L39" i="36"/>
  <c r="K39" i="36"/>
  <c r="J39" i="36"/>
  <c r="I39" i="36"/>
  <c r="H39" i="36"/>
  <c r="G39" i="36"/>
  <c r="F39" i="36"/>
  <c r="N39" i="36"/>
  <c r="O39" i="36" s="1"/>
  <c r="E39" i="36"/>
  <c r="D39" i="36"/>
  <c r="N38" i="36"/>
  <c r="O38" i="36" s="1"/>
  <c r="N37" i="36"/>
  <c r="O37" i="36"/>
  <c r="N36" i="36"/>
  <c r="O36" i="36"/>
  <c r="M35" i="36"/>
  <c r="L35" i="36"/>
  <c r="K35" i="36"/>
  <c r="J35" i="36"/>
  <c r="I35" i="36"/>
  <c r="H35" i="36"/>
  <c r="G35" i="36"/>
  <c r="F35" i="36"/>
  <c r="E35" i="36"/>
  <c r="D35" i="36"/>
  <c r="N34" i="36"/>
  <c r="O34" i="36"/>
  <c r="N33" i="36"/>
  <c r="O33" i="36" s="1"/>
  <c r="N32" i="36"/>
  <c r="O32" i="36"/>
  <c r="N31" i="36"/>
  <c r="O31" i="36" s="1"/>
  <c r="M30" i="36"/>
  <c r="L30" i="36"/>
  <c r="K30" i="36"/>
  <c r="J30" i="36"/>
  <c r="I30" i="36"/>
  <c r="H30" i="36"/>
  <c r="H69" i="36" s="1"/>
  <c r="G30" i="36"/>
  <c r="F30" i="36"/>
  <c r="E30" i="36"/>
  <c r="D30" i="36"/>
  <c r="N29" i="36"/>
  <c r="O29" i="36"/>
  <c r="N28" i="36"/>
  <c r="O28" i="36"/>
  <c r="M27" i="36"/>
  <c r="L27" i="36"/>
  <c r="K27" i="36"/>
  <c r="J27" i="36"/>
  <c r="I27" i="36"/>
  <c r="H27" i="36"/>
  <c r="G27" i="36"/>
  <c r="F27" i="36"/>
  <c r="E27" i="36"/>
  <c r="D27" i="36"/>
  <c r="N27" i="36" s="1"/>
  <c r="O27" i="36" s="1"/>
  <c r="N26" i="36"/>
  <c r="O26" i="36"/>
  <c r="N25" i="36"/>
  <c r="O25" i="36"/>
  <c r="N24" i="36"/>
  <c r="O24" i="36" s="1"/>
  <c r="N23" i="36"/>
  <c r="O23" i="36"/>
  <c r="M22" i="36"/>
  <c r="L22" i="36"/>
  <c r="K22" i="36"/>
  <c r="J22" i="36"/>
  <c r="I22" i="36"/>
  <c r="I69" i="36" s="1"/>
  <c r="H22" i="36"/>
  <c r="G22" i="36"/>
  <c r="F22" i="36"/>
  <c r="E22" i="36"/>
  <c r="D22" i="36"/>
  <c r="N21" i="36"/>
  <c r="O21" i="36"/>
  <c r="N20" i="36"/>
  <c r="O20" i="36"/>
  <c r="N19" i="36"/>
  <c r="O19" i="36"/>
  <c r="N18" i="36"/>
  <c r="O18" i="36" s="1"/>
  <c r="N17" i="36"/>
  <c r="O17" i="36" s="1"/>
  <c r="N16" i="36"/>
  <c r="O16" i="36" s="1"/>
  <c r="N15" i="36"/>
  <c r="O15" i="36"/>
  <c r="N14" i="36"/>
  <c r="O14" i="36"/>
  <c r="M13" i="36"/>
  <c r="L13" i="36"/>
  <c r="K13" i="36"/>
  <c r="K69" i="36" s="1"/>
  <c r="J13" i="36"/>
  <c r="I13" i="36"/>
  <c r="H13" i="36"/>
  <c r="G13" i="36"/>
  <c r="F13" i="36"/>
  <c r="E13" i="36"/>
  <c r="D13" i="36"/>
  <c r="N12" i="36"/>
  <c r="O12" i="36"/>
  <c r="N11" i="36"/>
  <c r="O11" i="36" s="1"/>
  <c r="N10" i="36"/>
  <c r="O10" i="36" s="1"/>
  <c r="N9" i="36"/>
  <c r="O9" i="36" s="1"/>
  <c r="N8" i="36"/>
  <c r="O8" i="36"/>
  <c r="N7" i="36"/>
  <c r="O7" i="36"/>
  <c r="N6" i="36"/>
  <c r="O6" i="36"/>
  <c r="M5" i="36"/>
  <c r="M69" i="36" s="1"/>
  <c r="L5" i="36"/>
  <c r="K5" i="36"/>
  <c r="J5" i="36"/>
  <c r="I5" i="36"/>
  <c r="H5" i="36"/>
  <c r="G5" i="36"/>
  <c r="F5" i="36"/>
  <c r="F69" i="36"/>
  <c r="E5" i="36"/>
  <c r="D5" i="36"/>
  <c r="N69" i="35"/>
  <c r="O69" i="35" s="1"/>
  <c r="N68" i="35"/>
  <c r="O68" i="35" s="1"/>
  <c r="N67" i="35"/>
  <c r="O67" i="35" s="1"/>
  <c r="N66" i="35"/>
  <c r="O66" i="35"/>
  <c r="N65" i="35"/>
  <c r="O65" i="35"/>
  <c r="N64" i="35"/>
  <c r="O64" i="35"/>
  <c r="N63" i="35"/>
  <c r="O63" i="35" s="1"/>
  <c r="N62" i="35"/>
  <c r="O62" i="35" s="1"/>
  <c r="N61" i="35"/>
  <c r="O61" i="35" s="1"/>
  <c r="N60" i="35"/>
  <c r="O60" i="35"/>
  <c r="N59" i="35"/>
  <c r="O59" i="35"/>
  <c r="N58" i="35"/>
  <c r="O58" i="35"/>
  <c r="N57" i="35"/>
  <c r="O57" i="35" s="1"/>
  <c r="N56" i="35"/>
  <c r="O56" i="35" s="1"/>
  <c r="N55" i="35"/>
  <c r="O55" i="35" s="1"/>
  <c r="N54" i="35"/>
  <c r="O54" i="35"/>
  <c r="N53" i="35"/>
  <c r="O53" i="35"/>
  <c r="N52" i="35"/>
  <c r="O52" i="35"/>
  <c r="N51" i="35"/>
  <c r="O51" i="35" s="1"/>
  <c r="N50" i="35"/>
  <c r="O50" i="35" s="1"/>
  <c r="N49" i="35"/>
  <c r="O49" i="35" s="1"/>
  <c r="N48" i="35"/>
  <c r="O48" i="35"/>
  <c r="M47" i="35"/>
  <c r="L47" i="35"/>
  <c r="K47" i="35"/>
  <c r="J47" i="35"/>
  <c r="I47" i="35"/>
  <c r="H47" i="35"/>
  <c r="G47" i="35"/>
  <c r="F47" i="35"/>
  <c r="E47" i="35"/>
  <c r="D47" i="35"/>
  <c r="N46" i="35"/>
  <c r="O46" i="35"/>
  <c r="N45" i="35"/>
  <c r="O45" i="35"/>
  <c r="M44" i="35"/>
  <c r="L44" i="35"/>
  <c r="K44" i="35"/>
  <c r="J44" i="35"/>
  <c r="I44" i="35"/>
  <c r="H44" i="35"/>
  <c r="G44" i="35"/>
  <c r="F44" i="35"/>
  <c r="E44" i="35"/>
  <c r="D44" i="35"/>
  <c r="N43" i="35"/>
  <c r="O43" i="35" s="1"/>
  <c r="N42" i="35"/>
  <c r="O42" i="35" s="1"/>
  <c r="M41" i="35"/>
  <c r="L41" i="35"/>
  <c r="K41" i="35"/>
  <c r="J41" i="35"/>
  <c r="I41" i="35"/>
  <c r="H41" i="35"/>
  <c r="G41" i="35"/>
  <c r="F41" i="35"/>
  <c r="N41" i="35" s="1"/>
  <c r="O41" i="35" s="1"/>
  <c r="E41" i="35"/>
  <c r="D41" i="35"/>
  <c r="N40" i="35"/>
  <c r="O40" i="35" s="1"/>
  <c r="N39" i="35"/>
  <c r="O39" i="35"/>
  <c r="N38" i="35"/>
  <c r="O38" i="35"/>
  <c r="M37" i="35"/>
  <c r="L37" i="35"/>
  <c r="K37" i="35"/>
  <c r="K70" i="35" s="1"/>
  <c r="J37" i="35"/>
  <c r="I37" i="35"/>
  <c r="H37" i="35"/>
  <c r="G37" i="35"/>
  <c r="F37" i="35"/>
  <c r="E37" i="35"/>
  <c r="D37" i="35"/>
  <c r="N36" i="35"/>
  <c r="O36" i="35"/>
  <c r="N35" i="35"/>
  <c r="O35" i="35" s="1"/>
  <c r="N34" i="35"/>
  <c r="O34" i="35" s="1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1" i="35"/>
  <c r="O31" i="35"/>
  <c r="N30" i="35"/>
  <c r="O30" i="35"/>
  <c r="N29" i="35"/>
  <c r="O29" i="35"/>
  <c r="M28" i="35"/>
  <c r="L28" i="35"/>
  <c r="K28" i="35"/>
  <c r="J28" i="35"/>
  <c r="I28" i="35"/>
  <c r="H28" i="35"/>
  <c r="G28" i="35"/>
  <c r="F28" i="35"/>
  <c r="E28" i="35"/>
  <c r="D28" i="35"/>
  <c r="N28" i="35" s="1"/>
  <c r="O28" i="35" s="1"/>
  <c r="N27" i="35"/>
  <c r="O27" i="35" s="1"/>
  <c r="N26" i="35"/>
  <c r="O26" i="35" s="1"/>
  <c r="N25" i="35"/>
  <c r="O25" i="35" s="1"/>
  <c r="N24" i="35"/>
  <c r="O24" i="35"/>
  <c r="M23" i="35"/>
  <c r="L23" i="35"/>
  <c r="K23" i="35"/>
  <c r="J23" i="35"/>
  <c r="J70" i="35" s="1"/>
  <c r="I23" i="35"/>
  <c r="H23" i="35"/>
  <c r="G23" i="35"/>
  <c r="F23" i="35"/>
  <c r="E23" i="35"/>
  <c r="D23" i="35"/>
  <c r="N23" i="35" s="1"/>
  <c r="O23" i="35" s="1"/>
  <c r="N22" i="35"/>
  <c r="O22" i="35"/>
  <c r="N21" i="35"/>
  <c r="O21" i="35"/>
  <c r="N20" i="35"/>
  <c r="O20" i="35" s="1"/>
  <c r="N19" i="35"/>
  <c r="O19" i="35" s="1"/>
  <c r="N18" i="35"/>
  <c r="O18" i="35" s="1"/>
  <c r="N17" i="35"/>
  <c r="O17" i="35"/>
  <c r="N16" i="35"/>
  <c r="O16" i="35"/>
  <c r="N15" i="35"/>
  <c r="O15" i="35"/>
  <c r="M14" i="35"/>
  <c r="L14" i="35"/>
  <c r="K14" i="35"/>
  <c r="J14" i="35"/>
  <c r="I14" i="35"/>
  <c r="H14" i="35"/>
  <c r="G14" i="35"/>
  <c r="F14" i="35"/>
  <c r="F70" i="35" s="1"/>
  <c r="E14" i="35"/>
  <c r="D14" i="35"/>
  <c r="N13" i="35"/>
  <c r="O13" i="35" s="1"/>
  <c r="N12" i="35"/>
  <c r="O12" i="35" s="1"/>
  <c r="N11" i="35"/>
  <c r="O11" i="35" s="1"/>
  <c r="N10" i="35"/>
  <c r="O10" i="35"/>
  <c r="N9" i="35"/>
  <c r="O9" i="35"/>
  <c r="N8" i="35"/>
  <c r="O8" i="35"/>
  <c r="N7" i="35"/>
  <c r="O7" i="35" s="1"/>
  <c r="N6" i="35"/>
  <c r="O6" i="35" s="1"/>
  <c r="M5" i="35"/>
  <c r="M70" i="35" s="1"/>
  <c r="L5" i="35"/>
  <c r="K5" i="35"/>
  <c r="J5" i="35"/>
  <c r="I5" i="35"/>
  <c r="H5" i="35"/>
  <c r="H70" i="35" s="1"/>
  <c r="G5" i="35"/>
  <c r="F5" i="35"/>
  <c r="E5" i="35"/>
  <c r="E70" i="35" s="1"/>
  <c r="D5" i="35"/>
  <c r="N68" i="34"/>
  <c r="O68" i="34" s="1"/>
  <c r="N67" i="34"/>
  <c r="O67" i="34" s="1"/>
  <c r="N66" i="34"/>
  <c r="O66" i="34"/>
  <c r="N65" i="34"/>
  <c r="O65" i="34"/>
  <c r="N64" i="34"/>
  <c r="O64" i="34" s="1"/>
  <c r="N63" i="34"/>
  <c r="O63" i="34" s="1"/>
  <c r="N62" i="34"/>
  <c r="O62" i="34"/>
  <c r="N61" i="34"/>
  <c r="O61" i="34" s="1"/>
  <c r="N60" i="34"/>
  <c r="O60" i="34"/>
  <c r="N59" i="34"/>
  <c r="O59" i="34"/>
  <c r="N58" i="34"/>
  <c r="O58" i="34" s="1"/>
  <c r="N57" i="34"/>
  <c r="O57" i="34" s="1"/>
  <c r="N56" i="34"/>
  <c r="O56" i="34"/>
  <c r="N55" i="34"/>
  <c r="O55" i="34" s="1"/>
  <c r="N54" i="34"/>
  <c r="O54" i="34"/>
  <c r="N53" i="34"/>
  <c r="O53" i="34"/>
  <c r="N52" i="34"/>
  <c r="O52" i="34" s="1"/>
  <c r="N51" i="34"/>
  <c r="O51" i="34" s="1"/>
  <c r="N50" i="34"/>
  <c r="O50" i="34"/>
  <c r="N49" i="34"/>
  <c r="O49" i="34" s="1"/>
  <c r="N48" i="34"/>
  <c r="O48" i="34"/>
  <c r="N47" i="34"/>
  <c r="O47" i="34"/>
  <c r="M46" i="34"/>
  <c r="L46" i="34"/>
  <c r="K46" i="34"/>
  <c r="J46" i="34"/>
  <c r="I46" i="34"/>
  <c r="H46" i="34"/>
  <c r="G46" i="34"/>
  <c r="F46" i="34"/>
  <c r="E46" i="34"/>
  <c r="D46" i="34"/>
  <c r="N45" i="34"/>
  <c r="O45" i="34" s="1"/>
  <c r="N44" i="34"/>
  <c r="O44" i="34" s="1"/>
  <c r="M43" i="34"/>
  <c r="L43" i="34"/>
  <c r="K43" i="34"/>
  <c r="J43" i="34"/>
  <c r="I43" i="34"/>
  <c r="H43" i="34"/>
  <c r="G43" i="34"/>
  <c r="F43" i="34"/>
  <c r="E43" i="34"/>
  <c r="D43" i="34"/>
  <c r="N42" i="34"/>
  <c r="O42" i="34"/>
  <c r="N41" i="34"/>
  <c r="O41" i="34" s="1"/>
  <c r="M40" i="34"/>
  <c r="L40" i="34"/>
  <c r="K40" i="34"/>
  <c r="J40" i="34"/>
  <c r="I40" i="34"/>
  <c r="H40" i="34"/>
  <c r="G40" i="34"/>
  <c r="F40" i="34"/>
  <c r="E40" i="34"/>
  <c r="N40" i="34" s="1"/>
  <c r="O40" i="34" s="1"/>
  <c r="D40" i="34"/>
  <c r="N39" i="34"/>
  <c r="O39" i="34"/>
  <c r="N38" i="34"/>
  <c r="O38" i="34"/>
  <c r="N37" i="34"/>
  <c r="O37" i="34" s="1"/>
  <c r="M36" i="34"/>
  <c r="L36" i="34"/>
  <c r="K36" i="34"/>
  <c r="J36" i="34"/>
  <c r="I36" i="34"/>
  <c r="H36" i="34"/>
  <c r="G36" i="34"/>
  <c r="F36" i="34"/>
  <c r="E36" i="34"/>
  <c r="D36" i="34"/>
  <c r="N36" i="34" s="1"/>
  <c r="O36" i="34" s="1"/>
  <c r="N35" i="34"/>
  <c r="O35" i="34"/>
  <c r="N34" i="34"/>
  <c r="O34" i="34" s="1"/>
  <c r="N33" i="34"/>
  <c r="O33" i="34"/>
  <c r="N32" i="34"/>
  <c r="O32" i="34" s="1"/>
  <c r="M31" i="34"/>
  <c r="L31" i="34"/>
  <c r="K31" i="34"/>
  <c r="J31" i="34"/>
  <c r="I31" i="34"/>
  <c r="H31" i="34"/>
  <c r="H69" i="34" s="1"/>
  <c r="G31" i="34"/>
  <c r="F31" i="34"/>
  <c r="E31" i="34"/>
  <c r="D31" i="34"/>
  <c r="N30" i="34"/>
  <c r="O30" i="34"/>
  <c r="N29" i="34"/>
  <c r="O29" i="34"/>
  <c r="M28" i="34"/>
  <c r="L28" i="34"/>
  <c r="K28" i="34"/>
  <c r="J28" i="34"/>
  <c r="I28" i="34"/>
  <c r="H28" i="34"/>
  <c r="G28" i="34"/>
  <c r="F28" i="34"/>
  <c r="E28" i="34"/>
  <c r="D28" i="34"/>
  <c r="N27" i="34"/>
  <c r="O27" i="34"/>
  <c r="N26" i="34"/>
  <c r="O26" i="34" s="1"/>
  <c r="N25" i="34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3" i="34" s="1"/>
  <c r="O23" i="34" s="1"/>
  <c r="N22" i="34"/>
  <c r="O22" i="34"/>
  <c r="N21" i="34"/>
  <c r="O21" i="34"/>
  <c r="N20" i="34"/>
  <c r="O20" i="34"/>
  <c r="N19" i="34"/>
  <c r="O19" i="34" s="1"/>
  <c r="N18" i="34"/>
  <c r="O18" i="34" s="1"/>
  <c r="N17" i="34"/>
  <c r="O17" i="34" s="1"/>
  <c r="N16" i="34"/>
  <c r="O16" i="34"/>
  <c r="N15" i="34"/>
  <c r="O15" i="34"/>
  <c r="M14" i="34"/>
  <c r="L14" i="34"/>
  <c r="K14" i="34"/>
  <c r="J14" i="34"/>
  <c r="I14" i="34"/>
  <c r="H14" i="34"/>
  <c r="G14" i="34"/>
  <c r="F14" i="34"/>
  <c r="E14" i="34"/>
  <c r="D14" i="34"/>
  <c r="N13" i="34"/>
  <c r="O13" i="34"/>
  <c r="N12" i="34"/>
  <c r="O12" i="34" s="1"/>
  <c r="N11" i="34"/>
  <c r="O11" i="34" s="1"/>
  <c r="N10" i="34"/>
  <c r="O10" i="34" s="1"/>
  <c r="N9" i="34"/>
  <c r="O9" i="34"/>
  <c r="N8" i="34"/>
  <c r="O8" i="34"/>
  <c r="N7" i="34"/>
  <c r="O7" i="34"/>
  <c r="N6" i="34"/>
  <c r="O6" i="34" s="1"/>
  <c r="M5" i="34"/>
  <c r="L5" i="34"/>
  <c r="K5" i="34"/>
  <c r="J5" i="34"/>
  <c r="I5" i="34"/>
  <c r="I69" i="34" s="1"/>
  <c r="H5" i="34"/>
  <c r="G5" i="34"/>
  <c r="F5" i="34"/>
  <c r="E5" i="34"/>
  <c r="D5" i="34"/>
  <c r="E46" i="33"/>
  <c r="F46" i="33"/>
  <c r="G46" i="33"/>
  <c r="H46" i="33"/>
  <c r="I46" i="33"/>
  <c r="J46" i="33"/>
  <c r="K46" i="33"/>
  <c r="L46" i="33"/>
  <c r="M46" i="33"/>
  <c r="D46" i="33"/>
  <c r="N67" i="33"/>
  <c r="O67" i="33" s="1"/>
  <c r="E43" i="33"/>
  <c r="F43" i="33"/>
  <c r="N43" i="33"/>
  <c r="O43" i="33" s="1"/>
  <c r="G43" i="33"/>
  <c r="H43" i="33"/>
  <c r="I43" i="33"/>
  <c r="J43" i="33"/>
  <c r="K43" i="33"/>
  <c r="L43" i="33"/>
  <c r="M43" i="33"/>
  <c r="D43" i="33"/>
  <c r="N62" i="33"/>
  <c r="O62" i="33" s="1"/>
  <c r="N63" i="33"/>
  <c r="O63" i="33"/>
  <c r="N64" i="33"/>
  <c r="O64" i="33" s="1"/>
  <c r="N65" i="33"/>
  <c r="O65" i="33"/>
  <c r="N66" i="33"/>
  <c r="O66" i="33"/>
  <c r="N53" i="33"/>
  <c r="O53" i="33" s="1"/>
  <c r="N54" i="33"/>
  <c r="O54" i="33" s="1"/>
  <c r="N55" i="33"/>
  <c r="O55" i="33"/>
  <c r="N56" i="33"/>
  <c r="O56" i="33" s="1"/>
  <c r="N57" i="33"/>
  <c r="O57" i="33"/>
  <c r="N58" i="33"/>
  <c r="O58" i="33"/>
  <c r="N59" i="33"/>
  <c r="O59" i="33" s="1"/>
  <c r="N60" i="33"/>
  <c r="O60" i="33" s="1"/>
  <c r="N61" i="33"/>
  <c r="O61" i="33"/>
  <c r="E40" i="33"/>
  <c r="F40" i="33"/>
  <c r="G40" i="33"/>
  <c r="H40" i="33"/>
  <c r="I40" i="33"/>
  <c r="J40" i="33"/>
  <c r="K40" i="33"/>
  <c r="L40" i="33"/>
  <c r="M40" i="33"/>
  <c r="E36" i="33"/>
  <c r="F36" i="33"/>
  <c r="G36" i="33"/>
  <c r="H36" i="33"/>
  <c r="I36" i="33"/>
  <c r="J36" i="33"/>
  <c r="K36" i="33"/>
  <c r="L36" i="33"/>
  <c r="M36" i="33"/>
  <c r="E31" i="33"/>
  <c r="F31" i="33"/>
  <c r="N31" i="33" s="1"/>
  <c r="O31" i="33" s="1"/>
  <c r="G31" i="33"/>
  <c r="H31" i="33"/>
  <c r="I31" i="33"/>
  <c r="J31" i="33"/>
  <c r="K31" i="33"/>
  <c r="L31" i="33"/>
  <c r="M31" i="33"/>
  <c r="E28" i="33"/>
  <c r="F28" i="33"/>
  <c r="G28" i="33"/>
  <c r="H28" i="33"/>
  <c r="I28" i="33"/>
  <c r="J28" i="33"/>
  <c r="K28" i="33"/>
  <c r="L28" i="33"/>
  <c r="M28" i="33"/>
  <c r="E23" i="33"/>
  <c r="F23" i="33"/>
  <c r="G23" i="33"/>
  <c r="H23" i="33"/>
  <c r="I23" i="33"/>
  <c r="J23" i="33"/>
  <c r="K23" i="33"/>
  <c r="K68" i="33" s="1"/>
  <c r="L23" i="33"/>
  <c r="M23" i="33"/>
  <c r="E14" i="33"/>
  <c r="F14" i="33"/>
  <c r="G14" i="33"/>
  <c r="H14" i="33"/>
  <c r="I14" i="33"/>
  <c r="I68" i="33" s="1"/>
  <c r="J14" i="33"/>
  <c r="K14" i="33"/>
  <c r="L14" i="33"/>
  <c r="M14" i="33"/>
  <c r="E5" i="33"/>
  <c r="E68" i="33" s="1"/>
  <c r="F5" i="33"/>
  <c r="G5" i="33"/>
  <c r="H5" i="33"/>
  <c r="I5" i="33"/>
  <c r="J5" i="33"/>
  <c r="K5" i="33"/>
  <c r="L5" i="33"/>
  <c r="M5" i="33"/>
  <c r="D40" i="33"/>
  <c r="N40" i="33" s="1"/>
  <c r="O40" i="33" s="1"/>
  <c r="D36" i="33"/>
  <c r="D28" i="33"/>
  <c r="N28" i="33" s="1"/>
  <c r="O28" i="33" s="1"/>
  <c r="D23" i="33"/>
  <c r="D14" i="33"/>
  <c r="D5" i="33"/>
  <c r="N5" i="33" s="1"/>
  <c r="O5" i="33" s="1"/>
  <c r="N48" i="33"/>
  <c r="O48" i="33" s="1"/>
  <c r="N49" i="33"/>
  <c r="O49" i="33" s="1"/>
  <c r="N50" i="33"/>
  <c r="O50" i="33"/>
  <c r="N51" i="33"/>
  <c r="O51" i="33" s="1"/>
  <c r="N52" i="33"/>
  <c r="O52" i="33"/>
  <c r="N45" i="33"/>
  <c r="O45" i="33"/>
  <c r="N47" i="33"/>
  <c r="O47" i="33" s="1"/>
  <c r="N44" i="33"/>
  <c r="O44" i="33" s="1"/>
  <c r="N37" i="33"/>
  <c r="O37" i="33" s="1"/>
  <c r="N38" i="33"/>
  <c r="O38" i="33" s="1"/>
  <c r="N39" i="33"/>
  <c r="O39" i="33"/>
  <c r="N41" i="33"/>
  <c r="N42" i="33"/>
  <c r="O42" i="33"/>
  <c r="D31" i="33"/>
  <c r="N32" i="33"/>
  <c r="O32" i="33"/>
  <c r="N33" i="33"/>
  <c r="O33" i="33" s="1"/>
  <c r="N34" i="33"/>
  <c r="O34" i="33"/>
  <c r="N35" i="33"/>
  <c r="O35" i="33"/>
  <c r="N30" i="33"/>
  <c r="O30" i="33" s="1"/>
  <c r="N29" i="33"/>
  <c r="O29" i="33" s="1"/>
  <c r="O41" i="33"/>
  <c r="N16" i="33"/>
  <c r="O16" i="33" s="1"/>
  <c r="N17" i="33"/>
  <c r="O17" i="33"/>
  <c r="N18" i="33"/>
  <c r="O18" i="33" s="1"/>
  <c r="N19" i="33"/>
  <c r="O19" i="33"/>
  <c r="N20" i="33"/>
  <c r="O20" i="33"/>
  <c r="N21" i="33"/>
  <c r="O21" i="33"/>
  <c r="N22" i="33"/>
  <c r="O22" i="33" s="1"/>
  <c r="N7" i="33"/>
  <c r="O7" i="33"/>
  <c r="N8" i="33"/>
  <c r="O8" i="33" s="1"/>
  <c r="N9" i="33"/>
  <c r="O9" i="33"/>
  <c r="N10" i="33"/>
  <c r="O10" i="33"/>
  <c r="N11" i="33"/>
  <c r="O11" i="33"/>
  <c r="N12" i="33"/>
  <c r="O12" i="33" s="1"/>
  <c r="N13" i="33"/>
  <c r="O13" i="33"/>
  <c r="N6" i="33"/>
  <c r="O6" i="33" s="1"/>
  <c r="N24" i="33"/>
  <c r="O24" i="33"/>
  <c r="N25" i="33"/>
  <c r="O25" i="33"/>
  <c r="N26" i="33"/>
  <c r="O26" i="33"/>
  <c r="N27" i="33"/>
  <c r="O27" i="33" s="1"/>
  <c r="N15" i="33"/>
  <c r="O15" i="33"/>
  <c r="E69" i="36"/>
  <c r="E70" i="37"/>
  <c r="L70" i="37"/>
  <c r="N32" i="38"/>
  <c r="O32" i="38" s="1"/>
  <c r="G71" i="40"/>
  <c r="N23" i="40"/>
  <c r="O23" i="40"/>
  <c r="O33" i="40"/>
  <c r="N47" i="40"/>
  <c r="O47" i="40" s="1"/>
  <c r="N5" i="40"/>
  <c r="O5" i="40" s="1"/>
  <c r="H75" i="39"/>
  <c r="J75" i="39"/>
  <c r="E71" i="40"/>
  <c r="O29" i="41"/>
  <c r="G73" i="41"/>
  <c r="N14" i="41"/>
  <c r="O14" i="41"/>
  <c r="M82" i="42"/>
  <c r="J82" i="42"/>
  <c r="K82" i="42"/>
  <c r="N49" i="42"/>
  <c r="O49" i="42"/>
  <c r="N28" i="42"/>
  <c r="O28" i="42"/>
  <c r="E82" i="42"/>
  <c r="N22" i="42"/>
  <c r="O22" i="42"/>
  <c r="N13" i="42"/>
  <c r="O13" i="42" s="1"/>
  <c r="N5" i="42"/>
  <c r="O5" i="42"/>
  <c r="H79" i="43"/>
  <c r="M79" i="43"/>
  <c r="J79" i="43"/>
  <c r="N50" i="43"/>
  <c r="O50" i="43" s="1"/>
  <c r="N45" i="43"/>
  <c r="O45" i="43" s="1"/>
  <c r="N42" i="43"/>
  <c r="O42" i="43"/>
  <c r="E79" i="43"/>
  <c r="N29" i="43"/>
  <c r="O29" i="43" s="1"/>
  <c r="N23" i="43"/>
  <c r="O23" i="43" s="1"/>
  <c r="I79" i="43"/>
  <c r="N14" i="43"/>
  <c r="O14" i="43" s="1"/>
  <c r="D73" i="41"/>
  <c r="D75" i="39"/>
  <c r="D70" i="37"/>
  <c r="G75" i="39"/>
  <c r="N5" i="39"/>
  <c r="O5" i="39"/>
  <c r="E69" i="34"/>
  <c r="D82" i="42"/>
  <c r="M75" i="39"/>
  <c r="L79" i="44"/>
  <c r="K79" i="44"/>
  <c r="N34" i="44"/>
  <c r="O34" i="44"/>
  <c r="N50" i="44"/>
  <c r="O50" i="44"/>
  <c r="N29" i="44"/>
  <c r="O29" i="44"/>
  <c r="G79" i="44"/>
  <c r="H79" i="44"/>
  <c r="I79" i="44"/>
  <c r="E79" i="44"/>
  <c r="N14" i="44"/>
  <c r="O14" i="44"/>
  <c r="N5" i="44"/>
  <c r="O5" i="44" s="1"/>
  <c r="N44" i="45"/>
  <c r="O44" i="45"/>
  <c r="N41" i="45"/>
  <c r="O41" i="45"/>
  <c r="N37" i="45"/>
  <c r="O37" i="45" s="1"/>
  <c r="J75" i="45"/>
  <c r="N28" i="45"/>
  <c r="O28" i="45"/>
  <c r="E75" i="45"/>
  <c r="D75" i="45"/>
  <c r="N14" i="45"/>
  <c r="O14" i="45" s="1"/>
  <c r="F75" i="45"/>
  <c r="G75" i="45"/>
  <c r="N5" i="45"/>
  <c r="O5" i="45" s="1"/>
  <c r="I75" i="45"/>
  <c r="N44" i="46"/>
  <c r="O44" i="46" s="1"/>
  <c r="N46" i="46"/>
  <c r="O46" i="46"/>
  <c r="N32" i="46"/>
  <c r="O32" i="46"/>
  <c r="N28" i="46"/>
  <c r="O28" i="46"/>
  <c r="M73" i="46"/>
  <c r="I73" i="46"/>
  <c r="J73" i="46"/>
  <c r="L73" i="46"/>
  <c r="D73" i="46"/>
  <c r="H73" i="46"/>
  <c r="N14" i="46"/>
  <c r="O14" i="46"/>
  <c r="K73" i="46"/>
  <c r="N5" i="46"/>
  <c r="O5" i="46" s="1"/>
  <c r="E73" i="46"/>
  <c r="O47" i="47"/>
  <c r="N37" i="47"/>
  <c r="O37" i="47" s="1"/>
  <c r="N32" i="47"/>
  <c r="O32" i="47"/>
  <c r="N28" i="47"/>
  <c r="O28" i="47"/>
  <c r="K73" i="47"/>
  <c r="F73" i="47"/>
  <c r="D73" i="47"/>
  <c r="N23" i="47"/>
  <c r="O23" i="47"/>
  <c r="G73" i="47"/>
  <c r="L73" i="47"/>
  <c r="E73" i="47"/>
  <c r="N5" i="47"/>
  <c r="O5" i="47"/>
  <c r="N45" i="48"/>
  <c r="O45" i="48" s="1"/>
  <c r="N42" i="48"/>
  <c r="O42" i="48"/>
  <c r="N23" i="48"/>
  <c r="O23" i="48" s="1"/>
  <c r="G74" i="48"/>
  <c r="J74" i="48"/>
  <c r="E74" i="48"/>
  <c r="K74" i="48"/>
  <c r="M74" i="48"/>
  <c r="N5" i="48"/>
  <c r="O5" i="48"/>
  <c r="I74" i="48"/>
  <c r="O47" i="50"/>
  <c r="P47" i="50"/>
  <c r="P44" i="50"/>
  <c r="O37" i="50"/>
  <c r="P37" i="50" s="1"/>
  <c r="O23" i="50"/>
  <c r="P23" i="50"/>
  <c r="J71" i="50"/>
  <c r="N71" i="50"/>
  <c r="D71" i="50"/>
  <c r="O14" i="50"/>
  <c r="P14" i="50" s="1"/>
  <c r="P5" i="50"/>
  <c r="K71" i="50"/>
  <c r="E71" i="50"/>
  <c r="F71" i="50"/>
  <c r="O71" i="51" l="1"/>
  <c r="P71" i="51" s="1"/>
  <c r="K69" i="34"/>
  <c r="N39" i="37"/>
  <c r="O39" i="37" s="1"/>
  <c r="J69" i="34"/>
  <c r="N14" i="35"/>
  <c r="O14" i="35" s="1"/>
  <c r="N36" i="33"/>
  <c r="O36" i="33" s="1"/>
  <c r="D70" i="35"/>
  <c r="N70" i="35" s="1"/>
  <c r="O70" i="35" s="1"/>
  <c r="N5" i="35"/>
  <c r="O5" i="35" s="1"/>
  <c r="N44" i="35"/>
  <c r="O44" i="35" s="1"/>
  <c r="G69" i="36"/>
  <c r="J69" i="36"/>
  <c r="I68" i="38"/>
  <c r="N45" i="42"/>
  <c r="O45" i="42" s="1"/>
  <c r="F82" i="42"/>
  <c r="M79" i="44"/>
  <c r="N23" i="44"/>
  <c r="O23" i="44" s="1"/>
  <c r="N43" i="44"/>
  <c r="O43" i="44" s="1"/>
  <c r="J79" i="44"/>
  <c r="N47" i="44"/>
  <c r="O47" i="44" s="1"/>
  <c r="N41" i="47"/>
  <c r="O41" i="47" s="1"/>
  <c r="I73" i="47"/>
  <c r="H71" i="50"/>
  <c r="O71" i="50" s="1"/>
  <c r="P71" i="50" s="1"/>
  <c r="O41" i="50"/>
  <c r="P41" i="50" s="1"/>
  <c r="M68" i="33"/>
  <c r="G70" i="35"/>
  <c r="N22" i="37"/>
  <c r="O22" i="37" s="1"/>
  <c r="L68" i="38"/>
  <c r="J73" i="41"/>
  <c r="N33" i="41"/>
  <c r="O33" i="41" s="1"/>
  <c r="L69" i="36"/>
  <c r="N46" i="34"/>
  <c r="O46" i="34" s="1"/>
  <c r="N30" i="36"/>
  <c r="O30" i="36" s="1"/>
  <c r="N13" i="37"/>
  <c r="O13" i="37" s="1"/>
  <c r="M68" i="38"/>
  <c r="N42" i="40"/>
  <c r="O42" i="40" s="1"/>
  <c r="L73" i="41"/>
  <c r="N33" i="43"/>
  <c r="O33" i="43" s="1"/>
  <c r="D79" i="43"/>
  <c r="J73" i="47"/>
  <c r="N14" i="47"/>
  <c r="O14" i="47" s="1"/>
  <c r="H73" i="47"/>
  <c r="N73" i="47" s="1"/>
  <c r="O73" i="47" s="1"/>
  <c r="N46" i="33"/>
  <c r="O46" i="33" s="1"/>
  <c r="J68" i="33"/>
  <c r="F68" i="33"/>
  <c r="G69" i="34"/>
  <c r="N28" i="34"/>
  <c r="O28" i="34" s="1"/>
  <c r="N43" i="34"/>
  <c r="O43" i="34" s="1"/>
  <c r="I70" i="35"/>
  <c r="N32" i="35"/>
  <c r="O32" i="35" s="1"/>
  <c r="N29" i="40"/>
  <c r="O29" i="40" s="1"/>
  <c r="D71" i="40"/>
  <c r="G82" i="42"/>
  <c r="N82" i="42"/>
  <c r="O82" i="42" s="1"/>
  <c r="L68" i="33"/>
  <c r="N14" i="34"/>
  <c r="O14" i="34" s="1"/>
  <c r="D69" i="34"/>
  <c r="N69" i="34" s="1"/>
  <c r="O69" i="34" s="1"/>
  <c r="H75" i="45"/>
  <c r="F69" i="34"/>
  <c r="L70" i="35"/>
  <c r="N13" i="36"/>
  <c r="O13" i="36" s="1"/>
  <c r="N35" i="36"/>
  <c r="O35" i="36" s="1"/>
  <c r="H70" i="37"/>
  <c r="N70" i="37" s="1"/>
  <c r="O70" i="37" s="1"/>
  <c r="N38" i="40"/>
  <c r="O38" i="40" s="1"/>
  <c r="J71" i="40"/>
  <c r="D79" i="44"/>
  <c r="N79" i="44" s="1"/>
  <c r="O79" i="44" s="1"/>
  <c r="N41" i="46"/>
  <c r="O41" i="46" s="1"/>
  <c r="L74" i="48"/>
  <c r="N38" i="48"/>
  <c r="O38" i="48" s="1"/>
  <c r="N31" i="34"/>
  <c r="O31" i="34" s="1"/>
  <c r="N45" i="36"/>
  <c r="O45" i="36" s="1"/>
  <c r="I70" i="37"/>
  <c r="D74" i="48"/>
  <c r="N33" i="48"/>
  <c r="O33" i="48" s="1"/>
  <c r="L69" i="34"/>
  <c r="M69" i="34"/>
  <c r="N47" i="35"/>
  <c r="O47" i="35" s="1"/>
  <c r="N5" i="37"/>
  <c r="O5" i="37" s="1"/>
  <c r="N75" i="45"/>
  <c r="O75" i="45" s="1"/>
  <c r="N14" i="33"/>
  <c r="O14" i="33" s="1"/>
  <c r="N37" i="35"/>
  <c r="O37" i="35" s="1"/>
  <c r="D69" i="36"/>
  <c r="N5" i="36"/>
  <c r="O5" i="36" s="1"/>
  <c r="N22" i="36"/>
  <c r="O22" i="36" s="1"/>
  <c r="J70" i="37"/>
  <c r="G68" i="38"/>
  <c r="N68" i="38" s="1"/>
  <c r="O68" i="38" s="1"/>
  <c r="N28" i="38"/>
  <c r="O28" i="38" s="1"/>
  <c r="J68" i="38"/>
  <c r="N44" i="38"/>
  <c r="O44" i="38" s="1"/>
  <c r="N46" i="38"/>
  <c r="O46" i="38" s="1"/>
  <c r="F75" i="39"/>
  <c r="N75" i="39" s="1"/>
  <c r="O75" i="39" s="1"/>
  <c r="N5" i="41"/>
  <c r="O5" i="41" s="1"/>
  <c r="G73" i="46"/>
  <c r="N73" i="46" s="1"/>
  <c r="O73" i="46" s="1"/>
  <c r="N37" i="46"/>
  <c r="O37" i="46" s="1"/>
  <c r="N14" i="48"/>
  <c r="O14" i="48" s="1"/>
  <c r="F74" i="48"/>
  <c r="N29" i="48"/>
  <c r="O29" i="48" s="1"/>
  <c r="H68" i="33"/>
  <c r="N5" i="38"/>
  <c r="O5" i="38" s="1"/>
  <c r="N23" i="33"/>
  <c r="O23" i="33" s="1"/>
  <c r="D68" i="33"/>
  <c r="G68" i="33"/>
  <c r="N5" i="34"/>
  <c r="O5" i="34" s="1"/>
  <c r="K70" i="37"/>
  <c r="N27" i="37"/>
  <c r="O27" i="37" s="1"/>
  <c r="N37" i="38"/>
  <c r="O37" i="38" s="1"/>
  <c r="K75" i="39"/>
  <c r="N45" i="39"/>
  <c r="O45" i="39" s="1"/>
  <c r="N48" i="41"/>
  <c r="O48" i="41" s="1"/>
  <c r="L82" i="42"/>
  <c r="E73" i="41"/>
  <c r="N73" i="41" s="1"/>
  <c r="O73" i="41" s="1"/>
  <c r="I75" i="39"/>
  <c r="M73" i="41"/>
  <c r="K79" i="43"/>
  <c r="N40" i="42"/>
  <c r="O40" i="42" s="1"/>
  <c r="L79" i="43"/>
  <c r="O32" i="50"/>
  <c r="P32" i="50" s="1"/>
  <c r="N32" i="42"/>
  <c r="O32" i="42" s="1"/>
  <c r="N48" i="39"/>
  <c r="O48" i="39" s="1"/>
  <c r="N45" i="41"/>
  <c r="O45" i="41" s="1"/>
  <c r="N79" i="43" l="1"/>
  <c r="O79" i="43" s="1"/>
  <c r="N74" i="48"/>
  <c r="O74" i="48" s="1"/>
  <c r="N68" i="33"/>
  <c r="O68" i="33" s="1"/>
  <c r="N71" i="40"/>
  <c r="O71" i="40" s="1"/>
  <c r="N69" i="36"/>
  <c r="O69" i="36" s="1"/>
</calcChain>
</file>

<file path=xl/sharedStrings.xml><?xml version="1.0" encoding="utf-8"?>
<sst xmlns="http://schemas.openxmlformats.org/spreadsheetml/2006/main" count="1688" uniqueCount="195">
  <si>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</si>
  <si>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</si>
  <si>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</si>
  <si>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</si>
  <si>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</si>
  <si>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</si>
  <si>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</si>
  <si>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</si>
  <si>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</si>
  <si>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</si>
  <si>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</si>
  <si>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</si>
  <si>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</si>
  <si>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</si>
  <si>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</si>
  <si>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</si>
  <si>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</si>
  <si>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</si>
  <si>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</si>
  <si>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</si>
  <si>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</si>
  <si>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</si>
  <si>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</si>
  <si>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</si>
  <si>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</si>
  <si>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</si>
  <si>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</si>
  <si>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</si>
  <si>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</si>
  <si>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</si>
  <si>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</si>
  <si>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</si>
  <si>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</si>
  <si>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</si>
  <si>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</si>
  <si>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</si>
  <si>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</si>
  <si>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</si>
  <si>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Garbage / Solid Waste Control Services</t>
  </si>
  <si>
    <t>Water-Sewer Combination Services</t>
  </si>
  <si>
    <t>Conservation and Resource Management</t>
  </si>
  <si>
    <t>Flood Control / Stormwater Management</t>
  </si>
  <si>
    <t>Transportation</t>
  </si>
  <si>
    <t>Road and Street Facilities</t>
  </si>
  <si>
    <t>Airports</t>
  </si>
  <si>
    <t>Economic Environment</t>
  </si>
  <si>
    <t>Industry Development</t>
  </si>
  <si>
    <t>Veteran's Services</t>
  </si>
  <si>
    <t>Housing and Urban Development</t>
  </si>
  <si>
    <t>Other Economic Environment</t>
  </si>
  <si>
    <t>Human Services</t>
  </si>
  <si>
    <t>Health Services</t>
  </si>
  <si>
    <t>Public Assistance Services</t>
  </si>
  <si>
    <t>Other Human Services</t>
  </si>
  <si>
    <t>Culture / Recreation</t>
  </si>
  <si>
    <t>Libraries</t>
  </si>
  <si>
    <t>Parks and Recreation</t>
  </si>
  <si>
    <t>Inter-Fund Group Transfers Out</t>
  </si>
  <si>
    <t>Proprietary - Other Non-Operating Disbursements</t>
  </si>
  <si>
    <t>Court-Related Expenditures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</si>
  <si>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</si>
  <si>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</si>
  <si>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</si>
  <si>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</si>
  <si>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Appeals</t>
  </si>
  <si>
    <t>General Administration - Jury Management</t>
  </si>
  <si>
    <t>Circuit Court - Criminal - Clerk of Court Administration</t>
  </si>
  <si>
    <t>Circuit Court - Civil - Clerk of Court Administration</t>
  </si>
  <si>
    <t>Circuit Court - Criminal - Other Costs</t>
  </si>
  <si>
    <t>Circuit Court - Family (Excluding Juvenile) - Witness Coordination / Management</t>
  </si>
  <si>
    <t>Circuit Court - Family (Excluding Juvenile) - Domestic Violence Court</t>
  </si>
  <si>
    <t>Circuit Court - Juvenile - Court Administration</t>
  </si>
  <si>
    <t>Circuit Court - Juvenile - Clerk of Court Administration</t>
  </si>
  <si>
    <t>Circuit Court - Juvenile - Guardian Ad Litem</t>
  </si>
  <si>
    <t>Circuit Court - Probate - Clerk of Court Administration</t>
  </si>
  <si>
    <t>General Court-Related Operations - Courthouse Security</t>
  </si>
  <si>
    <t>General Court-Related Operations - Clerk of Court-Related Technology</t>
  </si>
  <si>
    <t>County Court - Criminal - Clerk of Court Administration</t>
  </si>
  <si>
    <t>County Court - Criminal - Drug Court</t>
  </si>
  <si>
    <t>Other Uses and Non-Operating</t>
  </si>
  <si>
    <t>County Court - Civil - Clerk of Court Administration</t>
  </si>
  <si>
    <t>County Court - Traffic - Clerk of Court Administration</t>
  </si>
  <si>
    <t>Martin County Government Expenditures Reported by Account Code and Fund Type</t>
  </si>
  <si>
    <t>Local Fiscal Year Ended September 30, 2010</t>
  </si>
  <si>
    <t>Clerk of Court Excess Remittance</t>
  </si>
  <si>
    <t>General Court-Related Operations - Information Systems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</si>
  <si>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</si>
  <si>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</si>
  <si>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</si>
  <si>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Mass Transit Systems</t>
  </si>
  <si>
    <t>2011 Countywide Population:</t>
  </si>
  <si>
    <t>Local Fiscal Year Ended September 30, 2008</t>
  </si>
  <si>
    <t>Circuit Court - Civil - Alternative Dispute Resolution</t>
  </si>
  <si>
    <t>Circuit Court - Family (Excluding Juvenile) - Alternative Dispute Resolution</t>
  </si>
  <si>
    <t>Circuit Court - Juvenile - State Attorney Administration</t>
  </si>
  <si>
    <t>2008 Countywide Population:</t>
  </si>
  <si>
    <t>Local Fiscal Year Ended September 30, 2007</t>
  </si>
  <si>
    <t>Special Events</t>
  </si>
  <si>
    <t>Circuit Court - Family (Excluding Juvenile) - Clerk of Court Administration</t>
  </si>
  <si>
    <t>2007 Countywide Population:</t>
  </si>
  <si>
    <t>Local Fiscal Year Ended September 30, 2012</t>
  </si>
  <si>
    <t>2012 Countywide Population:</t>
  </si>
  <si>
    <t>Local Fiscal Year Ended September 30, 2006</t>
  </si>
  <si>
    <t>Other Physical Environment</t>
  </si>
  <si>
    <t>Other Culture / Recreation</t>
  </si>
  <si>
    <t>Circuit Court - Criminal - Clinical Evaluations</t>
  </si>
  <si>
    <t>Circuit Court - Criminal - Witness Coordination / Management</t>
  </si>
  <si>
    <t>Circuit Court - Criminal - Public Defender Conflicts</t>
  </si>
  <si>
    <t>Circuit Court - Family (Excluding Juvenile) - Other Costs</t>
  </si>
  <si>
    <t>County Court - Criminal - Public Defender Conflicts</t>
  </si>
  <si>
    <t>2006 Countywide Population:</t>
  </si>
  <si>
    <t>Local Fiscal Year Ended September 30, 2013</t>
  </si>
  <si>
    <t>Detention and/or Corrections</t>
  </si>
  <si>
    <t>Circuit Court - Family - Clerk of Court Administration</t>
  </si>
  <si>
    <t>Circuit Court - Family - Witness Coordination / Management</t>
  </si>
  <si>
    <t>Circuit Court - Family - Domestic Violence Court</t>
  </si>
  <si>
    <t>General Court Operations - Courthouse Security</t>
  </si>
  <si>
    <t>General Court Operations - Information Systems and Technology</t>
  </si>
  <si>
    <t>General Court Operations - Clerk of Court-Related Technology</t>
  </si>
  <si>
    <t>2013 Countywide Population:</t>
  </si>
  <si>
    <t>Local Fiscal Year Ended September 30, 2014</t>
  </si>
  <si>
    <t>Other General Government</t>
  </si>
  <si>
    <t>Detention / Corrections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</si>
  <si>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</si>
  <si>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</si>
  <si>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</si>
  <si>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</si>
  <si>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</si>
  <si>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Mass Transit</t>
  </si>
  <si>
    <t>Veterans Services</t>
  </si>
  <si>
    <t>Health</t>
  </si>
  <si>
    <t>Public Assistance</t>
  </si>
  <si>
    <t>Parks / Recreation</t>
  </si>
  <si>
    <t>Other Uses</t>
  </si>
  <si>
    <t>Interfund Transfers Out</t>
  </si>
  <si>
    <t>Payment to Refunded Bond Escrow Agent</t>
  </si>
  <si>
    <t>Clerk of Court Excess Fee Functions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</si>
  <si>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</si>
  <si>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</si>
  <si>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</si>
  <si>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Judicial Support</t>
  </si>
  <si>
    <t>General Court Administration - Appeals</t>
  </si>
  <si>
    <t>General Court Administration - Jury Management</t>
  </si>
  <si>
    <t>Circuit Court - Criminal - Clerk of Court</t>
  </si>
  <si>
    <t>Circuit Court - Criminal - Court Reporter Services</t>
  </si>
  <si>
    <t>Circuit Court - Criminal - Expert Witness Fees</t>
  </si>
  <si>
    <t>Circuit Court - Civil - Clerk of Court</t>
  </si>
  <si>
    <t>Circuit Court - Civil - Other Costs</t>
  </si>
  <si>
    <t>Circuit Court - Family - Clerk of Court</t>
  </si>
  <si>
    <t>Circuit Court - Juvenile - Clerk of Court</t>
  </si>
  <si>
    <t>Circuit Court - Probate - Clerk of Court</t>
  </si>
  <si>
    <t>General Court Operations - Information Systems</t>
  </si>
  <si>
    <t>County Court - Criminal - Clerk of Court</t>
  </si>
  <si>
    <t>County Court - Criminal - Other Costs</t>
  </si>
  <si>
    <t>County Court - Civil - Clerk of Court</t>
  </si>
  <si>
    <t>County Court - Traffic - Clerk of Court</t>
  </si>
  <si>
    <t>County Court - Traffic - Other Costs</t>
  </si>
  <si>
    <t>2014 Countywide Population:</t>
  </si>
  <si>
    <t>Local Fiscal Year Ended September 30, 2005</t>
  </si>
  <si>
    <t>Water Transportation Systems</t>
  </si>
  <si>
    <t>Circuit Court - Family (Excluding Juvenile) - Court Reporter Services</t>
  </si>
  <si>
    <t>Circuit Court - Juvenile - Public Defender Conflicts</t>
  </si>
  <si>
    <t>2005 Countywide Population:</t>
  </si>
  <si>
    <t>Local Fiscal Year Ended September 30, 2015</t>
  </si>
  <si>
    <t>Special Items (Loss)</t>
  </si>
  <si>
    <t>Circuit Court - Civil - Alternative Dispute Resolutions</t>
  </si>
  <si>
    <t>Circuit Court - Family - Alternative Dispute Resolutions</t>
  </si>
  <si>
    <t>Circuit Court - Family - Other Programs</t>
  </si>
  <si>
    <t>General Court Operations - Other Costs</t>
  </si>
  <si>
    <t>2015 Countywide Population:</t>
  </si>
  <si>
    <t>Local Fiscal Year Ended September 30, 2016</t>
  </si>
  <si>
    <t>Other Transportation</t>
  </si>
  <si>
    <t>Special Facilities</t>
  </si>
  <si>
    <t>2016 Countywide Population:</t>
  </si>
  <si>
    <t>Local Fiscal Year Ended September 30, 2017</t>
  </si>
  <si>
    <t>2017 Countywide Population:</t>
  </si>
  <si>
    <t>Local Fiscal Year Ended September 30, 2018</t>
  </si>
  <si>
    <t>2018 Countywide Population:</t>
  </si>
  <si>
    <t>Local Fiscal Year Ended September 30, 2019</t>
  </si>
  <si>
    <t>Circuit Court - Criminal - Pre-Trial Release</t>
  </si>
  <si>
    <t>2019 Countywide Population:</t>
  </si>
  <si>
    <t>Local Fiscal Year Ended September 30, 2020</t>
  </si>
  <si>
    <t>Other Non-Operating Disbursements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</si>
  <si>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</si>
  <si>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</si>
  <si>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</si>
  <si>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</si>
  <si>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</si>
  <si>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</si>
  <si>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</si>
  <si>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</si>
  <si>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Bank Fees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</si>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</sst>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186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187</v>
      </c>
      <c r="N4" s="34" t="s">
        <v>5</v>
      </c>
      <c r="O4" s="34" t="s">
        <v>188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60085323</v>
      </c>
      <c r="E5" s="26">
        <f t="shared" si="0"/>
        <v>18212188</v>
      </c>
      <c r="F5" s="26">
        <f t="shared" si="0"/>
        <v>8318409</v>
      </c>
      <c r="G5" s="26">
        <f t="shared" si="0"/>
        <v>15795931</v>
      </c>
      <c r="H5" s="26">
        <f t="shared" si="0"/>
        <v>1354</v>
      </c>
      <c r="I5" s="26">
        <f t="shared" si="0"/>
        <v>0</v>
      </c>
      <c r="J5" s="26">
        <f t="shared" si="0"/>
        <v>51325721</v>
      </c>
      <c r="K5" s="26">
        <f t="shared" si="0"/>
        <v>0</v>
      </c>
      <c r="L5" s="26">
        <f t="shared" si="0"/>
        <v>0</v>
      </c>
      <c r="M5" s="26">
        <f t="shared" si="0"/>
        <v>584942947</v>
      </c>
      <c r="N5" s="26">
        <f t="shared" si="0"/>
        <v>0</v>
      </c>
      <c r="O5" s="27">
        <f>SUM(D5:N5)</f>
        <v>738681873</v>
      </c>
      <c r="P5" s="32">
        <f t="shared" ref="P5:P36" si="1">(O5/P$73)</f>
        <v>4536.0483951193455</v>
      </c>
      <c r="Q5" s="6"/>
    </row>
    <row r="6" spans="1:134">
      <c r="A6" s="12"/>
      <c r="B6" s="44">
        <v>511</v>
      </c>
      <c r="C6" s="20" t="s">
        <v>20</v>
      </c>
      <c r="D6" s="46">
        <v>1363666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1363666</v>
      </c>
      <c r="P6" s="47">
        <f t="shared" si="1"/>
        <v>8.3739092522429033</v>
      </c>
      <c r="Q6" s="9"/>
    </row>
    <row r="7" spans="1:134">
      <c r="A7" s="12"/>
      <c r="B7" s="44">
        <v>512</v>
      </c>
      <c r="C7" s="20" t="s">
        <v>21</v>
      </c>
      <c r="D7" s="46">
        <v>1538435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1538435</v>
      </c>
      <c r="P7" s="47">
        <f t="shared" si="1"/>
        <v>9.4471190749599323</v>
      </c>
      <c r="Q7" s="9"/>
    </row>
    <row r="8" spans="1:134">
      <c r="A8" s="12"/>
      <c r="B8" s="44">
        <v>513</v>
      </c>
      <c r="C8" s="20" t="s">
        <v>22</v>
      </c>
      <c r="D8" s="46">
        <v>25204218</v>
      </c>
      <c r="E8" s="46">
        <v>81597</v>
      </c>
      <c r="F8" s="46">
        <v>0</v>
      </c>
      <c r="G8" s="46">
        <v>48524</v>
      </c>
      <c r="H8" s="46">
        <v>0</v>
      </c>
      <c r="I8" s="46">
        <v>0</v>
      </c>
      <c r="J8" s="46">
        <v>49186024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74520363</v>
      </c>
      <c r="P8" s="47">
        <f t="shared" si="1"/>
        <v>457.60967656757572</v>
      </c>
      <c r="Q8" s="9"/>
    </row>
    <row r="9" spans="1:134">
      <c r="A9" s="12"/>
      <c r="B9" s="44">
        <v>514</v>
      </c>
      <c r="C9" s="20" t="s">
        <v>23</v>
      </c>
      <c r="D9" s="46">
        <v>1420396</v>
      </c>
      <c r="E9" s="46">
        <v>60684</v>
      </c>
      <c r="F9" s="46">
        <v>1411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1482491</v>
      </c>
      <c r="P9" s="47">
        <f t="shared" si="1"/>
        <v>9.1035818897492735</v>
      </c>
      <c r="Q9" s="9"/>
    </row>
    <row r="10" spans="1:134">
      <c r="A10" s="12"/>
      <c r="B10" s="44">
        <v>515</v>
      </c>
      <c r="C10" s="20" t="s">
        <v>24</v>
      </c>
      <c r="D10" s="46">
        <v>140108</v>
      </c>
      <c r="E10" s="46">
        <v>4398976</v>
      </c>
      <c r="F10" s="46">
        <v>0</v>
      </c>
      <c r="G10" s="46">
        <v>130478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4669562</v>
      </c>
      <c r="P10" s="47">
        <f t="shared" si="1"/>
        <v>28.674534992968859</v>
      </c>
      <c r="Q10" s="9"/>
    </row>
    <row r="11" spans="1:134">
      <c r="A11" s="12"/>
      <c r="B11" s="44">
        <v>516</v>
      </c>
      <c r="C11" s="20" t="s">
        <v>25</v>
      </c>
      <c r="D11" s="46">
        <v>187893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187893</v>
      </c>
      <c r="P11" s="47">
        <f t="shared" si="1"/>
        <v>1.1538008068923591</v>
      </c>
      <c r="Q11" s="9"/>
    </row>
    <row r="12" spans="1:134">
      <c r="A12" s="12"/>
      <c r="B12" s="44">
        <v>517</v>
      </c>
      <c r="C12" s="20" t="s">
        <v>26</v>
      </c>
      <c r="D12" s="46">
        <v>3181121</v>
      </c>
      <c r="E12" s="46">
        <v>1261738</v>
      </c>
      <c r="F12" s="46">
        <v>8316998</v>
      </c>
      <c r="G12" s="46">
        <v>6533011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19292868</v>
      </c>
      <c r="P12" s="47">
        <f t="shared" si="1"/>
        <v>118.47235748893132</v>
      </c>
      <c r="Q12" s="9"/>
    </row>
    <row r="13" spans="1:134">
      <c r="A13" s="12"/>
      <c r="B13" s="44">
        <v>519</v>
      </c>
      <c r="C13" s="20" t="s">
        <v>27</v>
      </c>
      <c r="D13" s="46">
        <v>27049486</v>
      </c>
      <c r="E13" s="46">
        <v>12409193</v>
      </c>
      <c r="F13" s="46">
        <v>0</v>
      </c>
      <c r="G13" s="46">
        <v>9083918</v>
      </c>
      <c r="H13" s="46">
        <v>1354</v>
      </c>
      <c r="I13" s="46">
        <v>0</v>
      </c>
      <c r="J13" s="46">
        <v>2139697</v>
      </c>
      <c r="K13" s="46">
        <v>0</v>
      </c>
      <c r="L13" s="46">
        <v>0</v>
      </c>
      <c r="M13" s="46">
        <v>584942947</v>
      </c>
      <c r="N13" s="46">
        <v>0</v>
      </c>
      <c r="O13" s="46">
        <f t="shared" si="2"/>
        <v>635626595</v>
      </c>
      <c r="P13" s="47">
        <f t="shared" si="1"/>
        <v>3903.2134150460247</v>
      </c>
      <c r="Q13" s="9"/>
    </row>
    <row r="14" spans="1:134" ht="15.75">
      <c r="A14" s="28" t="s">
        <v>28</v>
      </c>
      <c r="B14" s="29"/>
      <c r="C14" s="30"/>
      <c r="D14" s="31">
        <f t="shared" ref="D14:N14" si="3">SUM(D15:D22)</f>
        <v>104402340</v>
      </c>
      <c r="E14" s="31">
        <f t="shared" si="3"/>
        <v>68920875</v>
      </c>
      <c r="F14" s="31">
        <f t="shared" si="3"/>
        <v>0</v>
      </c>
      <c r="G14" s="31">
        <f t="shared" si="3"/>
        <v>2140405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175463620</v>
      </c>
      <c r="P14" s="43">
        <f t="shared" si="1"/>
        <v>1077.4752989001947</v>
      </c>
      <c r="Q14" s="10"/>
    </row>
    <row r="15" spans="1:134">
      <c r="A15" s="12"/>
      <c r="B15" s="44">
        <v>521</v>
      </c>
      <c r="C15" s="20" t="s">
        <v>29</v>
      </c>
      <c r="D15" s="46">
        <v>72602629</v>
      </c>
      <c r="E15" s="46">
        <v>738134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73340763</v>
      </c>
      <c r="P15" s="47">
        <f t="shared" si="1"/>
        <v>450.36606753578513</v>
      </c>
      <c r="Q15" s="9"/>
    </row>
    <row r="16" spans="1:134">
      <c r="A16" s="12"/>
      <c r="B16" s="44">
        <v>522</v>
      </c>
      <c r="C16" s="20" t="s">
        <v>30</v>
      </c>
      <c r="D16" s="46">
        <v>0</v>
      </c>
      <c r="E16" s="46">
        <v>7256292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7256292</v>
      </c>
      <c r="P16" s="47">
        <f t="shared" si="1"/>
        <v>44.558954110299851</v>
      </c>
      <c r="Q16" s="9"/>
    </row>
    <row r="17" spans="1:17">
      <c r="A17" s="12"/>
      <c r="B17" s="44">
        <v>523</v>
      </c>
      <c r="C17" s="20" t="s">
        <v>31</v>
      </c>
      <c r="D17" s="46">
        <v>22525395</v>
      </c>
      <c r="E17" s="46">
        <v>4390165</v>
      </c>
      <c r="F17" s="46">
        <v>0</v>
      </c>
      <c r="G17" s="46">
        <v>2054690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28970250</v>
      </c>
      <c r="P17" s="47">
        <f t="shared" si="1"/>
        <v>177.8985796483816</v>
      </c>
      <c r="Q17" s="9"/>
    </row>
    <row r="18" spans="1:17">
      <c r="A18" s="12"/>
      <c r="B18" s="44">
        <v>524</v>
      </c>
      <c r="C18" s="20" t="s">
        <v>32</v>
      </c>
      <c r="D18" s="46">
        <v>65</v>
      </c>
      <c r="E18" s="46">
        <v>6670271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6670336</v>
      </c>
      <c r="P18" s="47">
        <f t="shared" si="1"/>
        <v>40.960754573311142</v>
      </c>
      <c r="Q18" s="9"/>
    </row>
    <row r="19" spans="1:17">
      <c r="A19" s="12"/>
      <c r="B19" s="44">
        <v>525</v>
      </c>
      <c r="C19" s="20" t="s">
        <v>33</v>
      </c>
      <c r="D19" s="46">
        <v>2431536</v>
      </c>
      <c r="E19" s="46">
        <v>1444298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3875834</v>
      </c>
      <c r="P19" s="47">
        <f t="shared" si="1"/>
        <v>23.800463011292809</v>
      </c>
      <c r="Q19" s="9"/>
    </row>
    <row r="20" spans="1:17">
      <c r="A20" s="12"/>
      <c r="B20" s="44">
        <v>526</v>
      </c>
      <c r="C20" s="20" t="s">
        <v>34</v>
      </c>
      <c r="D20" s="46">
        <v>3559045</v>
      </c>
      <c r="E20" s="46">
        <v>44284792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47843837</v>
      </c>
      <c r="P20" s="47">
        <f t="shared" si="1"/>
        <v>293.79624432749762</v>
      </c>
      <c r="Q20" s="9"/>
    </row>
    <row r="21" spans="1:17">
      <c r="A21" s="12"/>
      <c r="B21" s="44">
        <v>527</v>
      </c>
      <c r="C21" s="20" t="s">
        <v>35</v>
      </c>
      <c r="D21" s="46">
        <v>657732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657732</v>
      </c>
      <c r="P21" s="47">
        <f t="shared" si="1"/>
        <v>4.0389568122225157</v>
      </c>
      <c r="Q21" s="9"/>
    </row>
    <row r="22" spans="1:17">
      <c r="A22" s="12"/>
      <c r="B22" s="44">
        <v>529</v>
      </c>
      <c r="C22" s="20" t="s">
        <v>36</v>
      </c>
      <c r="D22" s="46">
        <v>2625938</v>
      </c>
      <c r="E22" s="46">
        <v>4136923</v>
      </c>
      <c r="F22" s="46">
        <v>0</v>
      </c>
      <c r="G22" s="46">
        <v>85715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6848576</v>
      </c>
      <c r="P22" s="47">
        <f t="shared" si="1"/>
        <v>42.055278881404014</v>
      </c>
      <c r="Q22" s="9"/>
    </row>
    <row r="23" spans="1:17" ht="15.75">
      <c r="A23" s="28" t="s">
        <v>37</v>
      </c>
      <c r="B23" s="29"/>
      <c r="C23" s="30"/>
      <c r="D23" s="31">
        <f t="shared" ref="D23:N23" si="5">SUM(D24:D27)</f>
        <v>2113542</v>
      </c>
      <c r="E23" s="31">
        <f t="shared" si="5"/>
        <v>12703417</v>
      </c>
      <c r="F23" s="31">
        <f t="shared" si="5"/>
        <v>0</v>
      </c>
      <c r="G23" s="31">
        <f t="shared" si="5"/>
        <v>4969755</v>
      </c>
      <c r="H23" s="31">
        <f t="shared" si="5"/>
        <v>0</v>
      </c>
      <c r="I23" s="31">
        <f t="shared" si="5"/>
        <v>80092166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42">
        <f>SUM(D23:N23)</f>
        <v>99878880</v>
      </c>
      <c r="P23" s="43">
        <f t="shared" si="1"/>
        <v>613.32956701689318</v>
      </c>
      <c r="Q23" s="10"/>
    </row>
    <row r="24" spans="1:17">
      <c r="A24" s="12"/>
      <c r="B24" s="44">
        <v>534</v>
      </c>
      <c r="C24" s="20" t="s">
        <v>38</v>
      </c>
      <c r="D24" s="46">
        <v>0</v>
      </c>
      <c r="E24" s="46">
        <v>11453</v>
      </c>
      <c r="F24" s="46">
        <v>0</v>
      </c>
      <c r="G24" s="46">
        <v>0</v>
      </c>
      <c r="H24" s="46">
        <v>0</v>
      </c>
      <c r="I24" s="46">
        <v>33034131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43" si="6">SUM(D24:N24)</f>
        <v>33045584</v>
      </c>
      <c r="P24" s="47">
        <f t="shared" si="1"/>
        <v>202.92411895828599</v>
      </c>
      <c r="Q24" s="9"/>
    </row>
    <row r="25" spans="1:17">
      <c r="A25" s="12"/>
      <c r="B25" s="44">
        <v>536</v>
      </c>
      <c r="C25" s="20" t="s">
        <v>39</v>
      </c>
      <c r="D25" s="46">
        <v>988703</v>
      </c>
      <c r="E25" s="46">
        <v>0</v>
      </c>
      <c r="F25" s="46">
        <v>0</v>
      </c>
      <c r="G25" s="46">
        <v>0</v>
      </c>
      <c r="H25" s="46">
        <v>0</v>
      </c>
      <c r="I25" s="46">
        <v>47058035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48046738</v>
      </c>
      <c r="P25" s="47">
        <f t="shared" si="1"/>
        <v>295.04220526015217</v>
      </c>
      <c r="Q25" s="9"/>
    </row>
    <row r="26" spans="1:17">
      <c r="A26" s="12"/>
      <c r="B26" s="44">
        <v>537</v>
      </c>
      <c r="C26" s="20" t="s">
        <v>40</v>
      </c>
      <c r="D26" s="46">
        <v>1124839</v>
      </c>
      <c r="E26" s="46">
        <v>2038132</v>
      </c>
      <c r="F26" s="46">
        <v>0</v>
      </c>
      <c r="G26" s="46">
        <v>4635635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7798606</v>
      </c>
      <c r="P26" s="47">
        <f t="shared" si="1"/>
        <v>47.889159763458949</v>
      </c>
      <c r="Q26" s="9"/>
    </row>
    <row r="27" spans="1:17">
      <c r="A27" s="12"/>
      <c r="B27" s="44">
        <v>538</v>
      </c>
      <c r="C27" s="20" t="s">
        <v>41</v>
      </c>
      <c r="D27" s="46">
        <v>0</v>
      </c>
      <c r="E27" s="46">
        <v>10653832</v>
      </c>
      <c r="F27" s="46">
        <v>0</v>
      </c>
      <c r="G27" s="46">
        <v>334120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10987952</v>
      </c>
      <c r="P27" s="47">
        <f t="shared" si="1"/>
        <v>67.474083034996042</v>
      </c>
      <c r="Q27" s="9"/>
    </row>
    <row r="28" spans="1:17" ht="15.75">
      <c r="A28" s="28" t="s">
        <v>42</v>
      </c>
      <c r="B28" s="29"/>
      <c r="C28" s="30"/>
      <c r="D28" s="31">
        <f t="shared" ref="D28:N28" si="7">SUM(D29:D31)</f>
        <v>879741</v>
      </c>
      <c r="E28" s="31">
        <f t="shared" si="7"/>
        <v>21861008</v>
      </c>
      <c r="F28" s="31">
        <f t="shared" si="7"/>
        <v>0</v>
      </c>
      <c r="G28" s="31">
        <f t="shared" si="7"/>
        <v>13231310</v>
      </c>
      <c r="H28" s="31">
        <f t="shared" si="7"/>
        <v>0</v>
      </c>
      <c r="I28" s="31">
        <f t="shared" si="7"/>
        <v>4723581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7"/>
        <v>0</v>
      </c>
      <c r="O28" s="31">
        <f t="shared" si="6"/>
        <v>40695640</v>
      </c>
      <c r="P28" s="43">
        <f t="shared" si="1"/>
        <v>249.90107278611211</v>
      </c>
      <c r="Q28" s="10"/>
    </row>
    <row r="29" spans="1:17">
      <c r="A29" s="12"/>
      <c r="B29" s="44">
        <v>541</v>
      </c>
      <c r="C29" s="20" t="s">
        <v>43</v>
      </c>
      <c r="D29" s="46">
        <v>56700</v>
      </c>
      <c r="E29" s="46">
        <v>19814144</v>
      </c>
      <c r="F29" s="46">
        <v>0</v>
      </c>
      <c r="G29" s="46">
        <v>12895104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32765948</v>
      </c>
      <c r="P29" s="47">
        <f t="shared" si="1"/>
        <v>201.20694885383213</v>
      </c>
      <c r="Q29" s="9"/>
    </row>
    <row r="30" spans="1:17">
      <c r="A30" s="12"/>
      <c r="B30" s="44">
        <v>542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4723581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4723581</v>
      </c>
      <c r="P30" s="47">
        <f t="shared" si="1"/>
        <v>29.006251266526249</v>
      </c>
      <c r="Q30" s="9"/>
    </row>
    <row r="31" spans="1:17">
      <c r="A31" s="12"/>
      <c r="B31" s="44">
        <v>544</v>
      </c>
      <c r="C31" s="20" t="s">
        <v>89</v>
      </c>
      <c r="D31" s="46">
        <v>823041</v>
      </c>
      <c r="E31" s="46">
        <v>2046864</v>
      </c>
      <c r="F31" s="46">
        <v>0</v>
      </c>
      <c r="G31" s="46">
        <v>336206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3206111</v>
      </c>
      <c r="P31" s="47">
        <f t="shared" si="1"/>
        <v>19.687872665753744</v>
      </c>
      <c r="Q31" s="9"/>
    </row>
    <row r="32" spans="1:17" ht="15.75">
      <c r="A32" s="28" t="s">
        <v>45</v>
      </c>
      <c r="B32" s="29"/>
      <c r="C32" s="30"/>
      <c r="D32" s="31">
        <f t="shared" ref="D32:N32" si="8">SUM(D33:D36)</f>
        <v>389531</v>
      </c>
      <c r="E32" s="31">
        <f t="shared" si="8"/>
        <v>5484396</v>
      </c>
      <c r="F32" s="31">
        <f t="shared" si="8"/>
        <v>0</v>
      </c>
      <c r="G32" s="31">
        <f t="shared" si="8"/>
        <v>125848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8"/>
        <v>0</v>
      </c>
      <c r="O32" s="31">
        <f t="shared" si="6"/>
        <v>5999775</v>
      </c>
      <c r="P32" s="43">
        <f t="shared" si="1"/>
        <v>36.843018293244576</v>
      </c>
      <c r="Q32" s="10"/>
    </row>
    <row r="33" spans="1:17">
      <c r="A33" s="13"/>
      <c r="B33" s="45">
        <v>552</v>
      </c>
      <c r="C33" s="21" t="s">
        <v>46</v>
      </c>
      <c r="D33" s="46">
        <v>0</v>
      </c>
      <c r="E33" s="46">
        <v>450000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450000</v>
      </c>
      <c r="P33" s="47">
        <f t="shared" si="1"/>
        <v>2.7633299968682259</v>
      </c>
      <c r="Q33" s="9"/>
    </row>
    <row r="34" spans="1:17">
      <c r="A34" s="13"/>
      <c r="B34" s="45">
        <v>553</v>
      </c>
      <c r="C34" s="21" t="s">
        <v>47</v>
      </c>
      <c r="D34" s="46">
        <v>255897</v>
      </c>
      <c r="E34" s="46">
        <v>0</v>
      </c>
      <c r="F34" s="46">
        <v>0</v>
      </c>
      <c r="G34" s="46">
        <v>34267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290164</v>
      </c>
      <c r="P34" s="47">
        <f t="shared" si="1"/>
        <v>1.7818197449139377</v>
      </c>
      <c r="Q34" s="9"/>
    </row>
    <row r="35" spans="1:17">
      <c r="A35" s="13"/>
      <c r="B35" s="45">
        <v>554</v>
      </c>
      <c r="C35" s="21" t="s">
        <v>48</v>
      </c>
      <c r="D35" s="46">
        <v>83115</v>
      </c>
      <c r="E35" s="46">
        <v>675144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758259</v>
      </c>
      <c r="P35" s="47">
        <f t="shared" si="1"/>
        <v>4.6562663113228986</v>
      </c>
      <c r="Q35" s="9"/>
    </row>
    <row r="36" spans="1:17">
      <c r="A36" s="13"/>
      <c r="B36" s="45">
        <v>559</v>
      </c>
      <c r="C36" s="21" t="s">
        <v>49</v>
      </c>
      <c r="D36" s="46">
        <v>50519</v>
      </c>
      <c r="E36" s="46">
        <v>4359252</v>
      </c>
      <c r="F36" s="46">
        <v>0</v>
      </c>
      <c r="G36" s="46">
        <v>91581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4501352</v>
      </c>
      <c r="P36" s="47">
        <f t="shared" si="1"/>
        <v>27.641602240139516</v>
      </c>
      <c r="Q36" s="9"/>
    </row>
    <row r="37" spans="1:17" ht="15.75">
      <c r="A37" s="28" t="s">
        <v>50</v>
      </c>
      <c r="B37" s="29"/>
      <c r="C37" s="30"/>
      <c r="D37" s="31">
        <f t="shared" ref="D37:N37" si="9">SUM(D38:D40)</f>
        <v>2697927</v>
      </c>
      <c r="E37" s="31">
        <f t="shared" si="9"/>
        <v>7505235</v>
      </c>
      <c r="F37" s="31">
        <f t="shared" si="9"/>
        <v>0</v>
      </c>
      <c r="G37" s="31">
        <f t="shared" si="9"/>
        <v>6500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9"/>
        <v>0</v>
      </c>
      <c r="O37" s="31">
        <f t="shared" si="6"/>
        <v>10209662</v>
      </c>
      <c r="P37" s="43">
        <f t="shared" ref="P37:P68" si="10">(O37/P$73)</f>
        <v>62.69481169441255</v>
      </c>
      <c r="Q37" s="10"/>
    </row>
    <row r="38" spans="1:17">
      <c r="A38" s="12"/>
      <c r="B38" s="44">
        <v>562</v>
      </c>
      <c r="C38" s="20" t="s">
        <v>51</v>
      </c>
      <c r="D38" s="46">
        <v>1181683</v>
      </c>
      <c r="E38" s="46">
        <v>78579</v>
      </c>
      <c r="F38" s="46">
        <v>0</v>
      </c>
      <c r="G38" s="46">
        <v>6500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1266762</v>
      </c>
      <c r="P38" s="47">
        <f t="shared" si="10"/>
        <v>7.7788476299839724</v>
      </c>
      <c r="Q38" s="9"/>
    </row>
    <row r="39" spans="1:17">
      <c r="A39" s="12"/>
      <c r="B39" s="44">
        <v>564</v>
      </c>
      <c r="C39" s="20" t="s">
        <v>52</v>
      </c>
      <c r="D39" s="46">
        <v>81698</v>
      </c>
      <c r="E39" s="46">
        <v>4219708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4301406</v>
      </c>
      <c r="P39" s="47">
        <f t="shared" si="10"/>
        <v>26.413787174464375</v>
      </c>
      <c r="Q39" s="9"/>
    </row>
    <row r="40" spans="1:17">
      <c r="A40" s="12"/>
      <c r="B40" s="44">
        <v>569</v>
      </c>
      <c r="C40" s="20" t="s">
        <v>53</v>
      </c>
      <c r="D40" s="46">
        <v>1434546</v>
      </c>
      <c r="E40" s="46">
        <v>3206948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4641494</v>
      </c>
      <c r="P40" s="47">
        <f t="shared" si="10"/>
        <v>28.502176889964201</v>
      </c>
      <c r="Q40" s="9"/>
    </row>
    <row r="41" spans="1:17" ht="15.75">
      <c r="A41" s="28" t="s">
        <v>54</v>
      </c>
      <c r="B41" s="29"/>
      <c r="C41" s="30"/>
      <c r="D41" s="31">
        <f t="shared" ref="D41:N41" si="11">SUM(D42:D43)</f>
        <v>17830041</v>
      </c>
      <c r="E41" s="31">
        <f t="shared" si="11"/>
        <v>7134039</v>
      </c>
      <c r="F41" s="31">
        <f t="shared" si="11"/>
        <v>0</v>
      </c>
      <c r="G41" s="31">
        <f t="shared" si="11"/>
        <v>2719768</v>
      </c>
      <c r="H41" s="31">
        <f t="shared" si="11"/>
        <v>0</v>
      </c>
      <c r="I41" s="31">
        <f t="shared" si="11"/>
        <v>2908494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0</v>
      </c>
      <c r="N41" s="31">
        <f t="shared" si="11"/>
        <v>0</v>
      </c>
      <c r="O41" s="31">
        <f>SUM(D41:N41)</f>
        <v>30592342</v>
      </c>
      <c r="P41" s="43">
        <f t="shared" si="10"/>
        <v>187.859414051226</v>
      </c>
      <c r="Q41" s="9"/>
    </row>
    <row r="42" spans="1:17">
      <c r="A42" s="12"/>
      <c r="B42" s="44">
        <v>571</v>
      </c>
      <c r="C42" s="20" t="s">
        <v>55</v>
      </c>
      <c r="D42" s="46">
        <v>5091653</v>
      </c>
      <c r="E42" s="46">
        <v>589764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5681417</v>
      </c>
      <c r="P42" s="47">
        <f t="shared" si="10"/>
        <v>34.888066712926857</v>
      </c>
      <c r="Q42" s="9"/>
    </row>
    <row r="43" spans="1:17">
      <c r="A43" s="12"/>
      <c r="B43" s="44">
        <v>572</v>
      </c>
      <c r="C43" s="20" t="s">
        <v>56</v>
      </c>
      <c r="D43" s="46">
        <v>12738388</v>
      </c>
      <c r="E43" s="46">
        <v>6544275</v>
      </c>
      <c r="F43" s="46">
        <v>0</v>
      </c>
      <c r="G43" s="46">
        <v>2719768</v>
      </c>
      <c r="H43" s="46">
        <v>0</v>
      </c>
      <c r="I43" s="46">
        <v>2908494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24910925</v>
      </c>
      <c r="P43" s="47">
        <f t="shared" si="10"/>
        <v>152.97134733829915</v>
      </c>
      <c r="Q43" s="9"/>
    </row>
    <row r="44" spans="1:17" ht="15.75">
      <c r="A44" s="28" t="s">
        <v>79</v>
      </c>
      <c r="B44" s="29"/>
      <c r="C44" s="30"/>
      <c r="D44" s="31">
        <f t="shared" ref="D44:N44" si="12">SUM(D45:D47)</f>
        <v>16094548</v>
      </c>
      <c r="E44" s="31">
        <f t="shared" si="12"/>
        <v>6594979</v>
      </c>
      <c r="F44" s="31">
        <f t="shared" si="12"/>
        <v>219385</v>
      </c>
      <c r="G44" s="31">
        <f t="shared" si="12"/>
        <v>3099821</v>
      </c>
      <c r="H44" s="31">
        <f t="shared" si="12"/>
        <v>0</v>
      </c>
      <c r="I44" s="31">
        <f t="shared" si="12"/>
        <v>297615</v>
      </c>
      <c r="J44" s="31">
        <f t="shared" si="12"/>
        <v>0</v>
      </c>
      <c r="K44" s="31">
        <f t="shared" si="12"/>
        <v>0</v>
      </c>
      <c r="L44" s="31">
        <f t="shared" si="12"/>
        <v>0</v>
      </c>
      <c r="M44" s="31">
        <f t="shared" si="12"/>
        <v>0</v>
      </c>
      <c r="N44" s="31">
        <f t="shared" si="12"/>
        <v>0</v>
      </c>
      <c r="O44" s="31">
        <f>SUM(D44:N44)</f>
        <v>26306348</v>
      </c>
      <c r="P44" s="43">
        <f t="shared" si="10"/>
        <v>161.5402678587877</v>
      </c>
      <c r="Q44" s="9"/>
    </row>
    <row r="45" spans="1:17">
      <c r="A45" s="12"/>
      <c r="B45" s="44">
        <v>581</v>
      </c>
      <c r="C45" s="20" t="s">
        <v>189</v>
      </c>
      <c r="D45" s="46">
        <v>15903467</v>
      </c>
      <c r="E45" s="46">
        <v>6594979</v>
      </c>
      <c r="F45" s="46">
        <v>219385</v>
      </c>
      <c r="G45" s="46">
        <v>3099821</v>
      </c>
      <c r="H45" s="46">
        <v>0</v>
      </c>
      <c r="I45" s="46">
        <v>297615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26115267</v>
      </c>
      <c r="P45" s="47">
        <f t="shared" si="10"/>
        <v>160.36689039405087</v>
      </c>
      <c r="Q45" s="9"/>
    </row>
    <row r="46" spans="1:17">
      <c r="A46" s="12"/>
      <c r="B46" s="44">
        <v>587</v>
      </c>
      <c r="C46" s="20" t="s">
        <v>84</v>
      </c>
      <c r="D46" s="46">
        <v>40079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54" si="13">SUM(D46:N46)</f>
        <v>40079</v>
      </c>
      <c r="P46" s="47">
        <f t="shared" si="10"/>
        <v>0.24611445098773696</v>
      </c>
      <c r="Q46" s="9"/>
    </row>
    <row r="47" spans="1:17">
      <c r="A47" s="12"/>
      <c r="B47" s="44">
        <v>590</v>
      </c>
      <c r="C47" s="20" t="s">
        <v>58</v>
      </c>
      <c r="D47" s="46">
        <v>151002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151002</v>
      </c>
      <c r="P47" s="47">
        <f t="shared" si="10"/>
        <v>0.92726301374910192</v>
      </c>
      <c r="Q47" s="9"/>
    </row>
    <row r="48" spans="1:17" ht="15.75">
      <c r="A48" s="28" t="s">
        <v>59</v>
      </c>
      <c r="B48" s="29"/>
      <c r="C48" s="30"/>
      <c r="D48" s="31">
        <f t="shared" ref="D48:N48" si="14">SUM(D49:D70)</f>
        <v>9523050</v>
      </c>
      <c r="E48" s="31">
        <f t="shared" si="14"/>
        <v>2377120</v>
      </c>
      <c r="F48" s="31">
        <f t="shared" si="14"/>
        <v>0</v>
      </c>
      <c r="G48" s="31">
        <f t="shared" si="14"/>
        <v>0</v>
      </c>
      <c r="H48" s="31">
        <f t="shared" si="14"/>
        <v>0</v>
      </c>
      <c r="I48" s="31">
        <f t="shared" si="14"/>
        <v>0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 t="shared" si="14"/>
        <v>0</v>
      </c>
      <c r="O48" s="31">
        <f>SUM(D48:N48)</f>
        <v>11900170</v>
      </c>
      <c r="P48" s="43">
        <f t="shared" si="10"/>
        <v>73.075770508514125</v>
      </c>
      <c r="Q48" s="9"/>
    </row>
    <row r="49" spans="1:17">
      <c r="A49" s="12"/>
      <c r="B49" s="44">
        <v>602</v>
      </c>
      <c r="C49" s="20" t="s">
        <v>60</v>
      </c>
      <c r="D49" s="46">
        <v>0</v>
      </c>
      <c r="E49" s="46">
        <v>376063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376063</v>
      </c>
      <c r="P49" s="47">
        <f t="shared" si="10"/>
        <v>2.3093025969161238</v>
      </c>
      <c r="Q49" s="9"/>
    </row>
    <row r="50" spans="1:17">
      <c r="A50" s="12"/>
      <c r="B50" s="44">
        <v>603</v>
      </c>
      <c r="C50" s="20" t="s">
        <v>61</v>
      </c>
      <c r="D50" s="46">
        <v>70000</v>
      </c>
      <c r="E50" s="46">
        <v>94916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164916</v>
      </c>
      <c r="P50" s="47">
        <f t="shared" si="10"/>
        <v>1.0127051772522675</v>
      </c>
      <c r="Q50" s="9"/>
    </row>
    <row r="51" spans="1:17">
      <c r="A51" s="12"/>
      <c r="B51" s="44">
        <v>604</v>
      </c>
      <c r="C51" s="20" t="s">
        <v>62</v>
      </c>
      <c r="D51" s="46">
        <v>894107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894107</v>
      </c>
      <c r="P51" s="47">
        <f t="shared" si="10"/>
        <v>5.4904726522441312</v>
      </c>
      <c r="Q51" s="9"/>
    </row>
    <row r="52" spans="1:17">
      <c r="A52" s="12"/>
      <c r="B52" s="44">
        <v>605</v>
      </c>
      <c r="C52" s="20" t="s">
        <v>63</v>
      </c>
      <c r="D52" s="46">
        <v>172066</v>
      </c>
      <c r="E52" s="46">
        <v>563722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735788</v>
      </c>
      <c r="P52" s="47">
        <f t="shared" si="10"/>
        <v>4.5182778927459522</v>
      </c>
      <c r="Q52" s="9"/>
    </row>
    <row r="53" spans="1:17">
      <c r="A53" s="12"/>
      <c r="B53" s="44">
        <v>607</v>
      </c>
      <c r="C53" s="20" t="s">
        <v>64</v>
      </c>
      <c r="D53" s="46">
        <v>688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688</v>
      </c>
      <c r="P53" s="47">
        <f t="shared" si="10"/>
        <v>4.2248245285451992E-3</v>
      </c>
      <c r="Q53" s="9"/>
    </row>
    <row r="54" spans="1:17">
      <c r="A54" s="12"/>
      <c r="B54" s="44">
        <v>608</v>
      </c>
      <c r="C54" s="20" t="s">
        <v>65</v>
      </c>
      <c r="D54" s="46">
        <v>206445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206445</v>
      </c>
      <c r="P54" s="47">
        <f t="shared" si="10"/>
        <v>1.2677236915632464</v>
      </c>
      <c r="Q54" s="9"/>
    </row>
    <row r="55" spans="1:17">
      <c r="A55" s="12"/>
      <c r="B55" s="44">
        <v>614</v>
      </c>
      <c r="C55" s="20" t="s">
        <v>66</v>
      </c>
      <c r="D55" s="46">
        <v>289391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ref="O55:O64" si="15">SUM(D55:N55)</f>
        <v>289391</v>
      </c>
      <c r="P55" s="47">
        <f t="shared" si="10"/>
        <v>1.7770729580526508</v>
      </c>
      <c r="Q55" s="9"/>
    </row>
    <row r="56" spans="1:17">
      <c r="A56" s="12"/>
      <c r="B56" s="44">
        <v>629</v>
      </c>
      <c r="C56" s="20" t="s">
        <v>68</v>
      </c>
      <c r="D56" s="46">
        <v>93413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93413</v>
      </c>
      <c r="P56" s="47">
        <f t="shared" si="10"/>
        <v>0.57362432221655912</v>
      </c>
      <c r="Q56" s="9"/>
    </row>
    <row r="57" spans="1:17">
      <c r="A57" s="12"/>
      <c r="B57" s="44">
        <v>634</v>
      </c>
      <c r="C57" s="20" t="s">
        <v>67</v>
      </c>
      <c r="D57" s="46">
        <v>445859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445859</v>
      </c>
      <c r="P57" s="47">
        <f t="shared" si="10"/>
        <v>2.7379012201637121</v>
      </c>
      <c r="Q57" s="9"/>
    </row>
    <row r="58" spans="1:17">
      <c r="A58" s="12"/>
      <c r="B58" s="44">
        <v>654</v>
      </c>
      <c r="C58" s="20" t="s">
        <v>113</v>
      </c>
      <c r="D58" s="46">
        <v>327130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327130</v>
      </c>
      <c r="P58" s="47">
        <f t="shared" si="10"/>
        <v>2.0088180930566728</v>
      </c>
      <c r="Q58" s="9"/>
    </row>
    <row r="59" spans="1:17">
      <c r="A59" s="12"/>
      <c r="B59" s="44">
        <v>671</v>
      </c>
      <c r="C59" s="20" t="s">
        <v>71</v>
      </c>
      <c r="D59" s="46">
        <v>286884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286884</v>
      </c>
      <c r="P59" s="47">
        <f t="shared" si="10"/>
        <v>1.7616781396034313</v>
      </c>
      <c r="Q59" s="9"/>
    </row>
    <row r="60" spans="1:17">
      <c r="A60" s="12"/>
      <c r="B60" s="44">
        <v>674</v>
      </c>
      <c r="C60" s="20" t="s">
        <v>72</v>
      </c>
      <c r="D60" s="46">
        <v>93045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93045</v>
      </c>
      <c r="P60" s="47">
        <f t="shared" si="10"/>
        <v>0.57136453235245355</v>
      </c>
      <c r="Q60" s="9"/>
    </row>
    <row r="61" spans="1:17">
      <c r="A61" s="12"/>
      <c r="B61" s="44">
        <v>685</v>
      </c>
      <c r="C61" s="20" t="s">
        <v>73</v>
      </c>
      <c r="D61" s="46">
        <v>12515</v>
      </c>
      <c r="E61" s="46">
        <v>57000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69515</v>
      </c>
      <c r="P61" s="47">
        <f t="shared" si="10"/>
        <v>0.4268730771828772</v>
      </c>
      <c r="Q61" s="9"/>
    </row>
    <row r="62" spans="1:17">
      <c r="A62" s="12"/>
      <c r="B62" s="44">
        <v>694</v>
      </c>
      <c r="C62" s="20" t="s">
        <v>74</v>
      </c>
      <c r="D62" s="46">
        <v>154549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154549</v>
      </c>
      <c r="P62" s="47">
        <f t="shared" si="10"/>
        <v>0.94904419485774993</v>
      </c>
      <c r="Q62" s="9"/>
    </row>
    <row r="63" spans="1:17">
      <c r="A63" s="12"/>
      <c r="B63" s="44">
        <v>711</v>
      </c>
      <c r="C63" s="20" t="s">
        <v>75</v>
      </c>
      <c r="D63" s="46">
        <v>4195471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4195471</v>
      </c>
      <c r="P63" s="47">
        <f t="shared" si="10"/>
        <v>25.763268589534963</v>
      </c>
      <c r="Q63" s="9"/>
    </row>
    <row r="64" spans="1:17">
      <c r="A64" s="12"/>
      <c r="B64" s="44">
        <v>713</v>
      </c>
      <c r="C64" s="20" t="s">
        <v>85</v>
      </c>
      <c r="D64" s="46">
        <v>503236</v>
      </c>
      <c r="E64" s="46">
        <v>513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503749</v>
      </c>
      <c r="P64" s="47">
        <f t="shared" si="10"/>
        <v>3.0933882724274935</v>
      </c>
      <c r="Q64" s="9"/>
    </row>
    <row r="65" spans="1:120">
      <c r="A65" s="12"/>
      <c r="B65" s="44">
        <v>716</v>
      </c>
      <c r="C65" s="20" t="s">
        <v>76</v>
      </c>
      <c r="D65" s="46">
        <v>0</v>
      </c>
      <c r="E65" s="46">
        <v>515407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ref="O65:O70" si="16">SUM(D65:N65)</f>
        <v>515407</v>
      </c>
      <c r="P65" s="47">
        <f t="shared" si="10"/>
        <v>3.1649769415463593</v>
      </c>
      <c r="Q65" s="9"/>
    </row>
    <row r="66" spans="1:120">
      <c r="A66" s="12"/>
      <c r="B66" s="44">
        <v>724</v>
      </c>
      <c r="C66" s="20" t="s">
        <v>77</v>
      </c>
      <c r="D66" s="46">
        <v>452144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6"/>
        <v>452144</v>
      </c>
      <c r="P66" s="47">
        <f t="shared" si="10"/>
        <v>2.7764957291199717</v>
      </c>
      <c r="Q66" s="9"/>
    </row>
    <row r="67" spans="1:120">
      <c r="A67" s="12"/>
      <c r="B67" s="44">
        <v>734</v>
      </c>
      <c r="C67" s="20" t="s">
        <v>78</v>
      </c>
      <c r="D67" s="46">
        <v>605247</v>
      </c>
      <c r="E67" s="46">
        <v>742799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6"/>
        <v>1348046</v>
      </c>
      <c r="P67" s="47">
        <f t="shared" si="10"/>
        <v>8.2779909976849435</v>
      </c>
      <c r="Q67" s="9"/>
    </row>
    <row r="68" spans="1:120">
      <c r="A68" s="12"/>
      <c r="B68" s="44">
        <v>739</v>
      </c>
      <c r="C68" s="20" t="s">
        <v>153</v>
      </c>
      <c r="D68" s="46">
        <v>0</v>
      </c>
      <c r="E68" s="46">
        <v>26700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6"/>
        <v>26700</v>
      </c>
      <c r="P68" s="47">
        <f t="shared" si="10"/>
        <v>0.16395757981418141</v>
      </c>
      <c r="Q68" s="9"/>
    </row>
    <row r="69" spans="1:120">
      <c r="A69" s="12"/>
      <c r="B69" s="44">
        <v>744</v>
      </c>
      <c r="C69" s="20" t="s">
        <v>80</v>
      </c>
      <c r="D69" s="46">
        <v>118235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6"/>
        <v>118235</v>
      </c>
      <c r="P69" s="47">
        <f t="shared" ref="P69:P100" si="17">(O69/P$73)</f>
        <v>0.72604960484381043</v>
      </c>
      <c r="Q69" s="9"/>
    </row>
    <row r="70" spans="1:120" ht="15.75" thickBot="1">
      <c r="A70" s="12"/>
      <c r="B70" s="44">
        <v>764</v>
      </c>
      <c r="C70" s="20" t="s">
        <v>81</v>
      </c>
      <c r="D70" s="46">
        <v>602625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6"/>
        <v>602625</v>
      </c>
      <c r="P70" s="47">
        <f t="shared" si="17"/>
        <v>3.7005594208060328</v>
      </c>
      <c r="Q70" s="9"/>
    </row>
    <row r="71" spans="1:120" ht="16.5" thickBot="1">
      <c r="A71" s="14" t="s">
        <v>10</v>
      </c>
      <c r="B71" s="23"/>
      <c r="C71" s="22"/>
      <c r="D71" s="15">
        <f t="shared" ref="D71:N71" si="18">SUM(D5,D14,D23,D28,D32,D37,D41,D44,D48)</f>
        <v>214016043</v>
      </c>
      <c r="E71" s="15">
        <f t="shared" si="18"/>
        <v>150793257</v>
      </c>
      <c r="F71" s="15">
        <f t="shared" si="18"/>
        <v>8537794</v>
      </c>
      <c r="G71" s="15">
        <f t="shared" si="18"/>
        <v>42089338</v>
      </c>
      <c r="H71" s="15">
        <f t="shared" si="18"/>
        <v>1354</v>
      </c>
      <c r="I71" s="15">
        <f t="shared" si="18"/>
        <v>88021856</v>
      </c>
      <c r="J71" s="15">
        <f t="shared" si="18"/>
        <v>51325721</v>
      </c>
      <c r="K71" s="15">
        <f t="shared" si="18"/>
        <v>0</v>
      </c>
      <c r="L71" s="15">
        <f t="shared" si="18"/>
        <v>0</v>
      </c>
      <c r="M71" s="15">
        <f t="shared" si="18"/>
        <v>584942947</v>
      </c>
      <c r="N71" s="15">
        <f t="shared" si="18"/>
        <v>0</v>
      </c>
      <c r="O71" s="15">
        <f>SUM(D71:N71)</f>
        <v>1139728310</v>
      </c>
      <c r="P71" s="37">
        <f t="shared" si="17"/>
        <v>6998.7676162287298</v>
      </c>
      <c r="Q71" s="6"/>
      <c r="R71" s="2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</row>
    <row r="72" spans="1:120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9"/>
    </row>
    <row r="73" spans="1:120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0"/>
      <c r="M73" s="48" t="s">
        <v>194</v>
      </c>
      <c r="N73" s="48"/>
      <c r="O73" s="48"/>
      <c r="P73" s="41">
        <v>162847</v>
      </c>
    </row>
    <row r="74" spans="1:120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1"/>
    </row>
    <row r="75" spans="1:120" ht="15.75" customHeight="1" thickBot="1">
      <c r="A75" s="52" t="s">
        <v>87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4"/>
    </row>
  </sheetData>
  <mergeCells count="10">
    <mergeCell ref="M73:O73"/>
    <mergeCell ref="A74:P74"/>
    <mergeCell ref="A75:P7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36319880</v>
      </c>
      <c r="E5" s="26">
        <f t="shared" si="0"/>
        <v>6246880</v>
      </c>
      <c r="F5" s="26">
        <f t="shared" si="0"/>
        <v>10182737</v>
      </c>
      <c r="G5" s="26">
        <f t="shared" si="0"/>
        <v>1432327</v>
      </c>
      <c r="H5" s="26">
        <f t="shared" si="0"/>
        <v>0</v>
      </c>
      <c r="I5" s="26">
        <f t="shared" si="0"/>
        <v>0</v>
      </c>
      <c r="J5" s="26">
        <f t="shared" si="0"/>
        <v>33478523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87660347</v>
      </c>
      <c r="O5" s="32">
        <f t="shared" ref="O5:O36" si="1">(N5/O$75)</f>
        <v>589.96767506814285</v>
      </c>
      <c r="P5" s="6"/>
    </row>
    <row r="6" spans="1:133">
      <c r="A6" s="12"/>
      <c r="B6" s="44">
        <v>511</v>
      </c>
      <c r="C6" s="20" t="s">
        <v>20</v>
      </c>
      <c r="D6" s="46">
        <v>868269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868269</v>
      </c>
      <c r="O6" s="47">
        <f t="shared" si="1"/>
        <v>5.8435844802638224</v>
      </c>
      <c r="P6" s="9"/>
    </row>
    <row r="7" spans="1:133">
      <c r="A7" s="12"/>
      <c r="B7" s="44">
        <v>512</v>
      </c>
      <c r="C7" s="20" t="s">
        <v>21</v>
      </c>
      <c r="D7" s="46">
        <v>1002250</v>
      </c>
      <c r="E7" s="46">
        <v>23958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1026208</v>
      </c>
      <c r="O7" s="47">
        <f t="shared" si="1"/>
        <v>6.9065383450550186</v>
      </c>
      <c r="P7" s="9"/>
    </row>
    <row r="8" spans="1:133">
      <c r="A8" s="12"/>
      <c r="B8" s="44">
        <v>513</v>
      </c>
      <c r="C8" s="20" t="s">
        <v>22</v>
      </c>
      <c r="D8" s="46">
        <v>16460689</v>
      </c>
      <c r="E8" s="46">
        <v>81130</v>
      </c>
      <c r="F8" s="46">
        <v>13460</v>
      </c>
      <c r="G8" s="46">
        <v>15641</v>
      </c>
      <c r="H8" s="46">
        <v>0</v>
      </c>
      <c r="I8" s="46">
        <v>0</v>
      </c>
      <c r="J8" s="46">
        <v>31867161</v>
      </c>
      <c r="K8" s="46">
        <v>0</v>
      </c>
      <c r="L8" s="46">
        <v>0</v>
      </c>
      <c r="M8" s="46">
        <v>0</v>
      </c>
      <c r="N8" s="46">
        <f t="shared" si="2"/>
        <v>48438081</v>
      </c>
      <c r="O8" s="47">
        <f t="shared" si="1"/>
        <v>325.9957667328465</v>
      </c>
      <c r="P8" s="9"/>
    </row>
    <row r="9" spans="1:133">
      <c r="A9" s="12"/>
      <c r="B9" s="44">
        <v>514</v>
      </c>
      <c r="C9" s="20" t="s">
        <v>23</v>
      </c>
      <c r="D9" s="46">
        <v>1526458</v>
      </c>
      <c r="E9" s="46">
        <v>55784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1582242</v>
      </c>
      <c r="O9" s="47">
        <f t="shared" si="1"/>
        <v>10.648733048423461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2617958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2617958</v>
      </c>
      <c r="O10" s="47">
        <f t="shared" si="1"/>
        <v>17.619261702056061</v>
      </c>
      <c r="P10" s="9"/>
    </row>
    <row r="11" spans="1:133">
      <c r="A11" s="12"/>
      <c r="B11" s="44">
        <v>516</v>
      </c>
      <c r="C11" s="20" t="s">
        <v>25</v>
      </c>
      <c r="D11" s="46">
        <v>154267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154267</v>
      </c>
      <c r="O11" s="47">
        <f t="shared" si="1"/>
        <v>1.0382407376249285</v>
      </c>
      <c r="P11" s="9"/>
    </row>
    <row r="12" spans="1:133">
      <c r="A12" s="12"/>
      <c r="B12" s="44">
        <v>517</v>
      </c>
      <c r="C12" s="20" t="s">
        <v>26</v>
      </c>
      <c r="D12" s="46">
        <v>1022196</v>
      </c>
      <c r="E12" s="46">
        <v>497986</v>
      </c>
      <c r="F12" s="46">
        <v>10169277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11689459</v>
      </c>
      <c r="O12" s="47">
        <f t="shared" si="1"/>
        <v>78.671864589292326</v>
      </c>
      <c r="P12" s="9"/>
    </row>
    <row r="13" spans="1:133">
      <c r="A13" s="12"/>
      <c r="B13" s="44">
        <v>519</v>
      </c>
      <c r="C13" s="20" t="s">
        <v>121</v>
      </c>
      <c r="D13" s="46">
        <v>15285751</v>
      </c>
      <c r="E13" s="46">
        <v>2970064</v>
      </c>
      <c r="F13" s="46">
        <v>0</v>
      </c>
      <c r="G13" s="46">
        <v>1416686</v>
      </c>
      <c r="H13" s="46">
        <v>0</v>
      </c>
      <c r="I13" s="46">
        <v>0</v>
      </c>
      <c r="J13" s="46">
        <v>1611362</v>
      </c>
      <c r="K13" s="46">
        <v>0</v>
      </c>
      <c r="L13" s="46">
        <v>0</v>
      </c>
      <c r="M13" s="46">
        <v>0</v>
      </c>
      <c r="N13" s="46">
        <f t="shared" si="2"/>
        <v>21283863</v>
      </c>
      <c r="O13" s="47">
        <f t="shared" si="1"/>
        <v>143.24368543258069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60351636</v>
      </c>
      <c r="E14" s="31">
        <f t="shared" si="3"/>
        <v>44222347</v>
      </c>
      <c r="F14" s="31">
        <f t="shared" si="3"/>
        <v>0</v>
      </c>
      <c r="G14" s="31">
        <f t="shared" si="3"/>
        <v>331181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104905164</v>
      </c>
      <c r="O14" s="43">
        <f t="shared" si="1"/>
        <v>706.02795706161453</v>
      </c>
      <c r="P14" s="10"/>
    </row>
    <row r="15" spans="1:133">
      <c r="A15" s="12"/>
      <c r="B15" s="44">
        <v>521</v>
      </c>
      <c r="C15" s="20" t="s">
        <v>29</v>
      </c>
      <c r="D15" s="46">
        <v>41793638</v>
      </c>
      <c r="E15" s="46">
        <v>383366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42177004</v>
      </c>
      <c r="O15" s="47">
        <f t="shared" si="1"/>
        <v>283.85775145539588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414120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414120</v>
      </c>
      <c r="O16" s="47">
        <f t="shared" si="1"/>
        <v>2.787091563751388</v>
      </c>
      <c r="P16" s="9"/>
    </row>
    <row r="17" spans="1:16">
      <c r="A17" s="12"/>
      <c r="B17" s="44">
        <v>523</v>
      </c>
      <c r="C17" s="20" t="s">
        <v>122</v>
      </c>
      <c r="D17" s="46">
        <v>15160312</v>
      </c>
      <c r="E17" s="46">
        <v>4133533</v>
      </c>
      <c r="F17" s="46">
        <v>0</v>
      </c>
      <c r="G17" s="46">
        <v>331181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19625026</v>
      </c>
      <c r="O17" s="47">
        <f t="shared" si="1"/>
        <v>132.07945620351987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3010292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3010292</v>
      </c>
      <c r="O18" s="47">
        <f t="shared" si="1"/>
        <v>20.259730120806271</v>
      </c>
      <c r="P18" s="9"/>
    </row>
    <row r="19" spans="1:16">
      <c r="A19" s="12"/>
      <c r="B19" s="44">
        <v>525</v>
      </c>
      <c r="C19" s="20" t="s">
        <v>33</v>
      </c>
      <c r="D19" s="46">
        <v>1053790</v>
      </c>
      <c r="E19" s="46">
        <v>782188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1835978</v>
      </c>
      <c r="O19" s="47">
        <f t="shared" si="1"/>
        <v>12.356415519736178</v>
      </c>
      <c r="P19" s="9"/>
    </row>
    <row r="20" spans="1:16">
      <c r="A20" s="12"/>
      <c r="B20" s="44">
        <v>526</v>
      </c>
      <c r="C20" s="20" t="s">
        <v>34</v>
      </c>
      <c r="D20" s="46">
        <v>1839109</v>
      </c>
      <c r="E20" s="46">
        <v>34819616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36658725</v>
      </c>
      <c r="O20" s="47">
        <f t="shared" si="1"/>
        <v>246.71888144832923</v>
      </c>
      <c r="P20" s="9"/>
    </row>
    <row r="21" spans="1:16">
      <c r="A21" s="12"/>
      <c r="B21" s="44">
        <v>527</v>
      </c>
      <c r="C21" s="20" t="s">
        <v>35</v>
      </c>
      <c r="D21" s="46">
        <v>274834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274834</v>
      </c>
      <c r="O21" s="47">
        <f t="shared" si="1"/>
        <v>1.8496752700474477</v>
      </c>
      <c r="P21" s="9"/>
    </row>
    <row r="22" spans="1:16">
      <c r="A22" s="12"/>
      <c r="B22" s="44">
        <v>529</v>
      </c>
      <c r="C22" s="20" t="s">
        <v>36</v>
      </c>
      <c r="D22" s="46">
        <v>229953</v>
      </c>
      <c r="E22" s="46">
        <v>679232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909185</v>
      </c>
      <c r="O22" s="47">
        <f t="shared" si="1"/>
        <v>6.1189554800282666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SUM(D24:D28)</f>
        <v>6399436</v>
      </c>
      <c r="E23" s="31">
        <f t="shared" si="5"/>
        <v>6603559</v>
      </c>
      <c r="F23" s="31">
        <f t="shared" si="5"/>
        <v>0</v>
      </c>
      <c r="G23" s="31">
        <f t="shared" si="5"/>
        <v>1147220</v>
      </c>
      <c r="H23" s="31">
        <f t="shared" si="5"/>
        <v>0</v>
      </c>
      <c r="I23" s="31">
        <f t="shared" si="5"/>
        <v>49055218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63205433</v>
      </c>
      <c r="O23" s="43">
        <f t="shared" si="1"/>
        <v>425.38232661439582</v>
      </c>
      <c r="P23" s="10"/>
    </row>
    <row r="24" spans="1:16">
      <c r="A24" s="12"/>
      <c r="B24" s="44">
        <v>534</v>
      </c>
      <c r="C24" s="20" t="s">
        <v>123</v>
      </c>
      <c r="D24" s="46">
        <v>0</v>
      </c>
      <c r="E24" s="46">
        <v>992</v>
      </c>
      <c r="F24" s="46">
        <v>0</v>
      </c>
      <c r="G24" s="46">
        <v>0</v>
      </c>
      <c r="H24" s="46">
        <v>0</v>
      </c>
      <c r="I24" s="46">
        <v>18960265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18961257</v>
      </c>
      <c r="O24" s="47">
        <f t="shared" si="1"/>
        <v>127.6121883097217</v>
      </c>
      <c r="P24" s="9"/>
    </row>
    <row r="25" spans="1:16">
      <c r="A25" s="12"/>
      <c r="B25" s="44">
        <v>536</v>
      </c>
      <c r="C25" s="20" t="s">
        <v>124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30094953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30094953</v>
      </c>
      <c r="O25" s="47">
        <f t="shared" si="1"/>
        <v>202.54368206750345</v>
      </c>
      <c r="P25" s="9"/>
    </row>
    <row r="26" spans="1:16">
      <c r="A26" s="12"/>
      <c r="B26" s="44">
        <v>537</v>
      </c>
      <c r="C26" s="20" t="s">
        <v>125</v>
      </c>
      <c r="D26" s="46">
        <v>5166321</v>
      </c>
      <c r="E26" s="46">
        <v>1522845</v>
      </c>
      <c r="F26" s="46">
        <v>0</v>
      </c>
      <c r="G26" s="46">
        <v>1147220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7836386</v>
      </c>
      <c r="O26" s="47">
        <f t="shared" si="1"/>
        <v>52.740088165023387</v>
      </c>
      <c r="P26" s="9"/>
    </row>
    <row r="27" spans="1:16">
      <c r="A27" s="12"/>
      <c r="B27" s="44">
        <v>538</v>
      </c>
      <c r="C27" s="20" t="s">
        <v>126</v>
      </c>
      <c r="D27" s="46">
        <v>1216625</v>
      </c>
      <c r="E27" s="46">
        <v>5079709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6296334</v>
      </c>
      <c r="O27" s="47">
        <f t="shared" si="1"/>
        <v>42.375300333142647</v>
      </c>
      <c r="P27" s="9"/>
    </row>
    <row r="28" spans="1:16">
      <c r="A28" s="12"/>
      <c r="B28" s="44">
        <v>539</v>
      </c>
      <c r="C28" s="20" t="s">
        <v>103</v>
      </c>
      <c r="D28" s="46">
        <v>16490</v>
      </c>
      <c r="E28" s="46">
        <v>13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16503</v>
      </c>
      <c r="O28" s="47">
        <f t="shared" si="1"/>
        <v>0.11106773900461016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SUM(D30:D32)</f>
        <v>416261</v>
      </c>
      <c r="E29" s="31">
        <f t="shared" si="7"/>
        <v>6202560</v>
      </c>
      <c r="F29" s="31">
        <f t="shared" si="7"/>
        <v>0</v>
      </c>
      <c r="G29" s="31">
        <f t="shared" si="7"/>
        <v>10571854</v>
      </c>
      <c r="H29" s="31">
        <f t="shared" si="7"/>
        <v>0</v>
      </c>
      <c r="I29" s="31">
        <f t="shared" si="7"/>
        <v>2685000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8" si="8">SUM(D29:M29)</f>
        <v>19875675</v>
      </c>
      <c r="O29" s="43">
        <f t="shared" si="1"/>
        <v>133.76636268802369</v>
      </c>
      <c r="P29" s="10"/>
    </row>
    <row r="30" spans="1:16">
      <c r="A30" s="12"/>
      <c r="B30" s="44">
        <v>541</v>
      </c>
      <c r="C30" s="20" t="s">
        <v>127</v>
      </c>
      <c r="D30" s="46">
        <v>12141</v>
      </c>
      <c r="E30" s="46">
        <v>5396671</v>
      </c>
      <c r="F30" s="46">
        <v>0</v>
      </c>
      <c r="G30" s="46">
        <v>10532880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15941692</v>
      </c>
      <c r="O30" s="47">
        <f t="shared" si="1"/>
        <v>107.29004946663525</v>
      </c>
      <c r="P30" s="9"/>
    </row>
    <row r="31" spans="1:16">
      <c r="A31" s="12"/>
      <c r="B31" s="44">
        <v>542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2685000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2685000</v>
      </c>
      <c r="O31" s="47">
        <f t="shared" si="1"/>
        <v>18.070464717165258</v>
      </c>
      <c r="P31" s="9"/>
    </row>
    <row r="32" spans="1:16">
      <c r="A32" s="12"/>
      <c r="B32" s="44">
        <v>544</v>
      </c>
      <c r="C32" s="20" t="s">
        <v>128</v>
      </c>
      <c r="D32" s="46">
        <v>404120</v>
      </c>
      <c r="E32" s="46">
        <v>805889</v>
      </c>
      <c r="F32" s="46">
        <v>0</v>
      </c>
      <c r="G32" s="46">
        <v>38974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1248983</v>
      </c>
      <c r="O32" s="47">
        <f t="shared" si="1"/>
        <v>8.4058485042231723</v>
      </c>
      <c r="P32" s="9"/>
    </row>
    <row r="33" spans="1:16" ht="15.75">
      <c r="A33" s="28" t="s">
        <v>45</v>
      </c>
      <c r="B33" s="29"/>
      <c r="C33" s="30"/>
      <c r="D33" s="31">
        <f t="shared" ref="D33:M33" si="9">SUM(D34:D37)</f>
        <v>353098</v>
      </c>
      <c r="E33" s="31">
        <f t="shared" si="9"/>
        <v>2507410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12000</v>
      </c>
      <c r="M33" s="31">
        <f t="shared" si="9"/>
        <v>0</v>
      </c>
      <c r="N33" s="31">
        <f t="shared" si="8"/>
        <v>2872508</v>
      </c>
      <c r="O33" s="43">
        <f t="shared" si="1"/>
        <v>19.332422519096813</v>
      </c>
      <c r="P33" s="10"/>
    </row>
    <row r="34" spans="1:16">
      <c r="A34" s="13"/>
      <c r="B34" s="45">
        <v>552</v>
      </c>
      <c r="C34" s="21" t="s">
        <v>46</v>
      </c>
      <c r="D34" s="46">
        <v>0</v>
      </c>
      <c r="E34" s="46">
        <v>380000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380000</v>
      </c>
      <c r="O34" s="47">
        <f t="shared" si="1"/>
        <v>2.5574586936770198</v>
      </c>
      <c r="P34" s="9"/>
    </row>
    <row r="35" spans="1:16">
      <c r="A35" s="13"/>
      <c r="B35" s="45">
        <v>553</v>
      </c>
      <c r="C35" s="21" t="s">
        <v>129</v>
      </c>
      <c r="D35" s="46">
        <v>168937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168937</v>
      </c>
      <c r="O35" s="47">
        <f t="shared" si="1"/>
        <v>1.1369721035097755</v>
      </c>
      <c r="P35" s="9"/>
    </row>
    <row r="36" spans="1:16">
      <c r="A36" s="13"/>
      <c r="B36" s="45">
        <v>554</v>
      </c>
      <c r="C36" s="21" t="s">
        <v>48</v>
      </c>
      <c r="D36" s="46">
        <v>184161</v>
      </c>
      <c r="E36" s="46">
        <v>409891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12000</v>
      </c>
      <c r="M36" s="46">
        <v>0</v>
      </c>
      <c r="N36" s="46">
        <f t="shared" si="8"/>
        <v>606052</v>
      </c>
      <c r="O36" s="47">
        <f t="shared" si="1"/>
        <v>4.0788235690009085</v>
      </c>
      <c r="P36" s="9"/>
    </row>
    <row r="37" spans="1:16">
      <c r="A37" s="13"/>
      <c r="B37" s="45">
        <v>559</v>
      </c>
      <c r="C37" s="21" t="s">
        <v>49</v>
      </c>
      <c r="D37" s="46">
        <v>0</v>
      </c>
      <c r="E37" s="46">
        <v>1717519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1717519</v>
      </c>
      <c r="O37" s="47">
        <f t="shared" ref="O37:O68" si="10">(N37/O$75)</f>
        <v>11.559168152909109</v>
      </c>
      <c r="P37" s="9"/>
    </row>
    <row r="38" spans="1:16" ht="15.75">
      <c r="A38" s="28" t="s">
        <v>50</v>
      </c>
      <c r="B38" s="29"/>
      <c r="C38" s="30"/>
      <c r="D38" s="31">
        <f t="shared" ref="D38:M38" si="11">SUM(D39:D41)</f>
        <v>1981310</v>
      </c>
      <c r="E38" s="31">
        <f t="shared" si="11"/>
        <v>4368906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79884</v>
      </c>
      <c r="M38" s="31">
        <f t="shared" si="11"/>
        <v>0</v>
      </c>
      <c r="N38" s="31">
        <f t="shared" si="8"/>
        <v>6430100</v>
      </c>
      <c r="O38" s="43">
        <f t="shared" si="10"/>
        <v>43.2755661742437</v>
      </c>
      <c r="P38" s="10"/>
    </row>
    <row r="39" spans="1:16">
      <c r="A39" s="12"/>
      <c r="B39" s="44">
        <v>562</v>
      </c>
      <c r="C39" s="20" t="s">
        <v>130</v>
      </c>
      <c r="D39" s="46">
        <v>953946</v>
      </c>
      <c r="E39" s="46">
        <v>41680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4" si="12">SUM(D39:M39)</f>
        <v>995626</v>
      </c>
      <c r="O39" s="47">
        <f t="shared" si="10"/>
        <v>6.7007167614496757</v>
      </c>
      <c r="P39" s="9"/>
    </row>
    <row r="40" spans="1:16">
      <c r="A40" s="12"/>
      <c r="B40" s="44">
        <v>564</v>
      </c>
      <c r="C40" s="20" t="s">
        <v>131</v>
      </c>
      <c r="D40" s="46">
        <v>54673</v>
      </c>
      <c r="E40" s="46">
        <v>4311141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4365814</v>
      </c>
      <c r="O40" s="47">
        <f t="shared" si="10"/>
        <v>29.382602550728539</v>
      </c>
      <c r="P40" s="9"/>
    </row>
    <row r="41" spans="1:16">
      <c r="A41" s="12"/>
      <c r="B41" s="44">
        <v>569</v>
      </c>
      <c r="C41" s="20" t="s">
        <v>53</v>
      </c>
      <c r="D41" s="46">
        <v>972691</v>
      </c>
      <c r="E41" s="46">
        <v>16085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79884</v>
      </c>
      <c r="M41" s="46">
        <v>0</v>
      </c>
      <c r="N41" s="46">
        <f t="shared" si="12"/>
        <v>1068660</v>
      </c>
      <c r="O41" s="47">
        <f t="shared" si="10"/>
        <v>7.1922468620654847</v>
      </c>
      <c r="P41" s="9"/>
    </row>
    <row r="42" spans="1:16" ht="15.75">
      <c r="A42" s="28" t="s">
        <v>54</v>
      </c>
      <c r="B42" s="29"/>
      <c r="C42" s="30"/>
      <c r="D42" s="31">
        <f t="shared" ref="D42:M42" si="13">SUM(D43:D44)</f>
        <v>9465510</v>
      </c>
      <c r="E42" s="31">
        <f t="shared" si="13"/>
        <v>3767490</v>
      </c>
      <c r="F42" s="31">
        <f t="shared" si="13"/>
        <v>0</v>
      </c>
      <c r="G42" s="31">
        <f t="shared" si="13"/>
        <v>2579284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15812284</v>
      </c>
      <c r="O42" s="43">
        <f t="shared" si="10"/>
        <v>106.419113638658</v>
      </c>
      <c r="P42" s="9"/>
    </row>
    <row r="43" spans="1:16">
      <c r="A43" s="12"/>
      <c r="B43" s="44">
        <v>571</v>
      </c>
      <c r="C43" s="20" t="s">
        <v>55</v>
      </c>
      <c r="D43" s="46">
        <v>3170338</v>
      </c>
      <c r="E43" s="46">
        <v>178198</v>
      </c>
      <c r="F43" s="46">
        <v>0</v>
      </c>
      <c r="G43" s="46">
        <v>89623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3438159</v>
      </c>
      <c r="O43" s="47">
        <f t="shared" si="10"/>
        <v>23.139341117878654</v>
      </c>
      <c r="P43" s="9"/>
    </row>
    <row r="44" spans="1:16">
      <c r="A44" s="12"/>
      <c r="B44" s="44">
        <v>572</v>
      </c>
      <c r="C44" s="20" t="s">
        <v>132</v>
      </c>
      <c r="D44" s="46">
        <v>6295172</v>
      </c>
      <c r="E44" s="46">
        <v>3589292</v>
      </c>
      <c r="F44" s="46">
        <v>0</v>
      </c>
      <c r="G44" s="46">
        <v>2489661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12374125</v>
      </c>
      <c r="O44" s="47">
        <f t="shared" si="10"/>
        <v>83.279772520779346</v>
      </c>
      <c r="P44" s="9"/>
    </row>
    <row r="45" spans="1:16" ht="15.75">
      <c r="A45" s="28" t="s">
        <v>133</v>
      </c>
      <c r="B45" s="29"/>
      <c r="C45" s="30"/>
      <c r="D45" s="31">
        <f t="shared" ref="D45:M45" si="14">SUM(D46:D47)</f>
        <v>3013769</v>
      </c>
      <c r="E45" s="31">
        <f t="shared" si="14"/>
        <v>3793561</v>
      </c>
      <c r="F45" s="31">
        <f t="shared" si="14"/>
        <v>118132</v>
      </c>
      <c r="G45" s="31">
        <f t="shared" si="14"/>
        <v>3180503</v>
      </c>
      <c r="H45" s="31">
        <f t="shared" si="14"/>
        <v>0</v>
      </c>
      <c r="I45" s="31">
        <f t="shared" si="14"/>
        <v>50000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10155965</v>
      </c>
      <c r="O45" s="43">
        <f t="shared" si="10"/>
        <v>68.351213110340879</v>
      </c>
      <c r="P45" s="9"/>
    </row>
    <row r="46" spans="1:16">
      <c r="A46" s="12"/>
      <c r="B46" s="44">
        <v>581</v>
      </c>
      <c r="C46" s="20" t="s">
        <v>134</v>
      </c>
      <c r="D46" s="46">
        <v>2894974</v>
      </c>
      <c r="E46" s="46">
        <v>3793561</v>
      </c>
      <c r="F46" s="46">
        <v>118132</v>
      </c>
      <c r="G46" s="46">
        <v>3180503</v>
      </c>
      <c r="H46" s="46">
        <v>0</v>
      </c>
      <c r="I46" s="46">
        <v>50000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10037170</v>
      </c>
      <c r="O46" s="47">
        <f t="shared" si="10"/>
        <v>67.551704411616242</v>
      </c>
      <c r="P46" s="9"/>
    </row>
    <row r="47" spans="1:16">
      <c r="A47" s="12"/>
      <c r="B47" s="44">
        <v>587</v>
      </c>
      <c r="C47" s="20" t="s">
        <v>136</v>
      </c>
      <c r="D47" s="46">
        <v>118795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4" si="15">SUM(D47:M47)</f>
        <v>118795</v>
      </c>
      <c r="O47" s="47">
        <f t="shared" si="10"/>
        <v>0.7995086987246357</v>
      </c>
      <c r="P47" s="9"/>
    </row>
    <row r="48" spans="1:16" ht="15.75">
      <c r="A48" s="28" t="s">
        <v>59</v>
      </c>
      <c r="B48" s="29"/>
      <c r="C48" s="30"/>
      <c r="D48" s="31">
        <f t="shared" ref="D48:M48" si="16">SUM(D49:D72)</f>
        <v>6623341</v>
      </c>
      <c r="E48" s="31">
        <f t="shared" si="16"/>
        <v>1117896</v>
      </c>
      <c r="F48" s="31">
        <f t="shared" si="16"/>
        <v>0</v>
      </c>
      <c r="G48" s="31">
        <f t="shared" si="16"/>
        <v>0</v>
      </c>
      <c r="H48" s="31">
        <f t="shared" si="16"/>
        <v>0</v>
      </c>
      <c r="I48" s="31">
        <f t="shared" si="16"/>
        <v>0</v>
      </c>
      <c r="J48" s="31">
        <f t="shared" si="16"/>
        <v>0</v>
      </c>
      <c r="K48" s="31">
        <f t="shared" si="16"/>
        <v>0</v>
      </c>
      <c r="L48" s="31">
        <f t="shared" si="16"/>
        <v>0</v>
      </c>
      <c r="M48" s="31">
        <f t="shared" si="16"/>
        <v>0</v>
      </c>
      <c r="N48" s="31">
        <f>SUM(D48:M48)</f>
        <v>7741237</v>
      </c>
      <c r="O48" s="43">
        <f t="shared" si="10"/>
        <v>52.099720698590033</v>
      </c>
      <c r="P48" s="9"/>
    </row>
    <row r="49" spans="1:16">
      <c r="A49" s="12"/>
      <c r="B49" s="44">
        <v>602</v>
      </c>
      <c r="C49" s="20" t="s">
        <v>137</v>
      </c>
      <c r="D49" s="46">
        <v>0</v>
      </c>
      <c r="E49" s="46">
        <v>145851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145851</v>
      </c>
      <c r="O49" s="47">
        <f t="shared" si="10"/>
        <v>0.98159975771443952</v>
      </c>
      <c r="P49" s="9"/>
    </row>
    <row r="50" spans="1:16">
      <c r="A50" s="12"/>
      <c r="B50" s="44">
        <v>603</v>
      </c>
      <c r="C50" s="20" t="s">
        <v>138</v>
      </c>
      <c r="D50" s="46">
        <v>70000</v>
      </c>
      <c r="E50" s="46">
        <v>73695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143695</v>
      </c>
      <c r="O50" s="47">
        <f t="shared" si="10"/>
        <v>0.96708954470505093</v>
      </c>
      <c r="P50" s="9"/>
    </row>
    <row r="51" spans="1:16">
      <c r="A51" s="12"/>
      <c r="B51" s="44">
        <v>604</v>
      </c>
      <c r="C51" s="20" t="s">
        <v>139</v>
      </c>
      <c r="D51" s="46">
        <v>611534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611534</v>
      </c>
      <c r="O51" s="47">
        <f t="shared" si="10"/>
        <v>4.1157182757344284</v>
      </c>
      <c r="P51" s="9"/>
    </row>
    <row r="52" spans="1:16">
      <c r="A52" s="12"/>
      <c r="B52" s="44">
        <v>605</v>
      </c>
      <c r="C52" s="20" t="s">
        <v>140</v>
      </c>
      <c r="D52" s="46">
        <v>36010</v>
      </c>
      <c r="E52" s="46">
        <v>422799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458809</v>
      </c>
      <c r="O52" s="47">
        <f t="shared" si="10"/>
        <v>3.0878554362822626</v>
      </c>
      <c r="P52" s="9"/>
    </row>
    <row r="53" spans="1:16">
      <c r="A53" s="12"/>
      <c r="B53" s="44">
        <v>607</v>
      </c>
      <c r="C53" s="20" t="s">
        <v>141</v>
      </c>
      <c r="D53" s="46">
        <v>59594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59594</v>
      </c>
      <c r="O53" s="47">
        <f t="shared" si="10"/>
        <v>0.40107682471312717</v>
      </c>
      <c r="P53" s="9"/>
    </row>
    <row r="54" spans="1:16">
      <c r="A54" s="12"/>
      <c r="B54" s="44">
        <v>608</v>
      </c>
      <c r="C54" s="20" t="s">
        <v>142</v>
      </c>
      <c r="D54" s="46">
        <v>115617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115617</v>
      </c>
      <c r="O54" s="47">
        <f t="shared" si="10"/>
        <v>0.77812026786014743</v>
      </c>
      <c r="P54" s="9"/>
    </row>
    <row r="55" spans="1:16">
      <c r="A55" s="12"/>
      <c r="B55" s="44">
        <v>614</v>
      </c>
      <c r="C55" s="20" t="s">
        <v>143</v>
      </c>
      <c r="D55" s="46">
        <v>428038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6" si="17">SUM(D55:M55)</f>
        <v>428038</v>
      </c>
      <c r="O55" s="47">
        <f t="shared" si="10"/>
        <v>2.8807618534845374</v>
      </c>
      <c r="P55" s="9"/>
    </row>
    <row r="56" spans="1:16">
      <c r="A56" s="12"/>
      <c r="B56" s="44">
        <v>629</v>
      </c>
      <c r="C56" s="20" t="s">
        <v>68</v>
      </c>
      <c r="D56" s="46">
        <v>67614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67614</v>
      </c>
      <c r="O56" s="47">
        <f t="shared" si="10"/>
        <v>0.45505266345862638</v>
      </c>
      <c r="P56" s="9"/>
    </row>
    <row r="57" spans="1:16">
      <c r="A57" s="12"/>
      <c r="B57" s="44">
        <v>634</v>
      </c>
      <c r="C57" s="20" t="s">
        <v>146</v>
      </c>
      <c r="D57" s="46">
        <v>422615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422615</v>
      </c>
      <c r="O57" s="47">
        <f t="shared" si="10"/>
        <v>2.8442642258639834</v>
      </c>
      <c r="P57" s="9"/>
    </row>
    <row r="58" spans="1:16">
      <c r="A58" s="12"/>
      <c r="B58" s="44">
        <v>654</v>
      </c>
      <c r="C58" s="20" t="s">
        <v>148</v>
      </c>
      <c r="D58" s="46">
        <v>352548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352548</v>
      </c>
      <c r="O58" s="47">
        <f t="shared" si="10"/>
        <v>2.3727024935222265</v>
      </c>
      <c r="P58" s="9"/>
    </row>
    <row r="59" spans="1:16">
      <c r="A59" s="12"/>
      <c r="B59" s="44">
        <v>658</v>
      </c>
      <c r="C59" s="20" t="s">
        <v>114</v>
      </c>
      <c r="D59" s="46">
        <v>3380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3380</v>
      </c>
      <c r="O59" s="47">
        <f t="shared" si="10"/>
        <v>2.2747922064811386E-2</v>
      </c>
      <c r="P59" s="9"/>
    </row>
    <row r="60" spans="1:16">
      <c r="A60" s="12"/>
      <c r="B60" s="44">
        <v>664</v>
      </c>
      <c r="C60" s="20" t="s">
        <v>115</v>
      </c>
      <c r="D60" s="46">
        <v>69308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69308</v>
      </c>
      <c r="O60" s="47">
        <f t="shared" si="10"/>
        <v>0.46645354510886022</v>
      </c>
      <c r="P60" s="9"/>
    </row>
    <row r="61" spans="1:16">
      <c r="A61" s="12"/>
      <c r="B61" s="44">
        <v>671</v>
      </c>
      <c r="C61" s="20" t="s">
        <v>71</v>
      </c>
      <c r="D61" s="46">
        <v>142832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142832</v>
      </c>
      <c r="O61" s="47">
        <f t="shared" si="10"/>
        <v>0.96128142140862127</v>
      </c>
      <c r="P61" s="9"/>
    </row>
    <row r="62" spans="1:16">
      <c r="A62" s="12"/>
      <c r="B62" s="44">
        <v>674</v>
      </c>
      <c r="C62" s="20" t="s">
        <v>149</v>
      </c>
      <c r="D62" s="46">
        <v>175964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175964</v>
      </c>
      <c r="O62" s="47">
        <f t="shared" si="10"/>
        <v>1.1842648988794293</v>
      </c>
      <c r="P62" s="9"/>
    </row>
    <row r="63" spans="1:16">
      <c r="A63" s="12"/>
      <c r="B63" s="44">
        <v>685</v>
      </c>
      <c r="C63" s="20" t="s">
        <v>73</v>
      </c>
      <c r="D63" s="46">
        <v>10660</v>
      </c>
      <c r="E63" s="46">
        <v>77577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88237</v>
      </c>
      <c r="O63" s="47">
        <f t="shared" si="10"/>
        <v>0.59384863882626104</v>
      </c>
      <c r="P63" s="9"/>
    </row>
    <row r="64" spans="1:16">
      <c r="A64" s="12"/>
      <c r="B64" s="44">
        <v>694</v>
      </c>
      <c r="C64" s="20" t="s">
        <v>150</v>
      </c>
      <c r="D64" s="46">
        <v>127188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127188</v>
      </c>
      <c r="O64" s="47">
        <f t="shared" si="10"/>
        <v>0.85599488508261268</v>
      </c>
      <c r="P64" s="9"/>
    </row>
    <row r="65" spans="1:119">
      <c r="A65" s="12"/>
      <c r="B65" s="44">
        <v>711</v>
      </c>
      <c r="C65" s="20" t="s">
        <v>116</v>
      </c>
      <c r="D65" s="46">
        <v>2442227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2442227</v>
      </c>
      <c r="O65" s="47">
        <f t="shared" si="10"/>
        <v>16.436564929165126</v>
      </c>
      <c r="P65" s="9"/>
    </row>
    <row r="66" spans="1:119">
      <c r="A66" s="12"/>
      <c r="B66" s="44">
        <v>713</v>
      </c>
      <c r="C66" s="20" t="s">
        <v>151</v>
      </c>
      <c r="D66" s="46">
        <v>0</v>
      </c>
      <c r="E66" s="46">
        <v>206566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206566</v>
      </c>
      <c r="O66" s="47">
        <f t="shared" si="10"/>
        <v>1.3902210855739139</v>
      </c>
      <c r="P66" s="9"/>
    </row>
    <row r="67" spans="1:119">
      <c r="A67" s="12"/>
      <c r="B67" s="44">
        <v>716</v>
      </c>
      <c r="C67" s="20" t="s">
        <v>118</v>
      </c>
      <c r="D67" s="46">
        <v>0</v>
      </c>
      <c r="E67" s="46">
        <v>82985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2" si="18">SUM(D67:M67)</f>
        <v>82985</v>
      </c>
      <c r="O67" s="47">
        <f t="shared" si="10"/>
        <v>0.5585018676178618</v>
      </c>
      <c r="P67" s="9"/>
    </row>
    <row r="68" spans="1:119">
      <c r="A68" s="12"/>
      <c r="B68" s="44">
        <v>724</v>
      </c>
      <c r="C68" s="20" t="s">
        <v>152</v>
      </c>
      <c r="D68" s="46">
        <v>375307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375307</v>
      </c>
      <c r="O68" s="47">
        <f t="shared" si="10"/>
        <v>2.5258740788101086</v>
      </c>
      <c r="P68" s="9"/>
    </row>
    <row r="69" spans="1:119">
      <c r="A69" s="12"/>
      <c r="B69" s="44">
        <v>734</v>
      </c>
      <c r="C69" s="20" t="s">
        <v>78</v>
      </c>
      <c r="D69" s="46">
        <v>109802</v>
      </c>
      <c r="E69" s="46">
        <v>68357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178159</v>
      </c>
      <c r="O69" s="47">
        <f>(N69/O$75)</f>
        <v>1.1990375879126427</v>
      </c>
      <c r="P69" s="9"/>
    </row>
    <row r="70" spans="1:119">
      <c r="A70" s="12"/>
      <c r="B70" s="44">
        <v>739</v>
      </c>
      <c r="C70" s="20" t="s">
        <v>153</v>
      </c>
      <c r="D70" s="46">
        <v>0</v>
      </c>
      <c r="E70" s="46">
        <v>40066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40066</v>
      </c>
      <c r="O70" s="47">
        <f>(N70/O$75)</f>
        <v>0.26965036847595653</v>
      </c>
      <c r="P70" s="9"/>
    </row>
    <row r="71" spans="1:119">
      <c r="A71" s="12"/>
      <c r="B71" s="44">
        <v>744</v>
      </c>
      <c r="C71" s="20" t="s">
        <v>154</v>
      </c>
      <c r="D71" s="46">
        <v>381216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381216</v>
      </c>
      <c r="O71" s="47">
        <f>(N71/O$75)</f>
        <v>2.5656425614967864</v>
      </c>
      <c r="P71" s="9"/>
    </row>
    <row r="72" spans="1:119" ht="15.75" thickBot="1">
      <c r="A72" s="12"/>
      <c r="B72" s="44">
        <v>764</v>
      </c>
      <c r="C72" s="20" t="s">
        <v>155</v>
      </c>
      <c r="D72" s="46">
        <v>621887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621887</v>
      </c>
      <c r="O72" s="47">
        <f>(N72/O$75)</f>
        <v>4.1853955648282124</v>
      </c>
      <c r="P72" s="9"/>
    </row>
    <row r="73" spans="1:119" ht="16.5" thickBot="1">
      <c r="A73" s="14" t="s">
        <v>10</v>
      </c>
      <c r="B73" s="23"/>
      <c r="C73" s="22"/>
      <c r="D73" s="15">
        <f t="shared" ref="D73:M73" si="19">SUM(D5,D14,D23,D29,D33,D38,D42,D45,D48)</f>
        <v>124924241</v>
      </c>
      <c r="E73" s="15">
        <f t="shared" si="19"/>
        <v>78830609</v>
      </c>
      <c r="F73" s="15">
        <f t="shared" si="19"/>
        <v>10300869</v>
      </c>
      <c r="G73" s="15">
        <f t="shared" si="19"/>
        <v>19242369</v>
      </c>
      <c r="H73" s="15">
        <f t="shared" si="19"/>
        <v>0</v>
      </c>
      <c r="I73" s="15">
        <f t="shared" si="19"/>
        <v>51790218</v>
      </c>
      <c r="J73" s="15">
        <f t="shared" si="19"/>
        <v>33478523</v>
      </c>
      <c r="K73" s="15">
        <f t="shared" si="19"/>
        <v>0</v>
      </c>
      <c r="L73" s="15">
        <f t="shared" si="19"/>
        <v>91884</v>
      </c>
      <c r="M73" s="15">
        <f t="shared" si="19"/>
        <v>0</v>
      </c>
      <c r="N73" s="15">
        <f>SUM(D73:M73)</f>
        <v>318658713</v>
      </c>
      <c r="O73" s="37">
        <f>(N73/O$75)</f>
        <v>2144.6223575731065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48" t="s">
        <v>157</v>
      </c>
      <c r="M75" s="48"/>
      <c r="N75" s="48"/>
      <c r="O75" s="41">
        <v>148585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customHeight="1" thickBot="1">
      <c r="A77" s="52" t="s">
        <v>87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41542368</v>
      </c>
      <c r="E5" s="26">
        <f t="shared" si="0"/>
        <v>7545875</v>
      </c>
      <c r="F5" s="26">
        <f t="shared" si="0"/>
        <v>12009464</v>
      </c>
      <c r="G5" s="26">
        <f t="shared" si="0"/>
        <v>2681973</v>
      </c>
      <c r="H5" s="26">
        <f t="shared" si="0"/>
        <v>0</v>
      </c>
      <c r="I5" s="26">
        <f t="shared" si="0"/>
        <v>0</v>
      </c>
      <c r="J5" s="26">
        <f t="shared" si="0"/>
        <v>30430344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94210024</v>
      </c>
      <c r="O5" s="32">
        <f t="shared" ref="O5:O36" si="1">(N5/O$73)</f>
        <v>636.22320819573599</v>
      </c>
      <c r="P5" s="6"/>
    </row>
    <row r="6" spans="1:133">
      <c r="A6" s="12"/>
      <c r="B6" s="44">
        <v>511</v>
      </c>
      <c r="C6" s="20" t="s">
        <v>20</v>
      </c>
      <c r="D6" s="46">
        <v>820798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820798</v>
      </c>
      <c r="O6" s="47">
        <f t="shared" si="1"/>
        <v>5.5430485490656887</v>
      </c>
      <c r="P6" s="9"/>
    </row>
    <row r="7" spans="1:133">
      <c r="A7" s="12"/>
      <c r="B7" s="44">
        <v>512</v>
      </c>
      <c r="C7" s="20" t="s">
        <v>21</v>
      </c>
      <c r="D7" s="46">
        <v>904367</v>
      </c>
      <c r="E7" s="46">
        <v>24193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928560</v>
      </c>
      <c r="O7" s="47">
        <f t="shared" si="1"/>
        <v>6.2707915476407541</v>
      </c>
      <c r="P7" s="9"/>
    </row>
    <row r="8" spans="1:133">
      <c r="A8" s="12"/>
      <c r="B8" s="44">
        <v>513</v>
      </c>
      <c r="C8" s="20" t="s">
        <v>22</v>
      </c>
      <c r="D8" s="46">
        <v>15904130</v>
      </c>
      <c r="E8" s="46">
        <v>78243</v>
      </c>
      <c r="F8" s="46">
        <v>12223</v>
      </c>
      <c r="G8" s="46">
        <v>71251</v>
      </c>
      <c r="H8" s="46">
        <v>0</v>
      </c>
      <c r="I8" s="46">
        <v>0</v>
      </c>
      <c r="J8" s="46">
        <v>28367267</v>
      </c>
      <c r="K8" s="46">
        <v>0</v>
      </c>
      <c r="L8" s="46">
        <v>0</v>
      </c>
      <c r="M8" s="46">
        <v>0</v>
      </c>
      <c r="N8" s="46">
        <f t="shared" si="2"/>
        <v>44433114</v>
      </c>
      <c r="O8" s="47">
        <f t="shared" si="1"/>
        <v>300.06762697785609</v>
      </c>
      <c r="P8" s="9"/>
    </row>
    <row r="9" spans="1:133">
      <c r="A9" s="12"/>
      <c r="B9" s="44">
        <v>514</v>
      </c>
      <c r="C9" s="20" t="s">
        <v>23</v>
      </c>
      <c r="D9" s="46">
        <v>862400</v>
      </c>
      <c r="E9" s="46">
        <v>55492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917892</v>
      </c>
      <c r="O9" s="47">
        <f t="shared" si="1"/>
        <v>6.1987479487023647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2103849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2103849</v>
      </c>
      <c r="O10" s="47">
        <f t="shared" si="1"/>
        <v>14.207804047894001</v>
      </c>
      <c r="P10" s="9"/>
    </row>
    <row r="11" spans="1:133">
      <c r="A11" s="12"/>
      <c r="B11" s="44">
        <v>516</v>
      </c>
      <c r="C11" s="20" t="s">
        <v>25</v>
      </c>
      <c r="D11" s="46">
        <v>218571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218571</v>
      </c>
      <c r="O11" s="47">
        <f t="shared" si="1"/>
        <v>1.476063129317855</v>
      </c>
      <c r="P11" s="9"/>
    </row>
    <row r="12" spans="1:133">
      <c r="A12" s="12"/>
      <c r="B12" s="44">
        <v>517</v>
      </c>
      <c r="C12" s="20" t="s">
        <v>26</v>
      </c>
      <c r="D12" s="46">
        <v>1010859</v>
      </c>
      <c r="E12" s="46">
        <v>447250</v>
      </c>
      <c r="F12" s="46">
        <v>11997241</v>
      </c>
      <c r="G12" s="46">
        <v>63121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13518471</v>
      </c>
      <c r="O12" s="47">
        <f t="shared" si="1"/>
        <v>91.29352296440365</v>
      </c>
      <c r="P12" s="9"/>
    </row>
    <row r="13" spans="1:133">
      <c r="A13" s="12"/>
      <c r="B13" s="44">
        <v>519</v>
      </c>
      <c r="C13" s="20" t="s">
        <v>27</v>
      </c>
      <c r="D13" s="46">
        <v>21821243</v>
      </c>
      <c r="E13" s="46">
        <v>4836848</v>
      </c>
      <c r="F13" s="46">
        <v>0</v>
      </c>
      <c r="G13" s="46">
        <v>2547601</v>
      </c>
      <c r="H13" s="46">
        <v>0</v>
      </c>
      <c r="I13" s="46">
        <v>0</v>
      </c>
      <c r="J13" s="46">
        <v>2063077</v>
      </c>
      <c r="K13" s="46">
        <v>0</v>
      </c>
      <c r="L13" s="46">
        <v>0</v>
      </c>
      <c r="M13" s="46">
        <v>0</v>
      </c>
      <c r="N13" s="46">
        <f t="shared" si="2"/>
        <v>31268769</v>
      </c>
      <c r="O13" s="47">
        <f t="shared" si="1"/>
        <v>211.16560303085558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56892150</v>
      </c>
      <c r="E14" s="31">
        <f t="shared" si="3"/>
        <v>45123101</v>
      </c>
      <c r="F14" s="31">
        <f t="shared" si="3"/>
        <v>0</v>
      </c>
      <c r="G14" s="31">
        <f t="shared" si="3"/>
        <v>868632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102883883</v>
      </c>
      <c r="O14" s="43">
        <f t="shared" si="1"/>
        <v>694.79988789616209</v>
      </c>
      <c r="P14" s="10"/>
    </row>
    <row r="15" spans="1:133">
      <c r="A15" s="12"/>
      <c r="B15" s="44">
        <v>521</v>
      </c>
      <c r="C15" s="20" t="s">
        <v>29</v>
      </c>
      <c r="D15" s="46">
        <v>39002134</v>
      </c>
      <c r="E15" s="46">
        <v>498901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39501035</v>
      </c>
      <c r="O15" s="47">
        <f t="shared" si="1"/>
        <v>266.76009778696221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355489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355489</v>
      </c>
      <c r="O16" s="47">
        <f t="shared" si="1"/>
        <v>2.4007036879461361</v>
      </c>
      <c r="P16" s="9"/>
    </row>
    <row r="17" spans="1:16">
      <c r="A17" s="12"/>
      <c r="B17" s="44">
        <v>523</v>
      </c>
      <c r="C17" s="20" t="s">
        <v>112</v>
      </c>
      <c r="D17" s="46">
        <v>14582872</v>
      </c>
      <c r="E17" s="46">
        <v>3068952</v>
      </c>
      <c r="F17" s="46">
        <v>0</v>
      </c>
      <c r="G17" s="46">
        <v>549459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18201283</v>
      </c>
      <c r="O17" s="47">
        <f t="shared" si="1"/>
        <v>122.91769147132911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3383015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3383015</v>
      </c>
      <c r="O18" s="47">
        <f t="shared" si="1"/>
        <v>22.846323196715222</v>
      </c>
      <c r="P18" s="9"/>
    </row>
    <row r="19" spans="1:16">
      <c r="A19" s="12"/>
      <c r="B19" s="44">
        <v>525</v>
      </c>
      <c r="C19" s="20" t="s">
        <v>33</v>
      </c>
      <c r="D19" s="46">
        <v>1019909</v>
      </c>
      <c r="E19" s="46">
        <v>794506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1814415</v>
      </c>
      <c r="O19" s="47">
        <f t="shared" si="1"/>
        <v>12.25318584250086</v>
      </c>
      <c r="P19" s="9"/>
    </row>
    <row r="20" spans="1:16">
      <c r="A20" s="12"/>
      <c r="B20" s="44">
        <v>526</v>
      </c>
      <c r="C20" s="20" t="s">
        <v>34</v>
      </c>
      <c r="D20" s="46">
        <v>1754620</v>
      </c>
      <c r="E20" s="46">
        <v>33727857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35482477</v>
      </c>
      <c r="O20" s="47">
        <f t="shared" si="1"/>
        <v>239.62179811854642</v>
      </c>
      <c r="P20" s="9"/>
    </row>
    <row r="21" spans="1:16">
      <c r="A21" s="12"/>
      <c r="B21" s="44">
        <v>527</v>
      </c>
      <c r="C21" s="20" t="s">
        <v>35</v>
      </c>
      <c r="D21" s="46">
        <v>310720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310720</v>
      </c>
      <c r="O21" s="47">
        <f t="shared" si="1"/>
        <v>2.0983677411076669</v>
      </c>
      <c r="P21" s="9"/>
    </row>
    <row r="22" spans="1:16">
      <c r="A22" s="12"/>
      <c r="B22" s="44">
        <v>529</v>
      </c>
      <c r="C22" s="20" t="s">
        <v>36</v>
      </c>
      <c r="D22" s="46">
        <v>221895</v>
      </c>
      <c r="E22" s="46">
        <v>3294381</v>
      </c>
      <c r="F22" s="46">
        <v>0</v>
      </c>
      <c r="G22" s="46">
        <v>319173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3835449</v>
      </c>
      <c r="O22" s="47">
        <f t="shared" si="1"/>
        <v>25.901720051054518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SUM(D24:D28)</f>
        <v>1261665</v>
      </c>
      <c r="E23" s="31">
        <f t="shared" si="5"/>
        <v>6465706</v>
      </c>
      <c r="F23" s="31">
        <f t="shared" si="5"/>
        <v>0</v>
      </c>
      <c r="G23" s="31">
        <f t="shared" si="5"/>
        <v>2039493</v>
      </c>
      <c r="H23" s="31">
        <f t="shared" si="5"/>
        <v>0</v>
      </c>
      <c r="I23" s="31">
        <f t="shared" si="5"/>
        <v>48085710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57852574</v>
      </c>
      <c r="O23" s="43">
        <f t="shared" si="1"/>
        <v>390.69250457532229</v>
      </c>
      <c r="P23" s="10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18068942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18068942</v>
      </c>
      <c r="O24" s="47">
        <f t="shared" si="1"/>
        <v>122.02396050703351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30016768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30016768</v>
      </c>
      <c r="O25" s="47">
        <f t="shared" si="1"/>
        <v>202.71053573478662</v>
      </c>
      <c r="P25" s="9"/>
    </row>
    <row r="26" spans="1:16">
      <c r="A26" s="12"/>
      <c r="B26" s="44">
        <v>537</v>
      </c>
      <c r="C26" s="20" t="s">
        <v>40</v>
      </c>
      <c r="D26" s="46">
        <v>856093</v>
      </c>
      <c r="E26" s="46">
        <v>1797121</v>
      </c>
      <c r="F26" s="46">
        <v>0</v>
      </c>
      <c r="G26" s="46">
        <v>2039493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4692707</v>
      </c>
      <c r="O26" s="47">
        <f t="shared" si="1"/>
        <v>31.690991848835402</v>
      </c>
      <c r="P26" s="9"/>
    </row>
    <row r="27" spans="1:16">
      <c r="A27" s="12"/>
      <c r="B27" s="44">
        <v>538</v>
      </c>
      <c r="C27" s="20" t="s">
        <v>41</v>
      </c>
      <c r="D27" s="46">
        <v>392036</v>
      </c>
      <c r="E27" s="46">
        <v>4668585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5060621</v>
      </c>
      <c r="O27" s="47">
        <f t="shared" si="1"/>
        <v>34.175604584101514</v>
      </c>
      <c r="P27" s="9"/>
    </row>
    <row r="28" spans="1:16">
      <c r="A28" s="12"/>
      <c r="B28" s="44">
        <v>539</v>
      </c>
      <c r="C28" s="20" t="s">
        <v>103</v>
      </c>
      <c r="D28" s="46">
        <v>13536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13536</v>
      </c>
      <c r="O28" s="47">
        <f t="shared" si="1"/>
        <v>9.1411900565246465E-2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SUM(D30:D32)</f>
        <v>330974</v>
      </c>
      <c r="E29" s="31">
        <f t="shared" si="7"/>
        <v>4374980</v>
      </c>
      <c r="F29" s="31">
        <f t="shared" si="7"/>
        <v>0</v>
      </c>
      <c r="G29" s="31">
        <f t="shared" si="7"/>
        <v>11914280</v>
      </c>
      <c r="H29" s="31">
        <f t="shared" si="7"/>
        <v>0</v>
      </c>
      <c r="I29" s="31">
        <f t="shared" si="7"/>
        <v>3091190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8" si="8">SUM(D29:M29)</f>
        <v>19711424</v>
      </c>
      <c r="O29" s="43">
        <f t="shared" si="1"/>
        <v>133.11604097868002</v>
      </c>
      <c r="P29" s="10"/>
    </row>
    <row r="30" spans="1:16">
      <c r="A30" s="12"/>
      <c r="B30" s="44">
        <v>541</v>
      </c>
      <c r="C30" s="20" t="s">
        <v>43</v>
      </c>
      <c r="D30" s="46">
        <v>21810</v>
      </c>
      <c r="E30" s="46">
        <v>3661585</v>
      </c>
      <c r="F30" s="46">
        <v>0</v>
      </c>
      <c r="G30" s="46">
        <v>11860808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15544203</v>
      </c>
      <c r="O30" s="47">
        <f t="shared" si="1"/>
        <v>104.97378390972264</v>
      </c>
      <c r="P30" s="9"/>
    </row>
    <row r="31" spans="1:16">
      <c r="A31" s="12"/>
      <c r="B31" s="44">
        <v>542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3091190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3091190</v>
      </c>
      <c r="O31" s="47">
        <f t="shared" si="1"/>
        <v>20.875557986723123</v>
      </c>
      <c r="P31" s="9"/>
    </row>
    <row r="32" spans="1:16">
      <c r="A32" s="12"/>
      <c r="B32" s="44">
        <v>544</v>
      </c>
      <c r="C32" s="20" t="s">
        <v>89</v>
      </c>
      <c r="D32" s="46">
        <v>309164</v>
      </c>
      <c r="E32" s="46">
        <v>713395</v>
      </c>
      <c r="F32" s="46">
        <v>0</v>
      </c>
      <c r="G32" s="46">
        <v>53472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1076031</v>
      </c>
      <c r="O32" s="47">
        <f t="shared" si="1"/>
        <v>7.2666990822342434</v>
      </c>
      <c r="P32" s="9"/>
    </row>
    <row r="33" spans="1:16" ht="15.75">
      <c r="A33" s="28" t="s">
        <v>45</v>
      </c>
      <c r="B33" s="29"/>
      <c r="C33" s="30"/>
      <c r="D33" s="31">
        <f t="shared" ref="D33:M33" si="9">SUM(D34:D37)</f>
        <v>357037</v>
      </c>
      <c r="E33" s="31">
        <f t="shared" si="9"/>
        <v>6416612</v>
      </c>
      <c r="F33" s="31">
        <f t="shared" si="9"/>
        <v>0</v>
      </c>
      <c r="G33" s="31">
        <f t="shared" si="9"/>
        <v>60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11785</v>
      </c>
      <c r="M33" s="31">
        <f t="shared" si="9"/>
        <v>0</v>
      </c>
      <c r="N33" s="31">
        <f t="shared" si="8"/>
        <v>6785494</v>
      </c>
      <c r="O33" s="43">
        <f t="shared" si="1"/>
        <v>45.824091519952454</v>
      </c>
      <c r="P33" s="10"/>
    </row>
    <row r="34" spans="1:16">
      <c r="A34" s="13"/>
      <c r="B34" s="45">
        <v>552</v>
      </c>
      <c r="C34" s="21" t="s">
        <v>46</v>
      </c>
      <c r="D34" s="46">
        <v>0</v>
      </c>
      <c r="E34" s="46">
        <v>482813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482813</v>
      </c>
      <c r="O34" s="47">
        <f t="shared" si="1"/>
        <v>3.2605536308812306</v>
      </c>
      <c r="P34" s="9"/>
    </row>
    <row r="35" spans="1:16">
      <c r="A35" s="13"/>
      <c r="B35" s="45">
        <v>553</v>
      </c>
      <c r="C35" s="21" t="s">
        <v>47</v>
      </c>
      <c r="D35" s="46">
        <v>170142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170142</v>
      </c>
      <c r="O35" s="47">
        <f t="shared" si="1"/>
        <v>1.1490103122024353</v>
      </c>
      <c r="P35" s="9"/>
    </row>
    <row r="36" spans="1:16">
      <c r="A36" s="13"/>
      <c r="B36" s="45">
        <v>554</v>
      </c>
      <c r="C36" s="21" t="s">
        <v>48</v>
      </c>
      <c r="D36" s="46">
        <v>186895</v>
      </c>
      <c r="E36" s="46">
        <v>1796270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11785</v>
      </c>
      <c r="M36" s="46">
        <v>0</v>
      </c>
      <c r="N36" s="46">
        <f t="shared" si="8"/>
        <v>1994950</v>
      </c>
      <c r="O36" s="47">
        <f t="shared" si="1"/>
        <v>13.472382611749293</v>
      </c>
      <c r="P36" s="9"/>
    </row>
    <row r="37" spans="1:16">
      <c r="A37" s="13"/>
      <c r="B37" s="45">
        <v>559</v>
      </c>
      <c r="C37" s="21" t="s">
        <v>49</v>
      </c>
      <c r="D37" s="46">
        <v>0</v>
      </c>
      <c r="E37" s="46">
        <v>4137529</v>
      </c>
      <c r="F37" s="46">
        <v>0</v>
      </c>
      <c r="G37" s="46">
        <v>60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4137589</v>
      </c>
      <c r="O37" s="47">
        <f t="shared" ref="O37:O68" si="10">(N37/O$73)</f>
        <v>27.9421449651195</v>
      </c>
      <c r="P37" s="9"/>
    </row>
    <row r="38" spans="1:16" ht="15.75">
      <c r="A38" s="28" t="s">
        <v>50</v>
      </c>
      <c r="B38" s="29"/>
      <c r="C38" s="30"/>
      <c r="D38" s="31">
        <f t="shared" ref="D38:M38" si="11">SUM(D39:D41)</f>
        <v>1746039</v>
      </c>
      <c r="E38" s="31">
        <f t="shared" si="11"/>
        <v>3762687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52752</v>
      </c>
      <c r="M38" s="31">
        <f t="shared" si="11"/>
        <v>0</v>
      </c>
      <c r="N38" s="31">
        <f t="shared" si="8"/>
        <v>5561478</v>
      </c>
      <c r="O38" s="43">
        <f t="shared" si="10"/>
        <v>37.558013736096761</v>
      </c>
      <c r="P38" s="10"/>
    </row>
    <row r="39" spans="1:16">
      <c r="A39" s="12"/>
      <c r="B39" s="44">
        <v>562</v>
      </c>
      <c r="C39" s="20" t="s">
        <v>51</v>
      </c>
      <c r="D39" s="46">
        <v>831021</v>
      </c>
      <c r="E39" s="46">
        <v>3649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4" si="12">SUM(D39:M39)</f>
        <v>834670</v>
      </c>
      <c r="O39" s="47">
        <f t="shared" si="10"/>
        <v>5.6367295393612782</v>
      </c>
      <c r="P39" s="9"/>
    </row>
    <row r="40" spans="1:16">
      <c r="A40" s="12"/>
      <c r="B40" s="44">
        <v>564</v>
      </c>
      <c r="C40" s="20" t="s">
        <v>52</v>
      </c>
      <c r="D40" s="46">
        <v>48128</v>
      </c>
      <c r="E40" s="46">
        <v>3725389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3773517</v>
      </c>
      <c r="O40" s="47">
        <f t="shared" si="10"/>
        <v>25.483478190400941</v>
      </c>
      <c r="P40" s="9"/>
    </row>
    <row r="41" spans="1:16">
      <c r="A41" s="12"/>
      <c r="B41" s="44">
        <v>569</v>
      </c>
      <c r="C41" s="20" t="s">
        <v>53</v>
      </c>
      <c r="D41" s="46">
        <v>866890</v>
      </c>
      <c r="E41" s="46">
        <v>33649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52752</v>
      </c>
      <c r="M41" s="46">
        <v>0</v>
      </c>
      <c r="N41" s="46">
        <f t="shared" si="12"/>
        <v>953291</v>
      </c>
      <c r="O41" s="47">
        <f t="shared" si="10"/>
        <v>6.4378060063345419</v>
      </c>
      <c r="P41" s="9"/>
    </row>
    <row r="42" spans="1:16" ht="15.75">
      <c r="A42" s="28" t="s">
        <v>54</v>
      </c>
      <c r="B42" s="29"/>
      <c r="C42" s="30"/>
      <c r="D42" s="31">
        <f t="shared" ref="D42:M42" si="13">SUM(D43:D44)</f>
        <v>8930070</v>
      </c>
      <c r="E42" s="31">
        <f t="shared" si="13"/>
        <v>3604564</v>
      </c>
      <c r="F42" s="31">
        <f t="shared" si="13"/>
        <v>0</v>
      </c>
      <c r="G42" s="31">
        <f t="shared" si="13"/>
        <v>1053631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13588265</v>
      </c>
      <c r="O42" s="43">
        <f t="shared" si="10"/>
        <v>91.764858823449956</v>
      </c>
      <c r="P42" s="9"/>
    </row>
    <row r="43" spans="1:16">
      <c r="A43" s="12"/>
      <c r="B43" s="44">
        <v>571</v>
      </c>
      <c r="C43" s="20" t="s">
        <v>55</v>
      </c>
      <c r="D43" s="46">
        <v>3088373</v>
      </c>
      <c r="E43" s="46">
        <v>171989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3260362</v>
      </c>
      <c r="O43" s="47">
        <f t="shared" si="10"/>
        <v>22.018017652977843</v>
      </c>
      <c r="P43" s="9"/>
    </row>
    <row r="44" spans="1:16">
      <c r="A44" s="12"/>
      <c r="B44" s="44">
        <v>572</v>
      </c>
      <c r="C44" s="20" t="s">
        <v>56</v>
      </c>
      <c r="D44" s="46">
        <v>5841697</v>
      </c>
      <c r="E44" s="46">
        <v>3432575</v>
      </c>
      <c r="F44" s="46">
        <v>0</v>
      </c>
      <c r="G44" s="46">
        <v>1053631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10327903</v>
      </c>
      <c r="O44" s="47">
        <f t="shared" si="10"/>
        <v>69.746841170472123</v>
      </c>
      <c r="P44" s="9"/>
    </row>
    <row r="45" spans="1:16" ht="15.75">
      <c r="A45" s="28" t="s">
        <v>79</v>
      </c>
      <c r="B45" s="29"/>
      <c r="C45" s="30"/>
      <c r="D45" s="31">
        <f t="shared" ref="D45:M45" si="14">SUM(D46:D46)</f>
        <v>2875953</v>
      </c>
      <c r="E45" s="31">
        <f t="shared" si="14"/>
        <v>8333202</v>
      </c>
      <c r="F45" s="31">
        <f t="shared" si="14"/>
        <v>25436</v>
      </c>
      <c r="G45" s="31">
        <f t="shared" si="14"/>
        <v>2216003</v>
      </c>
      <c r="H45" s="31">
        <f t="shared" si="14"/>
        <v>0</v>
      </c>
      <c r="I45" s="31">
        <f t="shared" si="14"/>
        <v>50000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13500594</v>
      </c>
      <c r="O45" s="43">
        <f t="shared" si="10"/>
        <v>91.172795234911561</v>
      </c>
      <c r="P45" s="9"/>
    </row>
    <row r="46" spans="1:16">
      <c r="A46" s="12"/>
      <c r="B46" s="44">
        <v>581</v>
      </c>
      <c r="C46" s="20" t="s">
        <v>57</v>
      </c>
      <c r="D46" s="46">
        <v>2875953</v>
      </c>
      <c r="E46" s="46">
        <v>8333202</v>
      </c>
      <c r="F46" s="46">
        <v>25436</v>
      </c>
      <c r="G46" s="46">
        <v>2216003</v>
      </c>
      <c r="H46" s="46">
        <v>0</v>
      </c>
      <c r="I46" s="46">
        <v>50000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13500594</v>
      </c>
      <c r="O46" s="47">
        <f t="shared" si="10"/>
        <v>91.172795234911561</v>
      </c>
      <c r="P46" s="9"/>
    </row>
    <row r="47" spans="1:16" ht="15.75">
      <c r="A47" s="28" t="s">
        <v>59</v>
      </c>
      <c r="B47" s="29"/>
      <c r="C47" s="30"/>
      <c r="D47" s="31">
        <f t="shared" ref="D47:M47" si="15">SUM(D48:D70)</f>
        <v>6588495</v>
      </c>
      <c r="E47" s="31">
        <f t="shared" si="15"/>
        <v>1278081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>SUM(D47:M47)</f>
        <v>7866576</v>
      </c>
      <c r="O47" s="43">
        <f t="shared" si="10"/>
        <v>53.124901233817539</v>
      </c>
      <c r="P47" s="9"/>
    </row>
    <row r="48" spans="1:16">
      <c r="A48" s="12"/>
      <c r="B48" s="44">
        <v>602</v>
      </c>
      <c r="C48" s="20" t="s">
        <v>60</v>
      </c>
      <c r="D48" s="46">
        <v>0</v>
      </c>
      <c r="E48" s="46">
        <v>141103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3" si="16">SUM(D48:M48)</f>
        <v>141103</v>
      </c>
      <c r="O48" s="47">
        <f t="shared" si="10"/>
        <v>0.95290288160889269</v>
      </c>
      <c r="P48" s="9"/>
    </row>
    <row r="49" spans="1:16">
      <c r="A49" s="12"/>
      <c r="B49" s="44">
        <v>603</v>
      </c>
      <c r="C49" s="20" t="s">
        <v>61</v>
      </c>
      <c r="D49" s="46">
        <v>70000</v>
      </c>
      <c r="E49" s="46">
        <v>77125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147125</v>
      </c>
      <c r="O49" s="47">
        <f t="shared" si="10"/>
        <v>0.99357091243069484</v>
      </c>
      <c r="P49" s="9"/>
    </row>
    <row r="50" spans="1:16">
      <c r="A50" s="12"/>
      <c r="B50" s="44">
        <v>604</v>
      </c>
      <c r="C50" s="20" t="s">
        <v>62</v>
      </c>
      <c r="D50" s="46">
        <v>490551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490551</v>
      </c>
      <c r="O50" s="47">
        <f t="shared" si="10"/>
        <v>3.3128102271115702</v>
      </c>
      <c r="P50" s="9"/>
    </row>
    <row r="51" spans="1:16">
      <c r="A51" s="12"/>
      <c r="B51" s="44">
        <v>605</v>
      </c>
      <c r="C51" s="20" t="s">
        <v>63</v>
      </c>
      <c r="D51" s="46">
        <v>24113</v>
      </c>
      <c r="E51" s="46">
        <v>512809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536922</v>
      </c>
      <c r="O51" s="47">
        <f t="shared" si="10"/>
        <v>3.6259648696286391</v>
      </c>
      <c r="P51" s="9"/>
    </row>
    <row r="52" spans="1:16">
      <c r="A52" s="12"/>
      <c r="B52" s="44">
        <v>607</v>
      </c>
      <c r="C52" s="20" t="s">
        <v>64</v>
      </c>
      <c r="D52" s="46">
        <v>55408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55408</v>
      </c>
      <c r="O52" s="47">
        <f t="shared" si="10"/>
        <v>0.37418370172275234</v>
      </c>
      <c r="P52" s="9"/>
    </row>
    <row r="53" spans="1:16">
      <c r="A53" s="12"/>
      <c r="B53" s="44">
        <v>608</v>
      </c>
      <c r="C53" s="20" t="s">
        <v>65</v>
      </c>
      <c r="D53" s="46">
        <v>154769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154769</v>
      </c>
      <c r="O53" s="47">
        <f t="shared" si="10"/>
        <v>1.045192703795998</v>
      </c>
      <c r="P53" s="9"/>
    </row>
    <row r="54" spans="1:16">
      <c r="A54" s="12"/>
      <c r="B54" s="44">
        <v>614</v>
      </c>
      <c r="C54" s="20" t="s">
        <v>66</v>
      </c>
      <c r="D54" s="46">
        <v>314762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5" si="17">SUM(D54:M54)</f>
        <v>314762</v>
      </c>
      <c r="O54" s="47">
        <f t="shared" si="10"/>
        <v>2.1256643503042336</v>
      </c>
      <c r="P54" s="9"/>
    </row>
    <row r="55" spans="1:16">
      <c r="A55" s="12"/>
      <c r="B55" s="44">
        <v>629</v>
      </c>
      <c r="C55" s="20" t="s">
        <v>68</v>
      </c>
      <c r="D55" s="46">
        <v>67614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67614</v>
      </c>
      <c r="O55" s="47">
        <f t="shared" si="10"/>
        <v>0.45661378877205777</v>
      </c>
      <c r="P55" s="9"/>
    </row>
    <row r="56" spans="1:16">
      <c r="A56" s="12"/>
      <c r="B56" s="44">
        <v>634</v>
      </c>
      <c r="C56" s="20" t="s">
        <v>67</v>
      </c>
      <c r="D56" s="46">
        <v>473738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473738</v>
      </c>
      <c r="O56" s="47">
        <f t="shared" si="10"/>
        <v>3.1992679484322344</v>
      </c>
      <c r="P56" s="9"/>
    </row>
    <row r="57" spans="1:16">
      <c r="A57" s="12"/>
      <c r="B57" s="44">
        <v>654</v>
      </c>
      <c r="C57" s="20" t="s">
        <v>113</v>
      </c>
      <c r="D57" s="46">
        <v>325034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325034</v>
      </c>
      <c r="O57" s="47">
        <f t="shared" si="10"/>
        <v>2.1950336649175766</v>
      </c>
      <c r="P57" s="9"/>
    </row>
    <row r="58" spans="1:16">
      <c r="A58" s="12"/>
      <c r="B58" s="44">
        <v>658</v>
      </c>
      <c r="C58" s="20" t="s">
        <v>114</v>
      </c>
      <c r="D58" s="46">
        <v>2660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2660</v>
      </c>
      <c r="O58" s="47">
        <f t="shared" si="10"/>
        <v>1.7963627031882062E-2</v>
      </c>
      <c r="P58" s="9"/>
    </row>
    <row r="59" spans="1:16">
      <c r="A59" s="12"/>
      <c r="B59" s="44">
        <v>664</v>
      </c>
      <c r="C59" s="20" t="s">
        <v>115</v>
      </c>
      <c r="D59" s="46">
        <v>61254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61254</v>
      </c>
      <c r="O59" s="47">
        <f t="shared" si="10"/>
        <v>0.41366316173342249</v>
      </c>
      <c r="P59" s="9"/>
    </row>
    <row r="60" spans="1:16">
      <c r="A60" s="12"/>
      <c r="B60" s="44">
        <v>671</v>
      </c>
      <c r="C60" s="20" t="s">
        <v>71</v>
      </c>
      <c r="D60" s="46">
        <v>262621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262621</v>
      </c>
      <c r="O60" s="47">
        <f t="shared" si="10"/>
        <v>1.7735434942631199</v>
      </c>
      <c r="P60" s="9"/>
    </row>
    <row r="61" spans="1:16">
      <c r="A61" s="12"/>
      <c r="B61" s="44">
        <v>674</v>
      </c>
      <c r="C61" s="20" t="s">
        <v>72</v>
      </c>
      <c r="D61" s="46">
        <v>211869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211869</v>
      </c>
      <c r="O61" s="47">
        <f t="shared" si="10"/>
        <v>1.4308028930894061</v>
      </c>
      <c r="P61" s="9"/>
    </row>
    <row r="62" spans="1:16">
      <c r="A62" s="12"/>
      <c r="B62" s="44">
        <v>685</v>
      </c>
      <c r="C62" s="20" t="s">
        <v>73</v>
      </c>
      <c r="D62" s="46">
        <v>720</v>
      </c>
      <c r="E62" s="46">
        <v>78471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79191</v>
      </c>
      <c r="O62" s="47">
        <f t="shared" si="10"/>
        <v>0.53479608582021521</v>
      </c>
      <c r="P62" s="9"/>
    </row>
    <row r="63" spans="1:16">
      <c r="A63" s="12"/>
      <c r="B63" s="44">
        <v>694</v>
      </c>
      <c r="C63" s="20" t="s">
        <v>74</v>
      </c>
      <c r="D63" s="46">
        <v>146191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146191</v>
      </c>
      <c r="O63" s="47">
        <f t="shared" si="10"/>
        <v>0.9872633832398009</v>
      </c>
      <c r="P63" s="9"/>
    </row>
    <row r="64" spans="1:16">
      <c r="A64" s="12"/>
      <c r="B64" s="44">
        <v>711</v>
      </c>
      <c r="C64" s="20" t="s">
        <v>116</v>
      </c>
      <c r="D64" s="46">
        <v>2445026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2445026</v>
      </c>
      <c r="O64" s="47">
        <f t="shared" si="10"/>
        <v>16.511855318516719</v>
      </c>
      <c r="P64" s="9"/>
    </row>
    <row r="65" spans="1:119">
      <c r="A65" s="12"/>
      <c r="B65" s="44">
        <v>713</v>
      </c>
      <c r="C65" s="20" t="s">
        <v>117</v>
      </c>
      <c r="D65" s="46">
        <v>0</v>
      </c>
      <c r="E65" s="46">
        <v>229752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229752</v>
      </c>
      <c r="O65" s="47">
        <f t="shared" si="10"/>
        <v>1.5515711420409652</v>
      </c>
      <c r="P65" s="9"/>
    </row>
    <row r="66" spans="1:119">
      <c r="A66" s="12"/>
      <c r="B66" s="44">
        <v>716</v>
      </c>
      <c r="C66" s="20" t="s">
        <v>118</v>
      </c>
      <c r="D66" s="46">
        <v>0</v>
      </c>
      <c r="E66" s="46">
        <v>167811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1" si="18">SUM(D66:M66)</f>
        <v>167811</v>
      </c>
      <c r="O66" s="47">
        <f t="shared" si="10"/>
        <v>1.1332685021981808</v>
      </c>
      <c r="P66" s="9"/>
    </row>
    <row r="67" spans="1:119">
      <c r="A67" s="12"/>
      <c r="B67" s="44">
        <v>724</v>
      </c>
      <c r="C67" s="20" t="s">
        <v>77</v>
      </c>
      <c r="D67" s="46">
        <v>358164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358164</v>
      </c>
      <c r="O67" s="47">
        <f t="shared" si="10"/>
        <v>2.4187686136266944</v>
      </c>
      <c r="P67" s="9"/>
    </row>
    <row r="68" spans="1:119">
      <c r="A68" s="12"/>
      <c r="B68" s="44">
        <v>734</v>
      </c>
      <c r="C68" s="20" t="s">
        <v>78</v>
      </c>
      <c r="D68" s="46">
        <v>128329</v>
      </c>
      <c r="E68" s="46">
        <v>71010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199339</v>
      </c>
      <c r="O68" s="47">
        <f t="shared" si="10"/>
        <v>1.3461847552286985</v>
      </c>
      <c r="P68" s="9"/>
    </row>
    <row r="69" spans="1:119">
      <c r="A69" s="12"/>
      <c r="B69" s="44">
        <v>744</v>
      </c>
      <c r="C69" s="20" t="s">
        <v>80</v>
      </c>
      <c r="D69" s="46">
        <v>323439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323439</v>
      </c>
      <c r="O69" s="47">
        <f>(N69/O$73)</f>
        <v>2.1842622419416924</v>
      </c>
      <c r="P69" s="9"/>
    </row>
    <row r="70" spans="1:119" ht="15.75" thickBot="1">
      <c r="A70" s="12"/>
      <c r="B70" s="44">
        <v>764</v>
      </c>
      <c r="C70" s="20" t="s">
        <v>81</v>
      </c>
      <c r="D70" s="46">
        <v>672233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672233</v>
      </c>
      <c r="O70" s="47">
        <f>(N70/O$73)</f>
        <v>4.5397529663620952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9">SUM(D5,D14,D23,D29,D33,D38,D42,D45,D47)</f>
        <v>120524751</v>
      </c>
      <c r="E71" s="15">
        <f t="shared" si="19"/>
        <v>86904808</v>
      </c>
      <c r="F71" s="15">
        <f t="shared" si="19"/>
        <v>12034900</v>
      </c>
      <c r="G71" s="15">
        <f t="shared" si="19"/>
        <v>20774072</v>
      </c>
      <c r="H71" s="15">
        <f t="shared" si="19"/>
        <v>0</v>
      </c>
      <c r="I71" s="15">
        <f t="shared" si="19"/>
        <v>51226900</v>
      </c>
      <c r="J71" s="15">
        <f t="shared" si="19"/>
        <v>30430344</v>
      </c>
      <c r="K71" s="15">
        <f t="shared" si="19"/>
        <v>0</v>
      </c>
      <c r="L71" s="15">
        <f t="shared" si="19"/>
        <v>64537</v>
      </c>
      <c r="M71" s="15">
        <f t="shared" si="19"/>
        <v>0</v>
      </c>
      <c r="N71" s="15">
        <f t="shared" si="18"/>
        <v>321960312</v>
      </c>
      <c r="O71" s="37">
        <f>(N71/O$73)</f>
        <v>2174.2763021941287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119</v>
      </c>
      <c r="M73" s="48"/>
      <c r="N73" s="48"/>
      <c r="O73" s="41">
        <v>148077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87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36282472</v>
      </c>
      <c r="E5" s="26">
        <f t="shared" si="0"/>
        <v>7259120</v>
      </c>
      <c r="F5" s="26">
        <f t="shared" si="0"/>
        <v>10627942</v>
      </c>
      <c r="G5" s="26">
        <f t="shared" si="0"/>
        <v>1692812</v>
      </c>
      <c r="H5" s="26">
        <f t="shared" si="0"/>
        <v>0</v>
      </c>
      <c r="I5" s="26">
        <f t="shared" si="0"/>
        <v>0</v>
      </c>
      <c r="J5" s="26">
        <f t="shared" si="0"/>
        <v>30745549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86607895</v>
      </c>
      <c r="O5" s="32">
        <f t="shared" ref="O5:O36" si="1">(N5/O$70)</f>
        <v>588.3568609335407</v>
      </c>
      <c r="P5" s="6"/>
    </row>
    <row r="6" spans="1:133">
      <c r="A6" s="12"/>
      <c r="B6" s="44">
        <v>511</v>
      </c>
      <c r="C6" s="20" t="s">
        <v>20</v>
      </c>
      <c r="D6" s="46">
        <v>819538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819538</v>
      </c>
      <c r="O6" s="47">
        <f t="shared" si="1"/>
        <v>5.567400120921449</v>
      </c>
      <c r="P6" s="9"/>
    </row>
    <row r="7" spans="1:133">
      <c r="A7" s="12"/>
      <c r="B7" s="44">
        <v>512</v>
      </c>
      <c r="C7" s="20" t="s">
        <v>21</v>
      </c>
      <c r="D7" s="46">
        <v>820288</v>
      </c>
      <c r="E7" s="46">
        <v>25000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845288</v>
      </c>
      <c r="O7" s="47">
        <f t="shared" si="1"/>
        <v>5.7423286210199525</v>
      </c>
      <c r="P7" s="9"/>
    </row>
    <row r="8" spans="1:133">
      <c r="A8" s="12"/>
      <c r="B8" s="44">
        <v>513</v>
      </c>
      <c r="C8" s="20" t="s">
        <v>22</v>
      </c>
      <c r="D8" s="46">
        <v>15702439</v>
      </c>
      <c r="E8" s="46">
        <v>136636</v>
      </c>
      <c r="F8" s="46">
        <v>12206</v>
      </c>
      <c r="G8" s="46">
        <v>89423</v>
      </c>
      <c r="H8" s="46">
        <v>0</v>
      </c>
      <c r="I8" s="46">
        <v>0</v>
      </c>
      <c r="J8" s="46">
        <v>29437407</v>
      </c>
      <c r="K8" s="46">
        <v>0</v>
      </c>
      <c r="L8" s="46">
        <v>0</v>
      </c>
      <c r="M8" s="46">
        <v>0</v>
      </c>
      <c r="N8" s="46">
        <f t="shared" si="2"/>
        <v>45378111</v>
      </c>
      <c r="O8" s="47">
        <f t="shared" si="1"/>
        <v>308.26892794304462</v>
      </c>
      <c r="P8" s="9"/>
    </row>
    <row r="9" spans="1:133">
      <c r="A9" s="12"/>
      <c r="B9" s="44">
        <v>514</v>
      </c>
      <c r="C9" s="20" t="s">
        <v>23</v>
      </c>
      <c r="D9" s="46">
        <v>818778</v>
      </c>
      <c r="E9" s="46">
        <v>55196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873974</v>
      </c>
      <c r="O9" s="47">
        <f t="shared" si="1"/>
        <v>5.9372023667995899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2437236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2437236</v>
      </c>
      <c r="O10" s="47">
        <f t="shared" si="1"/>
        <v>16.556972344313635</v>
      </c>
      <c r="P10" s="9"/>
    </row>
    <row r="11" spans="1:133">
      <c r="A11" s="12"/>
      <c r="B11" s="44">
        <v>516</v>
      </c>
      <c r="C11" s="20" t="s">
        <v>25</v>
      </c>
      <c r="D11" s="46">
        <v>2912006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2912006</v>
      </c>
      <c r="O11" s="47">
        <f t="shared" si="1"/>
        <v>19.782246285741458</v>
      </c>
      <c r="P11" s="9"/>
    </row>
    <row r="12" spans="1:133">
      <c r="A12" s="12"/>
      <c r="B12" s="44">
        <v>517</v>
      </c>
      <c r="C12" s="20" t="s">
        <v>26</v>
      </c>
      <c r="D12" s="46">
        <v>1014718</v>
      </c>
      <c r="E12" s="46">
        <v>0</v>
      </c>
      <c r="F12" s="46">
        <v>10615736</v>
      </c>
      <c r="G12" s="46">
        <v>34124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11664578</v>
      </c>
      <c r="O12" s="47">
        <f t="shared" si="1"/>
        <v>79.241442090174786</v>
      </c>
      <c r="P12" s="9"/>
    </row>
    <row r="13" spans="1:133">
      <c r="A13" s="12"/>
      <c r="B13" s="44">
        <v>519</v>
      </c>
      <c r="C13" s="20" t="s">
        <v>27</v>
      </c>
      <c r="D13" s="46">
        <v>14194705</v>
      </c>
      <c r="E13" s="46">
        <v>4605052</v>
      </c>
      <c r="F13" s="46">
        <v>0</v>
      </c>
      <c r="G13" s="46">
        <v>1569265</v>
      </c>
      <c r="H13" s="46">
        <v>0</v>
      </c>
      <c r="I13" s="46">
        <v>0</v>
      </c>
      <c r="J13" s="46">
        <v>1308142</v>
      </c>
      <c r="K13" s="46">
        <v>0</v>
      </c>
      <c r="L13" s="46">
        <v>0</v>
      </c>
      <c r="M13" s="46">
        <v>0</v>
      </c>
      <c r="N13" s="46">
        <f t="shared" si="2"/>
        <v>21677164</v>
      </c>
      <c r="O13" s="47">
        <f t="shared" si="1"/>
        <v>147.26034116152525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56652572</v>
      </c>
      <c r="E14" s="31">
        <f t="shared" si="3"/>
        <v>40291990</v>
      </c>
      <c r="F14" s="31">
        <f t="shared" si="3"/>
        <v>0</v>
      </c>
      <c r="G14" s="31">
        <f t="shared" si="3"/>
        <v>1743723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98688285</v>
      </c>
      <c r="O14" s="43">
        <f t="shared" si="1"/>
        <v>670.42305523664595</v>
      </c>
      <c r="P14" s="10"/>
    </row>
    <row r="15" spans="1:133">
      <c r="A15" s="12"/>
      <c r="B15" s="44">
        <v>521</v>
      </c>
      <c r="C15" s="20" t="s">
        <v>29</v>
      </c>
      <c r="D15" s="46">
        <v>38588814</v>
      </c>
      <c r="E15" s="46">
        <v>374284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38963098</v>
      </c>
      <c r="O15" s="47">
        <f t="shared" si="1"/>
        <v>264.68956475071838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327151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327151</v>
      </c>
      <c r="O16" s="47">
        <f t="shared" si="1"/>
        <v>2.2224479120670093</v>
      </c>
      <c r="P16" s="9"/>
    </row>
    <row r="17" spans="1:16">
      <c r="A17" s="12"/>
      <c r="B17" s="44">
        <v>523</v>
      </c>
      <c r="C17" s="20" t="s">
        <v>31</v>
      </c>
      <c r="D17" s="46">
        <v>14765178</v>
      </c>
      <c r="E17" s="46">
        <v>2859944</v>
      </c>
      <c r="F17" s="46">
        <v>0</v>
      </c>
      <c r="G17" s="46">
        <v>327785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17952907</v>
      </c>
      <c r="O17" s="47">
        <f t="shared" si="1"/>
        <v>121.96019782205526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3114574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3114574</v>
      </c>
      <c r="O18" s="47">
        <f t="shared" si="1"/>
        <v>21.158359544302765</v>
      </c>
      <c r="P18" s="9"/>
    </row>
    <row r="19" spans="1:16">
      <c r="A19" s="12"/>
      <c r="B19" s="44">
        <v>525</v>
      </c>
      <c r="C19" s="20" t="s">
        <v>33</v>
      </c>
      <c r="D19" s="46">
        <v>1048261</v>
      </c>
      <c r="E19" s="46">
        <v>801699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1849960</v>
      </c>
      <c r="O19" s="47">
        <f t="shared" si="1"/>
        <v>12.567406914261259</v>
      </c>
      <c r="P19" s="9"/>
    </row>
    <row r="20" spans="1:16">
      <c r="A20" s="12"/>
      <c r="B20" s="44">
        <v>526</v>
      </c>
      <c r="C20" s="20" t="s">
        <v>34</v>
      </c>
      <c r="D20" s="46">
        <v>1742305</v>
      </c>
      <c r="E20" s="46">
        <v>31837802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33580107</v>
      </c>
      <c r="O20" s="47">
        <f t="shared" si="1"/>
        <v>228.1210776954274</v>
      </c>
      <c r="P20" s="9"/>
    </row>
    <row r="21" spans="1:16">
      <c r="A21" s="12"/>
      <c r="B21" s="44">
        <v>527</v>
      </c>
      <c r="C21" s="20" t="s">
        <v>35</v>
      </c>
      <c r="D21" s="46">
        <v>287422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287422</v>
      </c>
      <c r="O21" s="47">
        <f t="shared" si="1"/>
        <v>1.9525553147694001</v>
      </c>
      <c r="P21" s="9"/>
    </row>
    <row r="22" spans="1:16">
      <c r="A22" s="12"/>
      <c r="B22" s="44">
        <v>529</v>
      </c>
      <c r="C22" s="20" t="s">
        <v>36</v>
      </c>
      <c r="D22" s="46">
        <v>220592</v>
      </c>
      <c r="E22" s="46">
        <v>976536</v>
      </c>
      <c r="F22" s="46">
        <v>0</v>
      </c>
      <c r="G22" s="46">
        <v>1415938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2613066</v>
      </c>
      <c r="O22" s="47">
        <f t="shared" si="1"/>
        <v>17.751445283044504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SUM(D24:D27)</f>
        <v>850967</v>
      </c>
      <c r="E23" s="31">
        <f t="shared" si="5"/>
        <v>17284477</v>
      </c>
      <c r="F23" s="31">
        <f t="shared" si="5"/>
        <v>0</v>
      </c>
      <c r="G23" s="31">
        <f t="shared" si="5"/>
        <v>8415138</v>
      </c>
      <c r="H23" s="31">
        <f t="shared" si="5"/>
        <v>0</v>
      </c>
      <c r="I23" s="31">
        <f t="shared" si="5"/>
        <v>47251619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73802201</v>
      </c>
      <c r="O23" s="43">
        <f t="shared" si="1"/>
        <v>501.36343009313669</v>
      </c>
      <c r="P23" s="10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16987690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16987690</v>
      </c>
      <c r="O24" s="47">
        <f t="shared" si="1"/>
        <v>115.40315075100372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0</v>
      </c>
      <c r="G25" s="46">
        <v>7642</v>
      </c>
      <c r="H25" s="46">
        <v>0</v>
      </c>
      <c r="I25" s="46">
        <v>30263929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30271571</v>
      </c>
      <c r="O25" s="47">
        <f t="shared" si="1"/>
        <v>205.64506837496518</v>
      </c>
      <c r="P25" s="9"/>
    </row>
    <row r="26" spans="1:16">
      <c r="A26" s="12"/>
      <c r="B26" s="44">
        <v>537</v>
      </c>
      <c r="C26" s="20" t="s">
        <v>40</v>
      </c>
      <c r="D26" s="46">
        <v>850967</v>
      </c>
      <c r="E26" s="46">
        <v>11837214</v>
      </c>
      <c r="F26" s="46">
        <v>0</v>
      </c>
      <c r="G26" s="46">
        <v>8382012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21070193</v>
      </c>
      <c r="O26" s="47">
        <f t="shared" si="1"/>
        <v>143.1369809039218</v>
      </c>
      <c r="P26" s="9"/>
    </row>
    <row r="27" spans="1:16">
      <c r="A27" s="12"/>
      <c r="B27" s="44">
        <v>538</v>
      </c>
      <c r="C27" s="20" t="s">
        <v>41</v>
      </c>
      <c r="D27" s="46">
        <v>0</v>
      </c>
      <c r="E27" s="46">
        <v>5447263</v>
      </c>
      <c r="F27" s="46">
        <v>0</v>
      </c>
      <c r="G27" s="46">
        <v>25484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5472747</v>
      </c>
      <c r="O27" s="47">
        <f t="shared" si="1"/>
        <v>37.178230063245991</v>
      </c>
      <c r="P27" s="9"/>
    </row>
    <row r="28" spans="1:16" ht="15.75">
      <c r="A28" s="28" t="s">
        <v>42</v>
      </c>
      <c r="B28" s="29"/>
      <c r="C28" s="30"/>
      <c r="D28" s="31">
        <f t="shared" ref="D28:M28" si="6">SUM(D29:D31)</f>
        <v>391868</v>
      </c>
      <c r="E28" s="31">
        <f t="shared" si="6"/>
        <v>2242720</v>
      </c>
      <c r="F28" s="31">
        <f t="shared" si="6"/>
        <v>0</v>
      </c>
      <c r="G28" s="31">
        <f t="shared" si="6"/>
        <v>12892976</v>
      </c>
      <c r="H28" s="31">
        <f t="shared" si="6"/>
        <v>0</v>
      </c>
      <c r="I28" s="31">
        <f t="shared" si="6"/>
        <v>2764024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7" si="7">SUM(D28:M28)</f>
        <v>18291588</v>
      </c>
      <c r="O28" s="43">
        <f t="shared" si="1"/>
        <v>124.26097294212754</v>
      </c>
      <c r="P28" s="10"/>
    </row>
    <row r="29" spans="1:16">
      <c r="A29" s="12"/>
      <c r="B29" s="44">
        <v>541</v>
      </c>
      <c r="C29" s="20" t="s">
        <v>43</v>
      </c>
      <c r="D29" s="46">
        <v>0</v>
      </c>
      <c r="E29" s="46">
        <v>1167441</v>
      </c>
      <c r="F29" s="46">
        <v>0</v>
      </c>
      <c r="G29" s="46">
        <v>12802599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13970040</v>
      </c>
      <c r="O29" s="47">
        <f t="shared" si="1"/>
        <v>94.903228874411525</v>
      </c>
      <c r="P29" s="9"/>
    </row>
    <row r="30" spans="1:16">
      <c r="A30" s="12"/>
      <c r="B30" s="44">
        <v>542</v>
      </c>
      <c r="C30" s="20" t="s">
        <v>44</v>
      </c>
      <c r="D30" s="46">
        <v>70000</v>
      </c>
      <c r="E30" s="46">
        <v>0</v>
      </c>
      <c r="F30" s="46">
        <v>0</v>
      </c>
      <c r="G30" s="46">
        <v>0</v>
      </c>
      <c r="H30" s="46">
        <v>0</v>
      </c>
      <c r="I30" s="46">
        <v>2764024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2834024</v>
      </c>
      <c r="O30" s="47">
        <f t="shared" si="1"/>
        <v>19.252488060705286</v>
      </c>
      <c r="P30" s="9"/>
    </row>
    <row r="31" spans="1:16">
      <c r="A31" s="12"/>
      <c r="B31" s="44">
        <v>544</v>
      </c>
      <c r="C31" s="20" t="s">
        <v>89</v>
      </c>
      <c r="D31" s="46">
        <v>321868</v>
      </c>
      <c r="E31" s="46">
        <v>1075279</v>
      </c>
      <c r="F31" s="46">
        <v>0</v>
      </c>
      <c r="G31" s="46">
        <v>90377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1487524</v>
      </c>
      <c r="O31" s="47">
        <f t="shared" si="1"/>
        <v>10.105256007010727</v>
      </c>
      <c r="P31" s="9"/>
    </row>
    <row r="32" spans="1:16" ht="15.75">
      <c r="A32" s="28" t="s">
        <v>45</v>
      </c>
      <c r="B32" s="29"/>
      <c r="C32" s="30"/>
      <c r="D32" s="31">
        <f t="shared" ref="D32:M32" si="8">SUM(D33:D36)</f>
        <v>348215</v>
      </c>
      <c r="E32" s="31">
        <f t="shared" si="8"/>
        <v>4900076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28334</v>
      </c>
      <c r="M32" s="31">
        <f t="shared" si="8"/>
        <v>1893779</v>
      </c>
      <c r="N32" s="31">
        <f t="shared" si="7"/>
        <v>7170404</v>
      </c>
      <c r="O32" s="43">
        <f t="shared" si="1"/>
        <v>48.710990944478034</v>
      </c>
      <c r="P32" s="10"/>
    </row>
    <row r="33" spans="1:16">
      <c r="A33" s="13"/>
      <c r="B33" s="45">
        <v>552</v>
      </c>
      <c r="C33" s="21" t="s">
        <v>46</v>
      </c>
      <c r="D33" s="46">
        <v>0</v>
      </c>
      <c r="E33" s="46">
        <v>644113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644113</v>
      </c>
      <c r="O33" s="47">
        <f t="shared" si="1"/>
        <v>4.3756784848134886</v>
      </c>
      <c r="P33" s="9"/>
    </row>
    <row r="34" spans="1:16">
      <c r="A34" s="13"/>
      <c r="B34" s="45">
        <v>553</v>
      </c>
      <c r="C34" s="21" t="s">
        <v>47</v>
      </c>
      <c r="D34" s="46">
        <v>173723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173723</v>
      </c>
      <c r="O34" s="47">
        <f t="shared" si="1"/>
        <v>1.1801593717519343</v>
      </c>
      <c r="P34" s="9"/>
    </row>
    <row r="35" spans="1:16">
      <c r="A35" s="13"/>
      <c r="B35" s="45">
        <v>554</v>
      </c>
      <c r="C35" s="21" t="s">
        <v>48</v>
      </c>
      <c r="D35" s="46">
        <v>174492</v>
      </c>
      <c r="E35" s="46">
        <v>2277229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28334</v>
      </c>
      <c r="M35" s="46">
        <v>0</v>
      </c>
      <c r="N35" s="46">
        <f t="shared" si="7"/>
        <v>2480055</v>
      </c>
      <c r="O35" s="47">
        <f t="shared" si="1"/>
        <v>16.847856361623066</v>
      </c>
      <c r="P35" s="9"/>
    </row>
    <row r="36" spans="1:16">
      <c r="A36" s="13"/>
      <c r="B36" s="45">
        <v>559</v>
      </c>
      <c r="C36" s="21" t="s">
        <v>49</v>
      </c>
      <c r="D36" s="46">
        <v>0</v>
      </c>
      <c r="E36" s="46">
        <v>1978734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1893779</v>
      </c>
      <c r="N36" s="46">
        <f t="shared" si="7"/>
        <v>3872513</v>
      </c>
      <c r="O36" s="47">
        <f t="shared" si="1"/>
        <v>26.307296726289547</v>
      </c>
      <c r="P36" s="9"/>
    </row>
    <row r="37" spans="1:16" ht="15.75">
      <c r="A37" s="28" t="s">
        <v>50</v>
      </c>
      <c r="B37" s="29"/>
      <c r="C37" s="30"/>
      <c r="D37" s="31">
        <f t="shared" ref="D37:M37" si="9">SUM(D38:D40)</f>
        <v>1843607</v>
      </c>
      <c r="E37" s="31">
        <f t="shared" si="9"/>
        <v>4720561</v>
      </c>
      <c r="F37" s="31">
        <f t="shared" si="9"/>
        <v>0</v>
      </c>
      <c r="G37" s="31">
        <f t="shared" si="9"/>
        <v>30853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52752</v>
      </c>
      <c r="M37" s="31">
        <f t="shared" si="9"/>
        <v>0</v>
      </c>
      <c r="N37" s="31">
        <f t="shared" si="7"/>
        <v>6647773</v>
      </c>
      <c r="O37" s="43">
        <f t="shared" ref="O37:O68" si="10">(N37/O$70)</f>
        <v>45.160580966420518</v>
      </c>
      <c r="P37" s="10"/>
    </row>
    <row r="38" spans="1:16">
      <c r="A38" s="12"/>
      <c r="B38" s="44">
        <v>562</v>
      </c>
      <c r="C38" s="20" t="s">
        <v>51</v>
      </c>
      <c r="D38" s="46">
        <v>810604</v>
      </c>
      <c r="E38" s="46">
        <v>25814</v>
      </c>
      <c r="F38" s="46">
        <v>0</v>
      </c>
      <c r="G38" s="46">
        <v>30853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3" si="11">SUM(D38:M38)</f>
        <v>867271</v>
      </c>
      <c r="O38" s="47">
        <f t="shared" si="10"/>
        <v>5.891666610055502</v>
      </c>
      <c r="P38" s="9"/>
    </row>
    <row r="39" spans="1:16">
      <c r="A39" s="12"/>
      <c r="B39" s="44">
        <v>564</v>
      </c>
      <c r="C39" s="20" t="s">
        <v>52</v>
      </c>
      <c r="D39" s="46">
        <v>41503</v>
      </c>
      <c r="E39" s="46">
        <v>4659348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4700851</v>
      </c>
      <c r="O39" s="47">
        <f t="shared" si="10"/>
        <v>31.93447823753592</v>
      </c>
      <c r="P39" s="9"/>
    </row>
    <row r="40" spans="1:16">
      <c r="A40" s="12"/>
      <c r="B40" s="44">
        <v>569</v>
      </c>
      <c r="C40" s="20" t="s">
        <v>53</v>
      </c>
      <c r="D40" s="46">
        <v>991500</v>
      </c>
      <c r="E40" s="46">
        <v>35399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52752</v>
      </c>
      <c r="M40" s="46">
        <v>0</v>
      </c>
      <c r="N40" s="46">
        <f t="shared" si="11"/>
        <v>1079651</v>
      </c>
      <c r="O40" s="47">
        <f t="shared" si="10"/>
        <v>7.3344361188290996</v>
      </c>
      <c r="P40" s="9"/>
    </row>
    <row r="41" spans="1:16" ht="15.75">
      <c r="A41" s="28" t="s">
        <v>54</v>
      </c>
      <c r="B41" s="29"/>
      <c r="C41" s="30"/>
      <c r="D41" s="31">
        <f t="shared" ref="D41:M41" si="12">SUM(D42:D43)</f>
        <v>8190383</v>
      </c>
      <c r="E41" s="31">
        <f t="shared" si="12"/>
        <v>3950296</v>
      </c>
      <c r="F41" s="31">
        <f t="shared" si="12"/>
        <v>0</v>
      </c>
      <c r="G41" s="31">
        <f t="shared" si="12"/>
        <v>9035756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21176435</v>
      </c>
      <c r="O41" s="43">
        <f t="shared" si="10"/>
        <v>143.85871891197868</v>
      </c>
      <c r="P41" s="9"/>
    </row>
    <row r="42" spans="1:16">
      <c r="A42" s="12"/>
      <c r="B42" s="44">
        <v>571</v>
      </c>
      <c r="C42" s="20" t="s">
        <v>55</v>
      </c>
      <c r="D42" s="46">
        <v>2723242</v>
      </c>
      <c r="E42" s="46">
        <v>116919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2840161</v>
      </c>
      <c r="O42" s="47">
        <f t="shared" si="10"/>
        <v>19.294178787117112</v>
      </c>
      <c r="P42" s="9"/>
    </row>
    <row r="43" spans="1:16">
      <c r="A43" s="12"/>
      <c r="B43" s="44">
        <v>572</v>
      </c>
      <c r="C43" s="20" t="s">
        <v>56</v>
      </c>
      <c r="D43" s="46">
        <v>5467141</v>
      </c>
      <c r="E43" s="46">
        <v>3833377</v>
      </c>
      <c r="F43" s="46">
        <v>0</v>
      </c>
      <c r="G43" s="46">
        <v>9035756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18336274</v>
      </c>
      <c r="O43" s="47">
        <f t="shared" si="10"/>
        <v>124.56454012486158</v>
      </c>
      <c r="P43" s="9"/>
    </row>
    <row r="44" spans="1:16" ht="15.75">
      <c r="A44" s="28" t="s">
        <v>79</v>
      </c>
      <c r="B44" s="29"/>
      <c r="C44" s="30"/>
      <c r="D44" s="31">
        <f t="shared" ref="D44:M44" si="13">SUM(D45:D45)</f>
        <v>4658594</v>
      </c>
      <c r="E44" s="31">
        <f t="shared" si="13"/>
        <v>8015917</v>
      </c>
      <c r="F44" s="31">
        <f t="shared" si="13"/>
        <v>124845</v>
      </c>
      <c r="G44" s="31">
        <f t="shared" si="13"/>
        <v>4212137</v>
      </c>
      <c r="H44" s="31">
        <f t="shared" si="13"/>
        <v>0</v>
      </c>
      <c r="I44" s="31">
        <f t="shared" si="13"/>
        <v>50000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17061493</v>
      </c>
      <c r="O44" s="43">
        <f t="shared" si="10"/>
        <v>115.90451960897536</v>
      </c>
      <c r="P44" s="9"/>
    </row>
    <row r="45" spans="1:16">
      <c r="A45" s="12"/>
      <c r="B45" s="44">
        <v>581</v>
      </c>
      <c r="C45" s="20" t="s">
        <v>57</v>
      </c>
      <c r="D45" s="46">
        <v>4658594</v>
      </c>
      <c r="E45" s="46">
        <v>8015917</v>
      </c>
      <c r="F45" s="46">
        <v>124845</v>
      </c>
      <c r="G45" s="46">
        <v>4212137</v>
      </c>
      <c r="H45" s="46">
        <v>0</v>
      </c>
      <c r="I45" s="46">
        <v>50000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17061493</v>
      </c>
      <c r="O45" s="47">
        <f t="shared" si="10"/>
        <v>115.90451960897536</v>
      </c>
      <c r="P45" s="9"/>
    </row>
    <row r="46" spans="1:16" ht="15.75">
      <c r="A46" s="28" t="s">
        <v>59</v>
      </c>
      <c r="B46" s="29"/>
      <c r="C46" s="30"/>
      <c r="D46" s="31">
        <f t="shared" ref="D46:M46" si="14">SUM(D47:D67)</f>
        <v>4305323</v>
      </c>
      <c r="E46" s="31">
        <f t="shared" si="14"/>
        <v>1491414</v>
      </c>
      <c r="F46" s="31">
        <f t="shared" si="14"/>
        <v>0</v>
      </c>
      <c r="G46" s="31">
        <f t="shared" si="14"/>
        <v>0</v>
      </c>
      <c r="H46" s="31">
        <f t="shared" si="14"/>
        <v>0</v>
      </c>
      <c r="I46" s="31">
        <f t="shared" si="14"/>
        <v>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5796737</v>
      </c>
      <c r="O46" s="43">
        <f t="shared" si="10"/>
        <v>39.3792042281747</v>
      </c>
      <c r="P46" s="9"/>
    </row>
    <row r="47" spans="1:16">
      <c r="A47" s="12"/>
      <c r="B47" s="44">
        <v>602</v>
      </c>
      <c r="C47" s="20" t="s">
        <v>60</v>
      </c>
      <c r="D47" s="46">
        <v>0</v>
      </c>
      <c r="E47" s="46">
        <v>137857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2" si="15">SUM(D47:M47)</f>
        <v>137857</v>
      </c>
      <c r="O47" s="47">
        <f t="shared" si="10"/>
        <v>0.93650944613900533</v>
      </c>
      <c r="P47" s="9"/>
    </row>
    <row r="48" spans="1:16">
      <c r="A48" s="12"/>
      <c r="B48" s="44">
        <v>603</v>
      </c>
      <c r="C48" s="20" t="s">
        <v>61</v>
      </c>
      <c r="D48" s="46">
        <v>70000</v>
      </c>
      <c r="E48" s="46">
        <v>72054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142054</v>
      </c>
      <c r="O48" s="47">
        <f t="shared" si="10"/>
        <v>0.96502109332010899</v>
      </c>
      <c r="P48" s="9"/>
    </row>
    <row r="49" spans="1:16">
      <c r="A49" s="12"/>
      <c r="B49" s="44">
        <v>604</v>
      </c>
      <c r="C49" s="20" t="s">
        <v>62</v>
      </c>
      <c r="D49" s="46">
        <v>566035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566035</v>
      </c>
      <c r="O49" s="47">
        <f t="shared" si="10"/>
        <v>3.8452680991555876</v>
      </c>
      <c r="P49" s="9"/>
    </row>
    <row r="50" spans="1:16">
      <c r="A50" s="12"/>
      <c r="B50" s="44">
        <v>605</v>
      </c>
      <c r="C50" s="20" t="s">
        <v>63</v>
      </c>
      <c r="D50" s="46">
        <v>16004</v>
      </c>
      <c r="E50" s="46">
        <v>353424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369428</v>
      </c>
      <c r="O50" s="47">
        <f t="shared" si="10"/>
        <v>2.5096499391996088</v>
      </c>
      <c r="P50" s="9"/>
    </row>
    <row r="51" spans="1:16">
      <c r="A51" s="12"/>
      <c r="B51" s="44">
        <v>607</v>
      </c>
      <c r="C51" s="20" t="s">
        <v>64</v>
      </c>
      <c r="D51" s="46">
        <v>48901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48901</v>
      </c>
      <c r="O51" s="47">
        <f t="shared" si="10"/>
        <v>0.33220111003172492</v>
      </c>
      <c r="P51" s="9"/>
    </row>
    <row r="52" spans="1:16">
      <c r="A52" s="12"/>
      <c r="B52" s="44">
        <v>608</v>
      </c>
      <c r="C52" s="20" t="s">
        <v>65</v>
      </c>
      <c r="D52" s="46">
        <v>141156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141156</v>
      </c>
      <c r="O52" s="47">
        <f t="shared" si="10"/>
        <v>0.95892067417104276</v>
      </c>
      <c r="P52" s="9"/>
    </row>
    <row r="53" spans="1:16">
      <c r="A53" s="12"/>
      <c r="B53" s="44">
        <v>614</v>
      </c>
      <c r="C53" s="20" t="s">
        <v>66</v>
      </c>
      <c r="D53" s="46">
        <v>321136</v>
      </c>
      <c r="E53" s="46">
        <v>136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2" si="16">SUM(D53:M53)</f>
        <v>321272</v>
      </c>
      <c r="O53" s="47">
        <f t="shared" si="10"/>
        <v>2.1825098673260737</v>
      </c>
      <c r="P53" s="9"/>
    </row>
    <row r="54" spans="1:16">
      <c r="A54" s="12"/>
      <c r="B54" s="44">
        <v>629</v>
      </c>
      <c r="C54" s="20" t="s">
        <v>68</v>
      </c>
      <c r="D54" s="46">
        <v>67615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67615</v>
      </c>
      <c r="O54" s="47">
        <f t="shared" si="10"/>
        <v>0.45933167122952656</v>
      </c>
      <c r="P54" s="9"/>
    </row>
    <row r="55" spans="1:16">
      <c r="A55" s="12"/>
      <c r="B55" s="44">
        <v>634</v>
      </c>
      <c r="C55" s="20" t="s">
        <v>67</v>
      </c>
      <c r="D55" s="46">
        <v>810425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810425</v>
      </c>
      <c r="O55" s="47">
        <f t="shared" si="10"/>
        <v>5.5054924152361027</v>
      </c>
      <c r="P55" s="9"/>
    </row>
    <row r="56" spans="1:16">
      <c r="A56" s="12"/>
      <c r="B56" s="44">
        <v>658</v>
      </c>
      <c r="C56" s="20" t="s">
        <v>69</v>
      </c>
      <c r="D56" s="46">
        <v>5680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5680</v>
      </c>
      <c r="O56" s="47">
        <f t="shared" si="10"/>
        <v>3.8586170118815516E-2</v>
      </c>
      <c r="P56" s="9"/>
    </row>
    <row r="57" spans="1:16">
      <c r="A57" s="12"/>
      <c r="B57" s="44">
        <v>664</v>
      </c>
      <c r="C57" s="20" t="s">
        <v>70</v>
      </c>
      <c r="D57" s="46">
        <v>64979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64979</v>
      </c>
      <c r="O57" s="47">
        <f t="shared" si="10"/>
        <v>0.44142442749128752</v>
      </c>
      <c r="P57" s="9"/>
    </row>
    <row r="58" spans="1:16">
      <c r="A58" s="12"/>
      <c r="B58" s="44">
        <v>671</v>
      </c>
      <c r="C58" s="20" t="s">
        <v>71</v>
      </c>
      <c r="D58" s="46">
        <v>327750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327750</v>
      </c>
      <c r="O58" s="47">
        <f t="shared" si="10"/>
        <v>2.2265171226129903</v>
      </c>
      <c r="P58" s="9"/>
    </row>
    <row r="59" spans="1:16">
      <c r="A59" s="12"/>
      <c r="B59" s="44">
        <v>674</v>
      </c>
      <c r="C59" s="20" t="s">
        <v>72</v>
      </c>
      <c r="D59" s="46">
        <v>255372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255372</v>
      </c>
      <c r="O59" s="47">
        <f t="shared" si="10"/>
        <v>1.7348287738700978</v>
      </c>
      <c r="P59" s="9"/>
    </row>
    <row r="60" spans="1:16">
      <c r="A60" s="12"/>
      <c r="B60" s="44">
        <v>685</v>
      </c>
      <c r="C60" s="20" t="s">
        <v>73</v>
      </c>
      <c r="D60" s="46">
        <v>720</v>
      </c>
      <c r="E60" s="46">
        <v>78908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79628</v>
      </c>
      <c r="O60" s="47">
        <f t="shared" si="10"/>
        <v>0.54094006236285941</v>
      </c>
      <c r="P60" s="9"/>
    </row>
    <row r="61" spans="1:16">
      <c r="A61" s="12"/>
      <c r="B61" s="44">
        <v>694</v>
      </c>
      <c r="C61" s="20" t="s">
        <v>74</v>
      </c>
      <c r="D61" s="46">
        <v>152096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152096</v>
      </c>
      <c r="O61" s="47">
        <f t="shared" si="10"/>
        <v>1.0332398116886206</v>
      </c>
      <c r="P61" s="9"/>
    </row>
    <row r="62" spans="1:16">
      <c r="A62" s="12"/>
      <c r="B62" s="44">
        <v>713</v>
      </c>
      <c r="C62" s="20" t="s">
        <v>85</v>
      </c>
      <c r="D62" s="46">
        <v>0</v>
      </c>
      <c r="E62" s="46">
        <v>504890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504890</v>
      </c>
      <c r="O62" s="47">
        <f t="shared" si="10"/>
        <v>3.4298893364945009</v>
      </c>
      <c r="P62" s="9"/>
    </row>
    <row r="63" spans="1:16">
      <c r="A63" s="12"/>
      <c r="B63" s="44">
        <v>716</v>
      </c>
      <c r="C63" s="20" t="s">
        <v>76</v>
      </c>
      <c r="D63" s="46">
        <v>0</v>
      </c>
      <c r="E63" s="46">
        <v>267108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68" si="17">SUM(D63:M63)</f>
        <v>267108</v>
      </c>
      <c r="O63" s="47">
        <f t="shared" si="10"/>
        <v>1.8145554098761574</v>
      </c>
      <c r="P63" s="9"/>
    </row>
    <row r="64" spans="1:16">
      <c r="A64" s="12"/>
      <c r="B64" s="44">
        <v>724</v>
      </c>
      <c r="C64" s="20" t="s">
        <v>77</v>
      </c>
      <c r="D64" s="46">
        <v>299992</v>
      </c>
      <c r="E64" s="46">
        <v>80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300072</v>
      </c>
      <c r="O64" s="47">
        <f t="shared" si="10"/>
        <v>2.0384910633614806</v>
      </c>
      <c r="P64" s="9"/>
    </row>
    <row r="65" spans="1:119">
      <c r="A65" s="12"/>
      <c r="B65" s="44">
        <v>734</v>
      </c>
      <c r="C65" s="20" t="s">
        <v>78</v>
      </c>
      <c r="D65" s="46">
        <v>95732</v>
      </c>
      <c r="E65" s="46">
        <v>76864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172596</v>
      </c>
      <c r="O65" s="47">
        <f t="shared" si="10"/>
        <v>1.1725032777864581</v>
      </c>
      <c r="P65" s="9"/>
    </row>
    <row r="66" spans="1:119">
      <c r="A66" s="12"/>
      <c r="B66" s="44">
        <v>744</v>
      </c>
      <c r="C66" s="20" t="s">
        <v>80</v>
      </c>
      <c r="D66" s="46">
        <v>384050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384050</v>
      </c>
      <c r="O66" s="47">
        <f t="shared" si="10"/>
        <v>2.6089821538963203</v>
      </c>
      <c r="P66" s="9"/>
    </row>
    <row r="67" spans="1:119" ht="15.75" thickBot="1">
      <c r="A67" s="12"/>
      <c r="B67" s="44">
        <v>764</v>
      </c>
      <c r="C67" s="20" t="s">
        <v>81</v>
      </c>
      <c r="D67" s="46">
        <v>677680</v>
      </c>
      <c r="E67" s="46">
        <v>93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677773</v>
      </c>
      <c r="O67" s="47">
        <f t="shared" si="10"/>
        <v>4.6043423028063284</v>
      </c>
      <c r="P67" s="9"/>
    </row>
    <row r="68" spans="1:119" ht="16.5" thickBot="1">
      <c r="A68" s="14" t="s">
        <v>10</v>
      </c>
      <c r="B68" s="23"/>
      <c r="C68" s="22"/>
      <c r="D68" s="15">
        <f t="shared" ref="D68:M68" si="18">SUM(D5,D14,D23,D28,D32,D37,D41,D44,D46)</f>
        <v>113524001</v>
      </c>
      <c r="E68" s="15">
        <f t="shared" si="18"/>
        <v>90156571</v>
      </c>
      <c r="F68" s="15">
        <f t="shared" si="18"/>
        <v>10752787</v>
      </c>
      <c r="G68" s="15">
        <f t="shared" si="18"/>
        <v>38023395</v>
      </c>
      <c r="H68" s="15">
        <f t="shared" si="18"/>
        <v>0</v>
      </c>
      <c r="I68" s="15">
        <f t="shared" si="18"/>
        <v>50065643</v>
      </c>
      <c r="J68" s="15">
        <f t="shared" si="18"/>
        <v>30745549</v>
      </c>
      <c r="K68" s="15">
        <f t="shared" si="18"/>
        <v>0</v>
      </c>
      <c r="L68" s="15">
        <f t="shared" si="18"/>
        <v>81086</v>
      </c>
      <c r="M68" s="15">
        <f t="shared" si="18"/>
        <v>1893779</v>
      </c>
      <c r="N68" s="15">
        <f t="shared" si="17"/>
        <v>335242811</v>
      </c>
      <c r="O68" s="37">
        <f t="shared" si="10"/>
        <v>2277.4183338654784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48" t="s">
        <v>101</v>
      </c>
      <c r="M70" s="48"/>
      <c r="N70" s="48"/>
      <c r="O70" s="41">
        <v>147203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87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34229597</v>
      </c>
      <c r="E5" s="26">
        <f t="shared" si="0"/>
        <v>5947383</v>
      </c>
      <c r="F5" s="26">
        <f t="shared" si="0"/>
        <v>11791437</v>
      </c>
      <c r="G5" s="26">
        <f t="shared" si="0"/>
        <v>11971434</v>
      </c>
      <c r="H5" s="26">
        <f t="shared" si="0"/>
        <v>0</v>
      </c>
      <c r="I5" s="26">
        <f t="shared" si="0"/>
        <v>0</v>
      </c>
      <c r="J5" s="26">
        <f t="shared" si="0"/>
        <v>29269947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93209798</v>
      </c>
      <c r="O5" s="32">
        <f t="shared" ref="O5:O36" si="1">(N5/O$72)</f>
        <v>635.42459216437499</v>
      </c>
      <c r="P5" s="6"/>
    </row>
    <row r="6" spans="1:133">
      <c r="A6" s="12"/>
      <c r="B6" s="44">
        <v>511</v>
      </c>
      <c r="C6" s="20" t="s">
        <v>20</v>
      </c>
      <c r="D6" s="46">
        <v>851252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851252</v>
      </c>
      <c r="O6" s="47">
        <f t="shared" si="1"/>
        <v>5.8031072541226676</v>
      </c>
      <c r="P6" s="9"/>
    </row>
    <row r="7" spans="1:133">
      <c r="A7" s="12"/>
      <c r="B7" s="44">
        <v>512</v>
      </c>
      <c r="C7" s="20" t="s">
        <v>21</v>
      </c>
      <c r="D7" s="46">
        <v>672077</v>
      </c>
      <c r="E7" s="46">
        <v>22083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694160</v>
      </c>
      <c r="O7" s="47">
        <f t="shared" si="1"/>
        <v>4.7321885076590613</v>
      </c>
      <c r="P7" s="9"/>
    </row>
    <row r="8" spans="1:133">
      <c r="A8" s="12"/>
      <c r="B8" s="44">
        <v>513</v>
      </c>
      <c r="C8" s="20" t="s">
        <v>22</v>
      </c>
      <c r="D8" s="46">
        <v>16228944</v>
      </c>
      <c r="E8" s="46">
        <v>91502</v>
      </c>
      <c r="F8" s="46">
        <v>27968</v>
      </c>
      <c r="G8" s="46">
        <v>102083</v>
      </c>
      <c r="H8" s="46">
        <v>0</v>
      </c>
      <c r="I8" s="46">
        <v>0</v>
      </c>
      <c r="J8" s="46">
        <v>27937811</v>
      </c>
      <c r="K8" s="46">
        <v>0</v>
      </c>
      <c r="L8" s="46">
        <v>0</v>
      </c>
      <c r="M8" s="46">
        <v>0</v>
      </c>
      <c r="N8" s="46">
        <f t="shared" si="2"/>
        <v>44388308</v>
      </c>
      <c r="O8" s="47">
        <f t="shared" si="1"/>
        <v>302.60147659333694</v>
      </c>
      <c r="P8" s="9"/>
    </row>
    <row r="9" spans="1:133">
      <c r="A9" s="12"/>
      <c r="B9" s="44">
        <v>514</v>
      </c>
      <c r="C9" s="20" t="s">
        <v>23</v>
      </c>
      <c r="D9" s="46">
        <v>847841</v>
      </c>
      <c r="E9" s="46">
        <v>56380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904221</v>
      </c>
      <c r="O9" s="47">
        <f t="shared" si="1"/>
        <v>6.1642045415811682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1980925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1980925</v>
      </c>
      <c r="O10" s="47">
        <f t="shared" si="1"/>
        <v>13.504250489130063</v>
      </c>
      <c r="P10" s="9"/>
    </row>
    <row r="11" spans="1:133">
      <c r="A11" s="12"/>
      <c r="B11" s="44">
        <v>516</v>
      </c>
      <c r="C11" s="20" t="s">
        <v>25</v>
      </c>
      <c r="D11" s="46">
        <v>43164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43164</v>
      </c>
      <c r="O11" s="47">
        <f t="shared" si="1"/>
        <v>0.29425519295925395</v>
      </c>
      <c r="P11" s="9"/>
    </row>
    <row r="12" spans="1:133">
      <c r="A12" s="12"/>
      <c r="B12" s="44">
        <v>517</v>
      </c>
      <c r="C12" s="20" t="s">
        <v>26</v>
      </c>
      <c r="D12" s="46">
        <v>9867</v>
      </c>
      <c r="E12" s="46">
        <v>350000</v>
      </c>
      <c r="F12" s="46">
        <v>11763469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12123336</v>
      </c>
      <c r="O12" s="47">
        <f t="shared" si="1"/>
        <v>82.646524279257477</v>
      </c>
      <c r="P12" s="9"/>
    </row>
    <row r="13" spans="1:133">
      <c r="A13" s="12"/>
      <c r="B13" s="44">
        <v>519</v>
      </c>
      <c r="C13" s="20" t="s">
        <v>27</v>
      </c>
      <c r="D13" s="46">
        <v>15576452</v>
      </c>
      <c r="E13" s="46">
        <v>3446493</v>
      </c>
      <c r="F13" s="46">
        <v>0</v>
      </c>
      <c r="G13" s="46">
        <v>11869351</v>
      </c>
      <c r="H13" s="46">
        <v>0</v>
      </c>
      <c r="I13" s="46">
        <v>0</v>
      </c>
      <c r="J13" s="46">
        <v>1332136</v>
      </c>
      <c r="K13" s="46">
        <v>0</v>
      </c>
      <c r="L13" s="46">
        <v>0</v>
      </c>
      <c r="M13" s="46">
        <v>0</v>
      </c>
      <c r="N13" s="46">
        <f t="shared" si="2"/>
        <v>32224432</v>
      </c>
      <c r="O13" s="47">
        <f t="shared" si="1"/>
        <v>219.67858530632836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58721479</v>
      </c>
      <c r="E14" s="31">
        <f t="shared" si="3"/>
        <v>42740325</v>
      </c>
      <c r="F14" s="31">
        <f t="shared" si="3"/>
        <v>0</v>
      </c>
      <c r="G14" s="31">
        <f t="shared" si="3"/>
        <v>459623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101921427</v>
      </c>
      <c r="O14" s="43">
        <f t="shared" si="1"/>
        <v>694.81301938113972</v>
      </c>
      <c r="P14" s="10"/>
    </row>
    <row r="15" spans="1:133">
      <c r="A15" s="12"/>
      <c r="B15" s="44">
        <v>521</v>
      </c>
      <c r="C15" s="20" t="s">
        <v>29</v>
      </c>
      <c r="D15" s="46">
        <v>39649881</v>
      </c>
      <c r="E15" s="46">
        <v>477797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40127678</v>
      </c>
      <c r="O15" s="47">
        <f t="shared" si="1"/>
        <v>273.5561494045225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334629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334629</v>
      </c>
      <c r="O16" s="47">
        <f t="shared" si="1"/>
        <v>2.2812139969595537</v>
      </c>
      <c r="P16" s="9"/>
    </row>
    <row r="17" spans="1:16">
      <c r="A17" s="12"/>
      <c r="B17" s="44">
        <v>523</v>
      </c>
      <c r="C17" s="20" t="s">
        <v>31</v>
      </c>
      <c r="D17" s="46">
        <v>15602177</v>
      </c>
      <c r="E17" s="46">
        <v>3053568</v>
      </c>
      <c r="F17" s="46">
        <v>0</v>
      </c>
      <c r="G17" s="46">
        <v>166357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18822102</v>
      </c>
      <c r="O17" s="47">
        <f t="shared" si="1"/>
        <v>128.31297506970529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3337070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3337070</v>
      </c>
      <c r="O18" s="47">
        <f t="shared" si="1"/>
        <v>22.749285904191861</v>
      </c>
      <c r="P18" s="9"/>
    </row>
    <row r="19" spans="1:16">
      <c r="A19" s="12"/>
      <c r="B19" s="44">
        <v>525</v>
      </c>
      <c r="C19" s="20" t="s">
        <v>33</v>
      </c>
      <c r="D19" s="46">
        <v>1046273</v>
      </c>
      <c r="E19" s="46">
        <v>781080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1827353</v>
      </c>
      <c r="O19" s="47">
        <f t="shared" si="1"/>
        <v>12.457328088677405</v>
      </c>
      <c r="P19" s="9"/>
    </row>
    <row r="20" spans="1:16">
      <c r="A20" s="12"/>
      <c r="B20" s="44">
        <v>526</v>
      </c>
      <c r="C20" s="20" t="s">
        <v>34</v>
      </c>
      <c r="D20" s="46">
        <v>1902782</v>
      </c>
      <c r="E20" s="46">
        <v>34017602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35920384</v>
      </c>
      <c r="O20" s="47">
        <f t="shared" si="1"/>
        <v>244.87442139492396</v>
      </c>
      <c r="P20" s="9"/>
    </row>
    <row r="21" spans="1:16">
      <c r="A21" s="12"/>
      <c r="B21" s="44">
        <v>527</v>
      </c>
      <c r="C21" s="20" t="s">
        <v>35</v>
      </c>
      <c r="D21" s="46">
        <v>284912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284912</v>
      </c>
      <c r="O21" s="47">
        <f t="shared" si="1"/>
        <v>1.9422860609861681</v>
      </c>
      <c r="P21" s="9"/>
    </row>
    <row r="22" spans="1:16">
      <c r="A22" s="12"/>
      <c r="B22" s="44">
        <v>529</v>
      </c>
      <c r="C22" s="20" t="s">
        <v>36</v>
      </c>
      <c r="D22" s="46">
        <v>235454</v>
      </c>
      <c r="E22" s="46">
        <v>738579</v>
      </c>
      <c r="F22" s="46">
        <v>0</v>
      </c>
      <c r="G22" s="46">
        <v>293266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1267299</v>
      </c>
      <c r="O22" s="47">
        <f t="shared" si="1"/>
        <v>8.6393594611729583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SUM(D24:D27)</f>
        <v>618219</v>
      </c>
      <c r="E23" s="31">
        <f t="shared" si="5"/>
        <v>12619589</v>
      </c>
      <c r="F23" s="31">
        <f t="shared" si="5"/>
        <v>0</v>
      </c>
      <c r="G23" s="31">
        <f t="shared" si="5"/>
        <v>904008</v>
      </c>
      <c r="H23" s="31">
        <f t="shared" si="5"/>
        <v>0</v>
      </c>
      <c r="I23" s="31">
        <f t="shared" si="5"/>
        <v>46086948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60228764</v>
      </c>
      <c r="O23" s="43">
        <f t="shared" si="1"/>
        <v>410.58814226015585</v>
      </c>
      <c r="P23" s="10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15867451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15867451</v>
      </c>
      <c r="O24" s="47">
        <f t="shared" si="1"/>
        <v>108.17069446243413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0</v>
      </c>
      <c r="G25" s="46">
        <v>8273</v>
      </c>
      <c r="H25" s="46">
        <v>0</v>
      </c>
      <c r="I25" s="46">
        <v>30219497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30227770</v>
      </c>
      <c r="O25" s="47">
        <f t="shared" si="1"/>
        <v>206.06705342595561</v>
      </c>
      <c r="P25" s="9"/>
    </row>
    <row r="26" spans="1:16">
      <c r="A26" s="12"/>
      <c r="B26" s="44">
        <v>537</v>
      </c>
      <c r="C26" s="20" t="s">
        <v>40</v>
      </c>
      <c r="D26" s="46">
        <v>618219</v>
      </c>
      <c r="E26" s="46">
        <v>5936560</v>
      </c>
      <c r="F26" s="46">
        <v>0</v>
      </c>
      <c r="G26" s="46">
        <v>635816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7190595</v>
      </c>
      <c r="O26" s="47">
        <f t="shared" si="1"/>
        <v>49.019319785396313</v>
      </c>
      <c r="P26" s="9"/>
    </row>
    <row r="27" spans="1:16">
      <c r="A27" s="12"/>
      <c r="B27" s="44">
        <v>538</v>
      </c>
      <c r="C27" s="20" t="s">
        <v>41</v>
      </c>
      <c r="D27" s="46">
        <v>0</v>
      </c>
      <c r="E27" s="46">
        <v>6683029</v>
      </c>
      <c r="F27" s="46">
        <v>0</v>
      </c>
      <c r="G27" s="46">
        <v>259919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6942948</v>
      </c>
      <c r="O27" s="47">
        <f t="shared" si="1"/>
        <v>47.331074586369802</v>
      </c>
      <c r="P27" s="9"/>
    </row>
    <row r="28" spans="1:16" ht="15.75">
      <c r="A28" s="28" t="s">
        <v>42</v>
      </c>
      <c r="B28" s="29"/>
      <c r="C28" s="30"/>
      <c r="D28" s="31">
        <f t="shared" ref="D28:M28" si="6">SUM(D29:D31)</f>
        <v>473053</v>
      </c>
      <c r="E28" s="31">
        <f t="shared" si="6"/>
        <v>5138345</v>
      </c>
      <c r="F28" s="31">
        <f t="shared" si="6"/>
        <v>0</v>
      </c>
      <c r="G28" s="31">
        <f t="shared" si="6"/>
        <v>12392785</v>
      </c>
      <c r="H28" s="31">
        <f t="shared" si="6"/>
        <v>0</v>
      </c>
      <c r="I28" s="31">
        <f t="shared" si="6"/>
        <v>3687084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3136</v>
      </c>
      <c r="N28" s="31">
        <f t="shared" ref="N28:N37" si="7">SUM(D28:M28)</f>
        <v>21694403</v>
      </c>
      <c r="O28" s="43">
        <f t="shared" si="1"/>
        <v>147.89386388890782</v>
      </c>
      <c r="P28" s="10"/>
    </row>
    <row r="29" spans="1:16">
      <c r="A29" s="12"/>
      <c r="B29" s="44">
        <v>541</v>
      </c>
      <c r="C29" s="20" t="s">
        <v>43</v>
      </c>
      <c r="D29" s="46">
        <v>0</v>
      </c>
      <c r="E29" s="46">
        <v>3838159</v>
      </c>
      <c r="F29" s="46">
        <v>0</v>
      </c>
      <c r="G29" s="46">
        <v>12319415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3136</v>
      </c>
      <c r="N29" s="46">
        <f t="shared" si="7"/>
        <v>16160710</v>
      </c>
      <c r="O29" s="47">
        <f t="shared" si="1"/>
        <v>110.16988322232751</v>
      </c>
      <c r="P29" s="9"/>
    </row>
    <row r="30" spans="1:16">
      <c r="A30" s="12"/>
      <c r="B30" s="44">
        <v>542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3687084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3687084</v>
      </c>
      <c r="O30" s="47">
        <f t="shared" si="1"/>
        <v>25.135381657793019</v>
      </c>
      <c r="P30" s="9"/>
    </row>
    <row r="31" spans="1:16">
      <c r="A31" s="12"/>
      <c r="B31" s="44">
        <v>544</v>
      </c>
      <c r="C31" s="20" t="s">
        <v>89</v>
      </c>
      <c r="D31" s="46">
        <v>473053</v>
      </c>
      <c r="E31" s="46">
        <v>1300186</v>
      </c>
      <c r="F31" s="46">
        <v>0</v>
      </c>
      <c r="G31" s="46">
        <v>73370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1846609</v>
      </c>
      <c r="O31" s="47">
        <f t="shared" si="1"/>
        <v>12.588599008787298</v>
      </c>
      <c r="P31" s="9"/>
    </row>
    <row r="32" spans="1:16" ht="15.75">
      <c r="A32" s="28" t="s">
        <v>45</v>
      </c>
      <c r="B32" s="29"/>
      <c r="C32" s="30"/>
      <c r="D32" s="31">
        <f t="shared" ref="D32:M32" si="8">SUM(D33:D36)</f>
        <v>294361</v>
      </c>
      <c r="E32" s="31">
        <f t="shared" si="8"/>
        <v>6993903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23909</v>
      </c>
      <c r="M32" s="31">
        <f t="shared" si="8"/>
        <v>2878477</v>
      </c>
      <c r="N32" s="31">
        <f t="shared" si="7"/>
        <v>10190650</v>
      </c>
      <c r="O32" s="43">
        <f t="shared" si="1"/>
        <v>69.471125987633698</v>
      </c>
      <c r="P32" s="10"/>
    </row>
    <row r="33" spans="1:16">
      <c r="A33" s="13"/>
      <c r="B33" s="45">
        <v>552</v>
      </c>
      <c r="C33" s="21" t="s">
        <v>46</v>
      </c>
      <c r="D33" s="46">
        <v>0</v>
      </c>
      <c r="E33" s="46">
        <v>643894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643894</v>
      </c>
      <c r="O33" s="47">
        <f t="shared" si="1"/>
        <v>4.3895179597652172</v>
      </c>
      <c r="P33" s="9"/>
    </row>
    <row r="34" spans="1:16">
      <c r="A34" s="13"/>
      <c r="B34" s="45">
        <v>553</v>
      </c>
      <c r="C34" s="21" t="s">
        <v>47</v>
      </c>
      <c r="D34" s="46">
        <v>177907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177907</v>
      </c>
      <c r="O34" s="47">
        <f t="shared" si="1"/>
        <v>1.212817593684598</v>
      </c>
      <c r="P34" s="9"/>
    </row>
    <row r="35" spans="1:16">
      <c r="A35" s="13"/>
      <c r="B35" s="45">
        <v>554</v>
      </c>
      <c r="C35" s="21" t="s">
        <v>48</v>
      </c>
      <c r="D35" s="46">
        <v>116454</v>
      </c>
      <c r="E35" s="46">
        <v>5636184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23909</v>
      </c>
      <c r="M35" s="46">
        <v>0</v>
      </c>
      <c r="N35" s="46">
        <f t="shared" si="7"/>
        <v>5776547</v>
      </c>
      <c r="O35" s="47">
        <f t="shared" si="1"/>
        <v>39.379551295598169</v>
      </c>
      <c r="P35" s="9"/>
    </row>
    <row r="36" spans="1:16">
      <c r="A36" s="13"/>
      <c r="B36" s="45">
        <v>559</v>
      </c>
      <c r="C36" s="21" t="s">
        <v>49</v>
      </c>
      <c r="D36" s="46">
        <v>0</v>
      </c>
      <c r="E36" s="46">
        <v>713825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2878477</v>
      </c>
      <c r="N36" s="46">
        <f t="shared" si="7"/>
        <v>3592302</v>
      </c>
      <c r="O36" s="47">
        <f t="shared" si="1"/>
        <v>24.489239138585717</v>
      </c>
      <c r="P36" s="9"/>
    </row>
    <row r="37" spans="1:16" ht="15.75">
      <c r="A37" s="28" t="s">
        <v>50</v>
      </c>
      <c r="B37" s="29"/>
      <c r="C37" s="30"/>
      <c r="D37" s="31">
        <f t="shared" ref="D37:M37" si="9">SUM(D38:D40)</f>
        <v>1808842</v>
      </c>
      <c r="E37" s="31">
        <f t="shared" si="9"/>
        <v>4058871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136500</v>
      </c>
      <c r="M37" s="31">
        <f t="shared" si="9"/>
        <v>0</v>
      </c>
      <c r="N37" s="31">
        <f t="shared" si="7"/>
        <v>6004213</v>
      </c>
      <c r="O37" s="43">
        <f t="shared" ref="O37:O68" si="10">(N37/O$72)</f>
        <v>40.931583145293786</v>
      </c>
      <c r="P37" s="10"/>
    </row>
    <row r="38" spans="1:16">
      <c r="A38" s="12"/>
      <c r="B38" s="44">
        <v>562</v>
      </c>
      <c r="C38" s="20" t="s">
        <v>51</v>
      </c>
      <c r="D38" s="46">
        <v>805085</v>
      </c>
      <c r="E38" s="46">
        <v>42443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3" si="11">SUM(D38:M38)</f>
        <v>847528</v>
      </c>
      <c r="O38" s="47">
        <f t="shared" si="10"/>
        <v>5.777720210786085</v>
      </c>
      <c r="P38" s="9"/>
    </row>
    <row r="39" spans="1:16">
      <c r="A39" s="12"/>
      <c r="B39" s="44">
        <v>564</v>
      </c>
      <c r="C39" s="20" t="s">
        <v>52</v>
      </c>
      <c r="D39" s="46">
        <v>25695</v>
      </c>
      <c r="E39" s="46">
        <v>3976529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4002224</v>
      </c>
      <c r="O39" s="47">
        <f t="shared" si="10"/>
        <v>27.283736340148206</v>
      </c>
      <c r="P39" s="9"/>
    </row>
    <row r="40" spans="1:16">
      <c r="A40" s="12"/>
      <c r="B40" s="44">
        <v>569</v>
      </c>
      <c r="C40" s="20" t="s">
        <v>53</v>
      </c>
      <c r="D40" s="46">
        <v>978062</v>
      </c>
      <c r="E40" s="46">
        <v>39899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136500</v>
      </c>
      <c r="M40" s="46">
        <v>0</v>
      </c>
      <c r="N40" s="46">
        <f t="shared" si="11"/>
        <v>1154461</v>
      </c>
      <c r="O40" s="47">
        <f t="shared" si="10"/>
        <v>7.8701265943594949</v>
      </c>
      <c r="P40" s="9"/>
    </row>
    <row r="41" spans="1:16" ht="15.75">
      <c r="A41" s="28" t="s">
        <v>54</v>
      </c>
      <c r="B41" s="29"/>
      <c r="C41" s="30"/>
      <c r="D41" s="31">
        <f t="shared" ref="D41:M41" si="12">SUM(D42:D43)</f>
        <v>15021393</v>
      </c>
      <c r="E41" s="31">
        <f t="shared" si="12"/>
        <v>2959502</v>
      </c>
      <c r="F41" s="31">
        <f t="shared" si="12"/>
        <v>0</v>
      </c>
      <c r="G41" s="31">
        <f t="shared" si="12"/>
        <v>6020496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24001391</v>
      </c>
      <c r="O41" s="43">
        <f t="shared" si="10"/>
        <v>163.62093272160831</v>
      </c>
      <c r="P41" s="9"/>
    </row>
    <row r="42" spans="1:16">
      <c r="A42" s="12"/>
      <c r="B42" s="44">
        <v>571</v>
      </c>
      <c r="C42" s="20" t="s">
        <v>55</v>
      </c>
      <c r="D42" s="46">
        <v>2796276</v>
      </c>
      <c r="E42" s="46">
        <v>156433</v>
      </c>
      <c r="F42" s="46">
        <v>0</v>
      </c>
      <c r="G42" s="46">
        <v>1047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2953756</v>
      </c>
      <c r="O42" s="47">
        <f t="shared" si="10"/>
        <v>20.136179263612132</v>
      </c>
      <c r="P42" s="9"/>
    </row>
    <row r="43" spans="1:16">
      <c r="A43" s="12"/>
      <c r="B43" s="44">
        <v>572</v>
      </c>
      <c r="C43" s="20" t="s">
        <v>56</v>
      </c>
      <c r="D43" s="46">
        <v>12225117</v>
      </c>
      <c r="E43" s="46">
        <v>2803069</v>
      </c>
      <c r="F43" s="46">
        <v>0</v>
      </c>
      <c r="G43" s="46">
        <v>6019449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21047635</v>
      </c>
      <c r="O43" s="47">
        <f t="shared" si="10"/>
        <v>143.48475345799616</v>
      </c>
      <c r="P43" s="9"/>
    </row>
    <row r="44" spans="1:16" ht="15.75">
      <c r="A44" s="28" t="s">
        <v>79</v>
      </c>
      <c r="B44" s="29"/>
      <c r="C44" s="30"/>
      <c r="D44" s="31">
        <f t="shared" ref="D44:M44" si="13">SUM(D45:D46)</f>
        <v>6949822</v>
      </c>
      <c r="E44" s="31">
        <f t="shared" si="13"/>
        <v>12745913</v>
      </c>
      <c r="F44" s="31">
        <f t="shared" si="13"/>
        <v>832057</v>
      </c>
      <c r="G44" s="31">
        <f t="shared" si="13"/>
        <v>3628568</v>
      </c>
      <c r="H44" s="31">
        <f t="shared" si="13"/>
        <v>0</v>
      </c>
      <c r="I44" s="31">
        <f t="shared" si="13"/>
        <v>50000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24206360</v>
      </c>
      <c r="O44" s="43">
        <f t="shared" si="10"/>
        <v>165.01823585953957</v>
      </c>
      <c r="P44" s="9"/>
    </row>
    <row r="45" spans="1:16">
      <c r="A45" s="12"/>
      <c r="B45" s="44">
        <v>581</v>
      </c>
      <c r="C45" s="20" t="s">
        <v>57</v>
      </c>
      <c r="D45" s="46">
        <v>6905207</v>
      </c>
      <c r="E45" s="46">
        <v>12745913</v>
      </c>
      <c r="F45" s="46">
        <v>832057</v>
      </c>
      <c r="G45" s="46">
        <v>3628568</v>
      </c>
      <c r="H45" s="46">
        <v>0</v>
      </c>
      <c r="I45" s="46">
        <v>50000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24161745</v>
      </c>
      <c r="O45" s="47">
        <f t="shared" si="10"/>
        <v>164.71408899099455</v>
      </c>
      <c r="P45" s="9"/>
    </row>
    <row r="46" spans="1:16">
      <c r="A46" s="12"/>
      <c r="B46" s="44">
        <v>587</v>
      </c>
      <c r="C46" s="20" t="s">
        <v>84</v>
      </c>
      <c r="D46" s="46">
        <v>44615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3" si="14">SUM(D46:M46)</f>
        <v>44615</v>
      </c>
      <c r="O46" s="47">
        <f t="shared" si="10"/>
        <v>0.30414686854501699</v>
      </c>
      <c r="P46" s="9"/>
    </row>
    <row r="47" spans="1:16" ht="15.75">
      <c r="A47" s="28" t="s">
        <v>59</v>
      </c>
      <c r="B47" s="29"/>
      <c r="C47" s="30"/>
      <c r="D47" s="31">
        <f t="shared" ref="D47:M47" si="15">SUM(D48:D69)</f>
        <v>7282598</v>
      </c>
      <c r="E47" s="31">
        <f t="shared" si="15"/>
        <v>1081519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>SUM(D47:M47)</f>
        <v>8364117</v>
      </c>
      <c r="O47" s="43">
        <f t="shared" si="10"/>
        <v>57.019387956833846</v>
      </c>
      <c r="P47" s="9"/>
    </row>
    <row r="48" spans="1:16">
      <c r="A48" s="12"/>
      <c r="B48" s="44">
        <v>602</v>
      </c>
      <c r="C48" s="20" t="s">
        <v>60</v>
      </c>
      <c r="D48" s="46">
        <v>0</v>
      </c>
      <c r="E48" s="46">
        <v>128517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128517</v>
      </c>
      <c r="O48" s="47">
        <f t="shared" si="10"/>
        <v>0.87611886371847925</v>
      </c>
      <c r="P48" s="9"/>
    </row>
    <row r="49" spans="1:16">
      <c r="A49" s="12"/>
      <c r="B49" s="44">
        <v>603</v>
      </c>
      <c r="C49" s="20" t="s">
        <v>61</v>
      </c>
      <c r="D49" s="46">
        <v>70000</v>
      </c>
      <c r="E49" s="46">
        <v>68989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138989</v>
      </c>
      <c r="O49" s="47">
        <f t="shared" si="10"/>
        <v>0.94750799310105049</v>
      </c>
      <c r="P49" s="9"/>
    </row>
    <row r="50" spans="1:16">
      <c r="A50" s="12"/>
      <c r="B50" s="44">
        <v>604</v>
      </c>
      <c r="C50" s="20" t="s">
        <v>62</v>
      </c>
      <c r="D50" s="46">
        <v>422007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422007</v>
      </c>
      <c r="O50" s="47">
        <f t="shared" si="10"/>
        <v>2.8768823838188275</v>
      </c>
      <c r="P50" s="9"/>
    </row>
    <row r="51" spans="1:16">
      <c r="A51" s="12"/>
      <c r="B51" s="44">
        <v>605</v>
      </c>
      <c r="C51" s="20" t="s">
        <v>63</v>
      </c>
      <c r="D51" s="46">
        <v>17529</v>
      </c>
      <c r="E51" s="46">
        <v>153480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171009</v>
      </c>
      <c r="O51" s="47">
        <f t="shared" si="10"/>
        <v>1.1657929360756429</v>
      </c>
      <c r="P51" s="9"/>
    </row>
    <row r="52" spans="1:16">
      <c r="A52" s="12"/>
      <c r="B52" s="44">
        <v>607</v>
      </c>
      <c r="C52" s="20" t="s">
        <v>64</v>
      </c>
      <c r="D52" s="46">
        <v>28828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28828</v>
      </c>
      <c r="O52" s="47">
        <f t="shared" si="10"/>
        <v>0.19652462011466434</v>
      </c>
      <c r="P52" s="9"/>
    </row>
    <row r="53" spans="1:16">
      <c r="A53" s="12"/>
      <c r="B53" s="44">
        <v>608</v>
      </c>
      <c r="C53" s="20" t="s">
        <v>65</v>
      </c>
      <c r="D53" s="46">
        <v>135172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135172</v>
      </c>
      <c r="O53" s="47">
        <f t="shared" si="10"/>
        <v>0.92148695539542846</v>
      </c>
      <c r="P53" s="9"/>
    </row>
    <row r="54" spans="1:16">
      <c r="A54" s="12"/>
      <c r="B54" s="44">
        <v>614</v>
      </c>
      <c r="C54" s="20" t="s">
        <v>66</v>
      </c>
      <c r="D54" s="46">
        <v>352442</v>
      </c>
      <c r="E54" s="46">
        <v>658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4" si="16">SUM(D54:M54)</f>
        <v>353100</v>
      </c>
      <c r="O54" s="47">
        <f t="shared" si="10"/>
        <v>2.4071334592232545</v>
      </c>
      <c r="P54" s="9"/>
    </row>
    <row r="55" spans="1:16">
      <c r="A55" s="12"/>
      <c r="B55" s="44">
        <v>629</v>
      </c>
      <c r="C55" s="20" t="s">
        <v>68</v>
      </c>
      <c r="D55" s="46">
        <v>76093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76093</v>
      </c>
      <c r="O55" s="47">
        <f t="shared" si="10"/>
        <v>0.51873691960542367</v>
      </c>
      <c r="P55" s="9"/>
    </row>
    <row r="56" spans="1:16">
      <c r="A56" s="12"/>
      <c r="B56" s="44">
        <v>634</v>
      </c>
      <c r="C56" s="20" t="s">
        <v>67</v>
      </c>
      <c r="D56" s="46">
        <v>966335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966335</v>
      </c>
      <c r="O56" s="47">
        <f t="shared" si="10"/>
        <v>6.5876446086618632</v>
      </c>
      <c r="P56" s="9"/>
    </row>
    <row r="57" spans="1:16">
      <c r="A57" s="12"/>
      <c r="B57" s="44">
        <v>658</v>
      </c>
      <c r="C57" s="20" t="s">
        <v>69</v>
      </c>
      <c r="D57" s="46">
        <v>6760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6760</v>
      </c>
      <c r="O57" s="47">
        <f t="shared" si="10"/>
        <v>4.6083891771025773E-2</v>
      </c>
      <c r="P57" s="9"/>
    </row>
    <row r="58" spans="1:16">
      <c r="A58" s="12"/>
      <c r="B58" s="44">
        <v>664</v>
      </c>
      <c r="C58" s="20" t="s">
        <v>70</v>
      </c>
      <c r="D58" s="46">
        <v>71025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71025</v>
      </c>
      <c r="O58" s="47">
        <f t="shared" si="10"/>
        <v>0.48418763506466062</v>
      </c>
      <c r="P58" s="9"/>
    </row>
    <row r="59" spans="1:16">
      <c r="A59" s="12"/>
      <c r="B59" s="44">
        <v>671</v>
      </c>
      <c r="C59" s="20" t="s">
        <v>71</v>
      </c>
      <c r="D59" s="46">
        <v>373727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373727</v>
      </c>
      <c r="O59" s="47">
        <f t="shared" si="10"/>
        <v>2.5477506834186614</v>
      </c>
      <c r="P59" s="9"/>
    </row>
    <row r="60" spans="1:16">
      <c r="A60" s="12"/>
      <c r="B60" s="44">
        <v>674</v>
      </c>
      <c r="C60" s="20" t="s">
        <v>72</v>
      </c>
      <c r="D60" s="46">
        <v>261678</v>
      </c>
      <c r="E60" s="46">
        <v>580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262258</v>
      </c>
      <c r="O60" s="47">
        <f t="shared" si="10"/>
        <v>1.7878504864032068</v>
      </c>
      <c r="P60" s="9"/>
    </row>
    <row r="61" spans="1:16">
      <c r="A61" s="12"/>
      <c r="B61" s="44">
        <v>685</v>
      </c>
      <c r="C61" s="20" t="s">
        <v>73</v>
      </c>
      <c r="D61" s="46">
        <v>180</v>
      </c>
      <c r="E61" s="46">
        <v>31775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31955</v>
      </c>
      <c r="O61" s="47">
        <f t="shared" si="10"/>
        <v>0.21784182863064033</v>
      </c>
      <c r="P61" s="9"/>
    </row>
    <row r="62" spans="1:16">
      <c r="A62" s="12"/>
      <c r="B62" s="44">
        <v>694</v>
      </c>
      <c r="C62" s="20" t="s">
        <v>74</v>
      </c>
      <c r="D62" s="46">
        <v>126971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126971</v>
      </c>
      <c r="O62" s="47">
        <f t="shared" si="10"/>
        <v>0.86557955947617071</v>
      </c>
      <c r="P62" s="9"/>
    </row>
    <row r="63" spans="1:16">
      <c r="A63" s="12"/>
      <c r="B63" s="44">
        <v>711</v>
      </c>
      <c r="C63" s="20" t="s">
        <v>75</v>
      </c>
      <c r="D63" s="46">
        <v>2863422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2863422</v>
      </c>
      <c r="O63" s="47">
        <f t="shared" si="10"/>
        <v>19.520359399818663</v>
      </c>
      <c r="P63" s="9"/>
    </row>
    <row r="64" spans="1:16">
      <c r="A64" s="12"/>
      <c r="B64" s="44">
        <v>713</v>
      </c>
      <c r="C64" s="20" t="s">
        <v>85</v>
      </c>
      <c r="D64" s="46">
        <v>0</v>
      </c>
      <c r="E64" s="46">
        <v>380144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380144</v>
      </c>
      <c r="O64" s="47">
        <f t="shared" si="10"/>
        <v>2.5914962948823703</v>
      </c>
      <c r="P64" s="9"/>
    </row>
    <row r="65" spans="1:119">
      <c r="A65" s="12"/>
      <c r="B65" s="44">
        <v>716</v>
      </c>
      <c r="C65" s="20" t="s">
        <v>76</v>
      </c>
      <c r="D65" s="46">
        <v>0</v>
      </c>
      <c r="E65" s="46">
        <v>152359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0" si="17">SUM(D65:M65)</f>
        <v>152359</v>
      </c>
      <c r="O65" s="47">
        <f t="shared" si="10"/>
        <v>1.0386532050801356</v>
      </c>
      <c r="P65" s="9"/>
    </row>
    <row r="66" spans="1:119">
      <c r="A66" s="12"/>
      <c r="B66" s="44">
        <v>724</v>
      </c>
      <c r="C66" s="20" t="s">
        <v>77</v>
      </c>
      <c r="D66" s="46">
        <v>313845</v>
      </c>
      <c r="E66" s="46">
        <v>388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314233</v>
      </c>
      <c r="O66" s="47">
        <f t="shared" si="10"/>
        <v>2.142171532971116</v>
      </c>
      <c r="P66" s="9"/>
    </row>
    <row r="67" spans="1:119">
      <c r="A67" s="12"/>
      <c r="B67" s="44">
        <v>734</v>
      </c>
      <c r="C67" s="20" t="s">
        <v>78</v>
      </c>
      <c r="D67" s="46">
        <v>149902</v>
      </c>
      <c r="E67" s="46">
        <v>163958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313860</v>
      </c>
      <c r="O67" s="47">
        <f t="shared" si="10"/>
        <v>2.1396287383512056</v>
      </c>
      <c r="P67" s="9"/>
    </row>
    <row r="68" spans="1:119">
      <c r="A68" s="12"/>
      <c r="B68" s="44">
        <v>744</v>
      </c>
      <c r="C68" s="20" t="s">
        <v>80</v>
      </c>
      <c r="D68" s="46">
        <v>375380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375380</v>
      </c>
      <c r="O68" s="47">
        <f t="shared" si="10"/>
        <v>2.5590194220425526</v>
      </c>
      <c r="P68" s="9"/>
    </row>
    <row r="69" spans="1:119" ht="15.75" thickBot="1">
      <c r="A69" s="12"/>
      <c r="B69" s="44">
        <v>764</v>
      </c>
      <c r="C69" s="20" t="s">
        <v>81</v>
      </c>
      <c r="D69" s="46">
        <v>671302</v>
      </c>
      <c r="E69" s="46">
        <v>671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671973</v>
      </c>
      <c r="O69" s="47">
        <f>(N69/O$72)</f>
        <v>4.5809365392088024</v>
      </c>
      <c r="P69" s="9"/>
    </row>
    <row r="70" spans="1:119" ht="16.5" thickBot="1">
      <c r="A70" s="14" t="s">
        <v>10</v>
      </c>
      <c r="B70" s="23"/>
      <c r="C70" s="22"/>
      <c r="D70" s="15">
        <f t="shared" ref="D70:M70" si="18">SUM(D5,D14,D23,D28,D32,D37,D41,D44,D47)</f>
        <v>125399364</v>
      </c>
      <c r="E70" s="15">
        <f t="shared" si="18"/>
        <v>94285350</v>
      </c>
      <c r="F70" s="15">
        <f t="shared" si="18"/>
        <v>12623494</v>
      </c>
      <c r="G70" s="15">
        <f t="shared" si="18"/>
        <v>35376914</v>
      </c>
      <c r="H70" s="15">
        <f t="shared" si="18"/>
        <v>0</v>
      </c>
      <c r="I70" s="15">
        <f t="shared" si="18"/>
        <v>49824032</v>
      </c>
      <c r="J70" s="15">
        <f t="shared" si="18"/>
        <v>29269947</v>
      </c>
      <c r="K70" s="15">
        <f t="shared" si="18"/>
        <v>0</v>
      </c>
      <c r="L70" s="15">
        <f t="shared" si="18"/>
        <v>160409</v>
      </c>
      <c r="M70" s="15">
        <f t="shared" si="18"/>
        <v>2881613</v>
      </c>
      <c r="N70" s="15">
        <f t="shared" si="17"/>
        <v>349821123</v>
      </c>
      <c r="O70" s="37">
        <f>(N70/O$72)</f>
        <v>2384.7808833654876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38"/>
      <c r="B72" s="39"/>
      <c r="C72" s="39"/>
      <c r="D72" s="40"/>
      <c r="E72" s="40"/>
      <c r="F72" s="40"/>
      <c r="G72" s="40"/>
      <c r="H72" s="40"/>
      <c r="I72" s="40"/>
      <c r="J72" s="40"/>
      <c r="K72" s="40"/>
      <c r="L72" s="48" t="s">
        <v>90</v>
      </c>
      <c r="M72" s="48"/>
      <c r="N72" s="48"/>
      <c r="O72" s="41">
        <v>146689</v>
      </c>
    </row>
    <row r="73" spans="1:119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19" ht="15.75" customHeight="1" thickBot="1">
      <c r="A74" s="52" t="s">
        <v>87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35430281</v>
      </c>
      <c r="E5" s="26">
        <f t="shared" si="0"/>
        <v>9442238</v>
      </c>
      <c r="F5" s="26">
        <f t="shared" si="0"/>
        <v>12161574</v>
      </c>
      <c r="G5" s="26">
        <f t="shared" si="0"/>
        <v>2226000</v>
      </c>
      <c r="H5" s="26">
        <f t="shared" si="0"/>
        <v>0</v>
      </c>
      <c r="I5" s="26">
        <f t="shared" si="0"/>
        <v>0</v>
      </c>
      <c r="J5" s="26">
        <f t="shared" si="0"/>
        <v>30155819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89415912</v>
      </c>
      <c r="O5" s="32">
        <f t="shared" ref="O5:O36" si="1">(N5/O$71)</f>
        <v>611.10671277628182</v>
      </c>
      <c r="P5" s="6"/>
    </row>
    <row r="6" spans="1:133">
      <c r="A6" s="12"/>
      <c r="B6" s="44">
        <v>511</v>
      </c>
      <c r="C6" s="20" t="s">
        <v>20</v>
      </c>
      <c r="D6" s="46">
        <v>855096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855096</v>
      </c>
      <c r="O6" s="47">
        <f t="shared" si="1"/>
        <v>5.8440930029114666</v>
      </c>
      <c r="P6" s="9"/>
    </row>
    <row r="7" spans="1:133">
      <c r="A7" s="12"/>
      <c r="B7" s="44">
        <v>512</v>
      </c>
      <c r="C7" s="20" t="s">
        <v>21</v>
      </c>
      <c r="D7" s="46">
        <v>762700</v>
      </c>
      <c r="E7" s="46">
        <v>0</v>
      </c>
      <c r="F7" s="46">
        <v>0</v>
      </c>
      <c r="G7" s="46">
        <v>5241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767941</v>
      </c>
      <c r="O7" s="47">
        <f t="shared" si="1"/>
        <v>5.2484383329460487</v>
      </c>
      <c r="P7" s="9"/>
    </row>
    <row r="8" spans="1:133">
      <c r="A8" s="12"/>
      <c r="B8" s="44">
        <v>513</v>
      </c>
      <c r="C8" s="20" t="s">
        <v>22</v>
      </c>
      <c r="D8" s="46">
        <v>17441105</v>
      </c>
      <c r="E8" s="46">
        <v>1031290</v>
      </c>
      <c r="F8" s="46">
        <v>50204</v>
      </c>
      <c r="G8" s="46">
        <v>165937</v>
      </c>
      <c r="H8" s="46">
        <v>0</v>
      </c>
      <c r="I8" s="46">
        <v>0</v>
      </c>
      <c r="J8" s="46">
        <v>28909096</v>
      </c>
      <c r="K8" s="46">
        <v>0</v>
      </c>
      <c r="L8" s="46">
        <v>0</v>
      </c>
      <c r="M8" s="46">
        <v>0</v>
      </c>
      <c r="N8" s="46">
        <f t="shared" si="2"/>
        <v>47597632</v>
      </c>
      <c r="O8" s="47">
        <f t="shared" si="1"/>
        <v>325.30264219029783</v>
      </c>
      <c r="P8" s="9"/>
    </row>
    <row r="9" spans="1:133">
      <c r="A9" s="12"/>
      <c r="B9" s="44">
        <v>514</v>
      </c>
      <c r="C9" s="20" t="s">
        <v>23</v>
      </c>
      <c r="D9" s="46">
        <v>901893</v>
      </c>
      <c r="E9" s="46">
        <v>87736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989629</v>
      </c>
      <c r="O9" s="47">
        <f t="shared" si="1"/>
        <v>6.7635492557306689</v>
      </c>
      <c r="P9" s="9"/>
    </row>
    <row r="10" spans="1:133">
      <c r="A10" s="12"/>
      <c r="B10" s="44">
        <v>515</v>
      </c>
      <c r="C10" s="20" t="s">
        <v>24</v>
      </c>
      <c r="D10" s="46">
        <v>290200</v>
      </c>
      <c r="E10" s="46">
        <v>5960938</v>
      </c>
      <c r="F10" s="46">
        <v>0</v>
      </c>
      <c r="G10" s="46">
        <v>133768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6384906</v>
      </c>
      <c r="O10" s="47">
        <f t="shared" si="1"/>
        <v>43.637187495728483</v>
      </c>
      <c r="P10" s="9"/>
    </row>
    <row r="11" spans="1:133">
      <c r="A11" s="12"/>
      <c r="B11" s="44">
        <v>516</v>
      </c>
      <c r="C11" s="20" t="s">
        <v>25</v>
      </c>
      <c r="D11" s="46">
        <v>42902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42902</v>
      </c>
      <c r="O11" s="47">
        <f t="shared" si="1"/>
        <v>0.29321067811205731</v>
      </c>
      <c r="P11" s="9"/>
    </row>
    <row r="12" spans="1:133">
      <c r="A12" s="12"/>
      <c r="B12" s="44">
        <v>517</v>
      </c>
      <c r="C12" s="20" t="s">
        <v>26</v>
      </c>
      <c r="D12" s="46">
        <v>3190</v>
      </c>
      <c r="E12" s="46">
        <v>350000</v>
      </c>
      <c r="F12" s="46">
        <v>12111370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12464560</v>
      </c>
      <c r="O12" s="47">
        <f t="shared" si="1"/>
        <v>85.188151833677338</v>
      </c>
      <c r="P12" s="9"/>
    </row>
    <row r="13" spans="1:133">
      <c r="A13" s="12"/>
      <c r="B13" s="44">
        <v>519</v>
      </c>
      <c r="C13" s="20" t="s">
        <v>27</v>
      </c>
      <c r="D13" s="46">
        <v>15133195</v>
      </c>
      <c r="E13" s="46">
        <v>2012274</v>
      </c>
      <c r="F13" s="46">
        <v>0</v>
      </c>
      <c r="G13" s="46">
        <v>1921054</v>
      </c>
      <c r="H13" s="46">
        <v>0</v>
      </c>
      <c r="I13" s="46">
        <v>0</v>
      </c>
      <c r="J13" s="46">
        <v>1246723</v>
      </c>
      <c r="K13" s="46">
        <v>0</v>
      </c>
      <c r="L13" s="46">
        <v>0</v>
      </c>
      <c r="M13" s="46">
        <v>0</v>
      </c>
      <c r="N13" s="46">
        <f t="shared" si="2"/>
        <v>20313246</v>
      </c>
      <c r="O13" s="47">
        <f t="shared" si="1"/>
        <v>138.8294399868779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61318911</v>
      </c>
      <c r="E14" s="31">
        <f t="shared" si="3"/>
        <v>43456904</v>
      </c>
      <c r="F14" s="31">
        <f t="shared" si="3"/>
        <v>0</v>
      </c>
      <c r="G14" s="31">
        <f t="shared" si="3"/>
        <v>365728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105141543</v>
      </c>
      <c r="O14" s="43">
        <f t="shared" si="1"/>
        <v>718.58242321518878</v>
      </c>
      <c r="P14" s="10"/>
    </row>
    <row r="15" spans="1:133">
      <c r="A15" s="12"/>
      <c r="B15" s="44">
        <v>521</v>
      </c>
      <c r="C15" s="20" t="s">
        <v>29</v>
      </c>
      <c r="D15" s="46">
        <v>41169867</v>
      </c>
      <c r="E15" s="46">
        <v>1092249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42262116</v>
      </c>
      <c r="O15" s="47">
        <f t="shared" si="1"/>
        <v>288.83743626894847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329271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329271</v>
      </c>
      <c r="O16" s="47">
        <f t="shared" si="1"/>
        <v>2.2503793108161676</v>
      </c>
      <c r="P16" s="9"/>
    </row>
    <row r="17" spans="1:16">
      <c r="A17" s="12"/>
      <c r="B17" s="44">
        <v>523</v>
      </c>
      <c r="C17" s="20" t="s">
        <v>31</v>
      </c>
      <c r="D17" s="46">
        <v>16337808</v>
      </c>
      <c r="E17" s="46">
        <v>3374519</v>
      </c>
      <c r="F17" s="46">
        <v>0</v>
      </c>
      <c r="G17" s="46">
        <v>365728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20078055</v>
      </c>
      <c r="O17" s="47">
        <f t="shared" si="1"/>
        <v>137.22204376768408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3411703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3411703</v>
      </c>
      <c r="O18" s="47">
        <f t="shared" si="1"/>
        <v>23.317042332453969</v>
      </c>
      <c r="P18" s="9"/>
    </row>
    <row r="19" spans="1:16">
      <c r="A19" s="12"/>
      <c r="B19" s="44">
        <v>525</v>
      </c>
      <c r="C19" s="20" t="s">
        <v>33</v>
      </c>
      <c r="D19" s="46">
        <v>1220911</v>
      </c>
      <c r="E19" s="46">
        <v>670275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1891186</v>
      </c>
      <c r="O19" s="47">
        <f t="shared" si="1"/>
        <v>12.925176669992755</v>
      </c>
      <c r="P19" s="9"/>
    </row>
    <row r="20" spans="1:16">
      <c r="A20" s="12"/>
      <c r="B20" s="44">
        <v>526</v>
      </c>
      <c r="C20" s="20" t="s">
        <v>34</v>
      </c>
      <c r="D20" s="46">
        <v>2052000</v>
      </c>
      <c r="E20" s="46">
        <v>34201431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36253431</v>
      </c>
      <c r="O20" s="47">
        <f t="shared" si="1"/>
        <v>247.7715045312265</v>
      </c>
      <c r="P20" s="9"/>
    </row>
    <row r="21" spans="1:16">
      <c r="A21" s="12"/>
      <c r="B21" s="44">
        <v>527</v>
      </c>
      <c r="C21" s="20" t="s">
        <v>35</v>
      </c>
      <c r="D21" s="46">
        <v>308040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308040</v>
      </c>
      <c r="O21" s="47">
        <f t="shared" si="1"/>
        <v>2.1052775461665689</v>
      </c>
      <c r="P21" s="9"/>
    </row>
    <row r="22" spans="1:16">
      <c r="A22" s="12"/>
      <c r="B22" s="44">
        <v>529</v>
      </c>
      <c r="C22" s="20" t="s">
        <v>36</v>
      </c>
      <c r="D22" s="46">
        <v>230285</v>
      </c>
      <c r="E22" s="46">
        <v>377456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607741</v>
      </c>
      <c r="O22" s="47">
        <f t="shared" si="1"/>
        <v>4.1535627879003263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SUM(D24:D27)</f>
        <v>430072</v>
      </c>
      <c r="E23" s="31">
        <f t="shared" si="5"/>
        <v>16694629</v>
      </c>
      <c r="F23" s="31">
        <f t="shared" si="5"/>
        <v>0</v>
      </c>
      <c r="G23" s="31">
        <f t="shared" si="5"/>
        <v>801871</v>
      </c>
      <c r="H23" s="31">
        <f t="shared" si="5"/>
        <v>0</v>
      </c>
      <c r="I23" s="31">
        <f t="shared" si="5"/>
        <v>46749672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64676244</v>
      </c>
      <c r="O23" s="43">
        <f t="shared" si="1"/>
        <v>442.02520537459503</v>
      </c>
      <c r="P23" s="10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15674463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15674463</v>
      </c>
      <c r="O24" s="47">
        <f t="shared" si="1"/>
        <v>107.12600636968794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0</v>
      </c>
      <c r="G25" s="46">
        <v>19244</v>
      </c>
      <c r="H25" s="46">
        <v>0</v>
      </c>
      <c r="I25" s="46">
        <v>31075209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31094453</v>
      </c>
      <c r="O25" s="47">
        <f t="shared" si="1"/>
        <v>212.51283505788763</v>
      </c>
      <c r="P25" s="9"/>
    </row>
    <row r="26" spans="1:16">
      <c r="A26" s="12"/>
      <c r="B26" s="44">
        <v>537</v>
      </c>
      <c r="C26" s="20" t="s">
        <v>40</v>
      </c>
      <c r="D26" s="46">
        <v>430062</v>
      </c>
      <c r="E26" s="46">
        <v>9429154</v>
      </c>
      <c r="F26" s="46">
        <v>0</v>
      </c>
      <c r="G26" s="46">
        <v>667737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10526953</v>
      </c>
      <c r="O26" s="47">
        <f t="shared" si="1"/>
        <v>71.945714129498768</v>
      </c>
      <c r="P26" s="9"/>
    </row>
    <row r="27" spans="1:16">
      <c r="A27" s="12"/>
      <c r="B27" s="44">
        <v>538</v>
      </c>
      <c r="C27" s="20" t="s">
        <v>41</v>
      </c>
      <c r="D27" s="46">
        <v>10</v>
      </c>
      <c r="E27" s="46">
        <v>7265475</v>
      </c>
      <c r="F27" s="46">
        <v>0</v>
      </c>
      <c r="G27" s="46">
        <v>114890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7380375</v>
      </c>
      <c r="O27" s="47">
        <f t="shared" si="1"/>
        <v>50.440649817520743</v>
      </c>
      <c r="P27" s="9"/>
    </row>
    <row r="28" spans="1:16" ht="15.75">
      <c r="A28" s="28" t="s">
        <v>42</v>
      </c>
      <c r="B28" s="29"/>
      <c r="C28" s="30"/>
      <c r="D28" s="31">
        <f t="shared" ref="D28:M28" si="6">SUM(D29:D30)</f>
        <v>412827</v>
      </c>
      <c r="E28" s="31">
        <f t="shared" si="6"/>
        <v>9708580</v>
      </c>
      <c r="F28" s="31">
        <f t="shared" si="6"/>
        <v>0</v>
      </c>
      <c r="G28" s="31">
        <f t="shared" si="6"/>
        <v>8691670</v>
      </c>
      <c r="H28" s="31">
        <f t="shared" si="6"/>
        <v>0</v>
      </c>
      <c r="I28" s="31">
        <f t="shared" si="6"/>
        <v>3276108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6" si="7">SUM(D28:M28)</f>
        <v>22089185</v>
      </c>
      <c r="O28" s="43">
        <f t="shared" si="1"/>
        <v>150.96696920406239</v>
      </c>
      <c r="P28" s="10"/>
    </row>
    <row r="29" spans="1:16">
      <c r="A29" s="12"/>
      <c r="B29" s="44">
        <v>541</v>
      </c>
      <c r="C29" s="20" t="s">
        <v>43</v>
      </c>
      <c r="D29" s="46">
        <v>0</v>
      </c>
      <c r="E29" s="46">
        <v>9708580</v>
      </c>
      <c r="F29" s="46">
        <v>0</v>
      </c>
      <c r="G29" s="46">
        <v>8691670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18400250</v>
      </c>
      <c r="O29" s="47">
        <f t="shared" si="1"/>
        <v>125.75520441777498</v>
      </c>
      <c r="P29" s="9"/>
    </row>
    <row r="30" spans="1:16">
      <c r="A30" s="12"/>
      <c r="B30" s="44">
        <v>542</v>
      </c>
      <c r="C30" s="20" t="s">
        <v>44</v>
      </c>
      <c r="D30" s="46">
        <v>412827</v>
      </c>
      <c r="E30" s="46">
        <v>0</v>
      </c>
      <c r="F30" s="46">
        <v>0</v>
      </c>
      <c r="G30" s="46">
        <v>0</v>
      </c>
      <c r="H30" s="46">
        <v>0</v>
      </c>
      <c r="I30" s="46">
        <v>3276108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3688935</v>
      </c>
      <c r="O30" s="47">
        <f t="shared" si="1"/>
        <v>25.2117647862874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SUM(D32:D35)</f>
        <v>186684</v>
      </c>
      <c r="E31" s="31">
        <f t="shared" si="8"/>
        <v>3482177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24927</v>
      </c>
      <c r="M31" s="31">
        <f t="shared" si="8"/>
        <v>0</v>
      </c>
      <c r="N31" s="31">
        <f t="shared" si="7"/>
        <v>3693788</v>
      </c>
      <c r="O31" s="43">
        <f t="shared" si="1"/>
        <v>25.244932270807418</v>
      </c>
      <c r="P31" s="10"/>
    </row>
    <row r="32" spans="1:16">
      <c r="A32" s="13"/>
      <c r="B32" s="45">
        <v>552</v>
      </c>
      <c r="C32" s="21" t="s">
        <v>46</v>
      </c>
      <c r="D32" s="46">
        <v>0</v>
      </c>
      <c r="E32" s="46">
        <v>626791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626791</v>
      </c>
      <c r="O32" s="47">
        <f t="shared" si="1"/>
        <v>4.2837586626389097</v>
      </c>
      <c r="P32" s="9"/>
    </row>
    <row r="33" spans="1:16">
      <c r="A33" s="13"/>
      <c r="B33" s="45">
        <v>553</v>
      </c>
      <c r="C33" s="21" t="s">
        <v>47</v>
      </c>
      <c r="D33" s="46">
        <v>167453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167453</v>
      </c>
      <c r="O33" s="47">
        <f t="shared" si="1"/>
        <v>1.1444456594540657</v>
      </c>
      <c r="P33" s="9"/>
    </row>
    <row r="34" spans="1:16">
      <c r="A34" s="13"/>
      <c r="B34" s="45">
        <v>554</v>
      </c>
      <c r="C34" s="21" t="s">
        <v>48</v>
      </c>
      <c r="D34" s="46">
        <v>19231</v>
      </c>
      <c r="E34" s="46">
        <v>2198796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24927</v>
      </c>
      <c r="M34" s="46">
        <v>0</v>
      </c>
      <c r="N34" s="46">
        <f t="shared" si="7"/>
        <v>2242954</v>
      </c>
      <c r="O34" s="47">
        <f t="shared" si="1"/>
        <v>15.329310132724613</v>
      </c>
      <c r="P34" s="9"/>
    </row>
    <row r="35" spans="1:16">
      <c r="A35" s="13"/>
      <c r="B35" s="45">
        <v>559</v>
      </c>
      <c r="C35" s="21" t="s">
        <v>49</v>
      </c>
      <c r="D35" s="46">
        <v>0</v>
      </c>
      <c r="E35" s="46">
        <v>656590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656590</v>
      </c>
      <c r="O35" s="47">
        <f t="shared" si="1"/>
        <v>4.4874178159898301</v>
      </c>
      <c r="P35" s="9"/>
    </row>
    <row r="36" spans="1:16" ht="15.75">
      <c r="A36" s="28" t="s">
        <v>50</v>
      </c>
      <c r="B36" s="29"/>
      <c r="C36" s="30"/>
      <c r="D36" s="31">
        <f t="shared" ref="D36:M36" si="9">SUM(D37:D39)</f>
        <v>1956958</v>
      </c>
      <c r="E36" s="31">
        <f t="shared" si="9"/>
        <v>4296909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134670</v>
      </c>
      <c r="M36" s="31">
        <f t="shared" si="9"/>
        <v>0</v>
      </c>
      <c r="N36" s="31">
        <f t="shared" si="7"/>
        <v>6388537</v>
      </c>
      <c r="O36" s="43">
        <f t="shared" si="1"/>
        <v>43.662003307863692</v>
      </c>
      <c r="P36" s="10"/>
    </row>
    <row r="37" spans="1:16">
      <c r="A37" s="12"/>
      <c r="B37" s="44">
        <v>562</v>
      </c>
      <c r="C37" s="20" t="s">
        <v>51</v>
      </c>
      <c r="D37" s="46">
        <v>934914</v>
      </c>
      <c r="E37" s="46">
        <v>76943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10">SUM(D37:M37)</f>
        <v>1011857</v>
      </c>
      <c r="O37" s="47">
        <f t="shared" ref="O37:O68" si="11">(N37/O$71)</f>
        <v>6.9154649462130431</v>
      </c>
      <c r="P37" s="9"/>
    </row>
    <row r="38" spans="1:16">
      <c r="A38" s="12"/>
      <c r="B38" s="44">
        <v>564</v>
      </c>
      <c r="C38" s="20" t="s">
        <v>52</v>
      </c>
      <c r="D38" s="46">
        <v>19795</v>
      </c>
      <c r="E38" s="46">
        <v>4181942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4201737</v>
      </c>
      <c r="O38" s="47">
        <f t="shared" si="11"/>
        <v>28.716473707951174</v>
      </c>
      <c r="P38" s="9"/>
    </row>
    <row r="39" spans="1:16">
      <c r="A39" s="12"/>
      <c r="B39" s="44">
        <v>569</v>
      </c>
      <c r="C39" s="20" t="s">
        <v>53</v>
      </c>
      <c r="D39" s="46">
        <v>1002249</v>
      </c>
      <c r="E39" s="46">
        <v>38024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134670</v>
      </c>
      <c r="M39" s="46">
        <v>0</v>
      </c>
      <c r="N39" s="46">
        <f t="shared" si="10"/>
        <v>1174943</v>
      </c>
      <c r="O39" s="47">
        <f t="shared" si="11"/>
        <v>8.0300646536994762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SUM(D41:D42)</f>
        <v>7535067</v>
      </c>
      <c r="E40" s="31">
        <f t="shared" si="12"/>
        <v>4711658</v>
      </c>
      <c r="F40" s="31">
        <f t="shared" si="12"/>
        <v>0</v>
      </c>
      <c r="G40" s="31">
        <f t="shared" si="12"/>
        <v>2296492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14543217</v>
      </c>
      <c r="O40" s="43">
        <f t="shared" si="11"/>
        <v>99.394585765251023</v>
      </c>
      <c r="P40" s="9"/>
    </row>
    <row r="41" spans="1:16">
      <c r="A41" s="12"/>
      <c r="B41" s="44">
        <v>571</v>
      </c>
      <c r="C41" s="20" t="s">
        <v>55</v>
      </c>
      <c r="D41" s="46">
        <v>3033444</v>
      </c>
      <c r="E41" s="46">
        <v>264397</v>
      </c>
      <c r="F41" s="46">
        <v>0</v>
      </c>
      <c r="G41" s="46">
        <v>29670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3327511</v>
      </c>
      <c r="O41" s="47">
        <f t="shared" si="11"/>
        <v>22.741638075971515</v>
      </c>
      <c r="P41" s="9"/>
    </row>
    <row r="42" spans="1:16">
      <c r="A42" s="12"/>
      <c r="B42" s="44">
        <v>572</v>
      </c>
      <c r="C42" s="20" t="s">
        <v>56</v>
      </c>
      <c r="D42" s="46">
        <v>4501623</v>
      </c>
      <c r="E42" s="46">
        <v>4447261</v>
      </c>
      <c r="F42" s="46">
        <v>0</v>
      </c>
      <c r="G42" s="46">
        <v>2266822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11215706</v>
      </c>
      <c r="O42" s="47">
        <f t="shared" si="11"/>
        <v>76.652947689279515</v>
      </c>
      <c r="P42" s="9"/>
    </row>
    <row r="43" spans="1:16" ht="15.75">
      <c r="A43" s="28" t="s">
        <v>79</v>
      </c>
      <c r="B43" s="29"/>
      <c r="C43" s="30"/>
      <c r="D43" s="31">
        <f t="shared" ref="D43:M43" si="13">SUM(D44:D45)</f>
        <v>10549061</v>
      </c>
      <c r="E43" s="31">
        <f t="shared" si="13"/>
        <v>17293135</v>
      </c>
      <c r="F43" s="31">
        <f t="shared" si="13"/>
        <v>282182</v>
      </c>
      <c r="G43" s="31">
        <f t="shared" si="13"/>
        <v>4932926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33057304</v>
      </c>
      <c r="O43" s="43">
        <f t="shared" si="11"/>
        <v>225.92780109077489</v>
      </c>
      <c r="P43" s="9"/>
    </row>
    <row r="44" spans="1:16">
      <c r="A44" s="12"/>
      <c r="B44" s="44">
        <v>581</v>
      </c>
      <c r="C44" s="20" t="s">
        <v>57</v>
      </c>
      <c r="D44" s="46">
        <v>10506995</v>
      </c>
      <c r="E44" s="46">
        <v>17293135</v>
      </c>
      <c r="F44" s="46">
        <v>282182</v>
      </c>
      <c r="G44" s="46">
        <v>4932926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33015238</v>
      </c>
      <c r="O44" s="47">
        <f t="shared" si="11"/>
        <v>225.64030399540727</v>
      </c>
      <c r="P44" s="9"/>
    </row>
    <row r="45" spans="1:16">
      <c r="A45" s="12"/>
      <c r="B45" s="44">
        <v>587</v>
      </c>
      <c r="C45" s="20" t="s">
        <v>84</v>
      </c>
      <c r="D45" s="46">
        <v>42066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2" si="14">SUM(D45:M45)</f>
        <v>42066</v>
      </c>
      <c r="O45" s="47">
        <f t="shared" si="11"/>
        <v>0.28749709536762397</v>
      </c>
      <c r="P45" s="9"/>
    </row>
    <row r="46" spans="1:16" ht="15.75">
      <c r="A46" s="28" t="s">
        <v>59</v>
      </c>
      <c r="B46" s="29"/>
      <c r="C46" s="30"/>
      <c r="D46" s="31">
        <f t="shared" ref="D46:M46" si="15">SUM(D47:D68)</f>
        <v>7311194</v>
      </c>
      <c r="E46" s="31">
        <f t="shared" si="15"/>
        <v>1987868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>SUM(D46:M46)</f>
        <v>9299062</v>
      </c>
      <c r="O46" s="43">
        <f t="shared" si="11"/>
        <v>63.553780122746346</v>
      </c>
      <c r="P46" s="9"/>
    </row>
    <row r="47" spans="1:16">
      <c r="A47" s="12"/>
      <c r="B47" s="44">
        <v>602</v>
      </c>
      <c r="C47" s="20" t="s">
        <v>60</v>
      </c>
      <c r="D47" s="46">
        <v>0</v>
      </c>
      <c r="E47" s="46">
        <v>170730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170730</v>
      </c>
      <c r="O47" s="47">
        <f t="shared" si="11"/>
        <v>1.16684208368075</v>
      </c>
      <c r="P47" s="9"/>
    </row>
    <row r="48" spans="1:16">
      <c r="A48" s="12"/>
      <c r="B48" s="44">
        <v>603</v>
      </c>
      <c r="C48" s="20" t="s">
        <v>61</v>
      </c>
      <c r="D48" s="46">
        <v>70000</v>
      </c>
      <c r="E48" s="46">
        <v>84440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154440</v>
      </c>
      <c r="O48" s="47">
        <f t="shared" si="11"/>
        <v>1.0555092333137412</v>
      </c>
      <c r="P48" s="9"/>
    </row>
    <row r="49" spans="1:16">
      <c r="A49" s="12"/>
      <c r="B49" s="44">
        <v>604</v>
      </c>
      <c r="C49" s="20" t="s">
        <v>62</v>
      </c>
      <c r="D49" s="46">
        <v>429334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429334</v>
      </c>
      <c r="O49" s="47">
        <f t="shared" si="11"/>
        <v>2.9342527918642958</v>
      </c>
      <c r="P49" s="9"/>
    </row>
    <row r="50" spans="1:16">
      <c r="A50" s="12"/>
      <c r="B50" s="44">
        <v>605</v>
      </c>
      <c r="C50" s="20" t="s">
        <v>63</v>
      </c>
      <c r="D50" s="46">
        <v>24874</v>
      </c>
      <c r="E50" s="46">
        <v>389565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414439</v>
      </c>
      <c r="O50" s="47">
        <f t="shared" si="11"/>
        <v>2.8324539701198761</v>
      </c>
      <c r="P50" s="9"/>
    </row>
    <row r="51" spans="1:16">
      <c r="A51" s="12"/>
      <c r="B51" s="44">
        <v>607</v>
      </c>
      <c r="C51" s="20" t="s">
        <v>64</v>
      </c>
      <c r="D51" s="46">
        <v>50977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50977</v>
      </c>
      <c r="O51" s="47">
        <f t="shared" si="11"/>
        <v>0.34839869325715223</v>
      </c>
      <c r="P51" s="9"/>
    </row>
    <row r="52" spans="1:16">
      <c r="A52" s="12"/>
      <c r="B52" s="44">
        <v>608</v>
      </c>
      <c r="C52" s="20" t="s">
        <v>65</v>
      </c>
      <c r="D52" s="46">
        <v>163948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163948</v>
      </c>
      <c r="O52" s="47">
        <f t="shared" si="11"/>
        <v>1.1204909853879905</v>
      </c>
      <c r="P52" s="9"/>
    </row>
    <row r="53" spans="1:16">
      <c r="A53" s="12"/>
      <c r="B53" s="44">
        <v>614</v>
      </c>
      <c r="C53" s="20" t="s">
        <v>66</v>
      </c>
      <c r="D53" s="46">
        <v>368152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3" si="16">SUM(D53:M53)</f>
        <v>368152</v>
      </c>
      <c r="O53" s="47">
        <f t="shared" si="11"/>
        <v>2.5161087494361598</v>
      </c>
      <c r="P53" s="9"/>
    </row>
    <row r="54" spans="1:16">
      <c r="A54" s="12"/>
      <c r="B54" s="44">
        <v>629</v>
      </c>
      <c r="C54" s="20" t="s">
        <v>68</v>
      </c>
      <c r="D54" s="46">
        <v>76093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76093</v>
      </c>
      <c r="O54" s="47">
        <f t="shared" si="11"/>
        <v>0.52005221503847787</v>
      </c>
      <c r="P54" s="9"/>
    </row>
    <row r="55" spans="1:16">
      <c r="A55" s="12"/>
      <c r="B55" s="44">
        <v>634</v>
      </c>
      <c r="C55" s="20" t="s">
        <v>67</v>
      </c>
      <c r="D55" s="46">
        <v>943848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943848</v>
      </c>
      <c r="O55" s="47">
        <f t="shared" si="11"/>
        <v>6.450662256181741</v>
      </c>
      <c r="P55" s="9"/>
    </row>
    <row r="56" spans="1:16">
      <c r="A56" s="12"/>
      <c r="B56" s="44">
        <v>658</v>
      </c>
      <c r="C56" s="20" t="s">
        <v>69</v>
      </c>
      <c r="D56" s="46">
        <v>7850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7850</v>
      </c>
      <c r="O56" s="47">
        <f t="shared" si="11"/>
        <v>5.3650268593064418E-2</v>
      </c>
      <c r="P56" s="9"/>
    </row>
    <row r="57" spans="1:16">
      <c r="A57" s="12"/>
      <c r="B57" s="44">
        <v>664</v>
      </c>
      <c r="C57" s="20" t="s">
        <v>70</v>
      </c>
      <c r="D57" s="46">
        <v>72840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72840</v>
      </c>
      <c r="O57" s="47">
        <f t="shared" si="11"/>
        <v>0.49781981711067674</v>
      </c>
      <c r="P57" s="9"/>
    </row>
    <row r="58" spans="1:16">
      <c r="A58" s="12"/>
      <c r="B58" s="44">
        <v>671</v>
      </c>
      <c r="C58" s="20" t="s">
        <v>71</v>
      </c>
      <c r="D58" s="46">
        <v>389248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389248</v>
      </c>
      <c r="O58" s="47">
        <f t="shared" si="11"/>
        <v>2.6602878661545399</v>
      </c>
      <c r="P58" s="9"/>
    </row>
    <row r="59" spans="1:16">
      <c r="A59" s="12"/>
      <c r="B59" s="44">
        <v>674</v>
      </c>
      <c r="C59" s="20" t="s">
        <v>72</v>
      </c>
      <c r="D59" s="46">
        <v>263968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263968</v>
      </c>
      <c r="O59" s="47">
        <f t="shared" si="11"/>
        <v>1.8040705859839528</v>
      </c>
      <c r="P59" s="9"/>
    </row>
    <row r="60" spans="1:16">
      <c r="A60" s="12"/>
      <c r="B60" s="44">
        <v>685</v>
      </c>
      <c r="C60" s="20" t="s">
        <v>73</v>
      </c>
      <c r="D60" s="46">
        <v>720</v>
      </c>
      <c r="E60" s="46">
        <v>84480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85200</v>
      </c>
      <c r="O60" s="47">
        <f t="shared" si="11"/>
        <v>0.58229336103555274</v>
      </c>
      <c r="P60" s="9"/>
    </row>
    <row r="61" spans="1:16">
      <c r="A61" s="12"/>
      <c r="B61" s="44">
        <v>694</v>
      </c>
      <c r="C61" s="20" t="s">
        <v>74</v>
      </c>
      <c r="D61" s="46">
        <v>122264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122264</v>
      </c>
      <c r="O61" s="47">
        <f t="shared" si="11"/>
        <v>0.83560464194425843</v>
      </c>
      <c r="P61" s="9"/>
    </row>
    <row r="62" spans="1:16">
      <c r="A62" s="12"/>
      <c r="B62" s="44">
        <v>711</v>
      </c>
      <c r="C62" s="20" t="s">
        <v>75</v>
      </c>
      <c r="D62" s="46">
        <v>2812971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2812971</v>
      </c>
      <c r="O62" s="47">
        <f t="shared" si="11"/>
        <v>19.225050916496944</v>
      </c>
      <c r="P62" s="9"/>
    </row>
    <row r="63" spans="1:16">
      <c r="A63" s="12"/>
      <c r="B63" s="44">
        <v>713</v>
      </c>
      <c r="C63" s="20" t="s">
        <v>85</v>
      </c>
      <c r="D63" s="46">
        <v>0</v>
      </c>
      <c r="E63" s="46">
        <v>738407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738407</v>
      </c>
      <c r="O63" s="47">
        <f t="shared" si="11"/>
        <v>5.0465903033119641</v>
      </c>
      <c r="P63" s="9"/>
    </row>
    <row r="64" spans="1:16">
      <c r="A64" s="12"/>
      <c r="B64" s="44">
        <v>716</v>
      </c>
      <c r="C64" s="20" t="s">
        <v>76</v>
      </c>
      <c r="D64" s="46">
        <v>0</v>
      </c>
      <c r="E64" s="46">
        <v>330896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69" si="17">SUM(D64:M64)</f>
        <v>330896</v>
      </c>
      <c r="O64" s="47">
        <f t="shared" si="11"/>
        <v>2.2614852581363878</v>
      </c>
      <c r="P64" s="9"/>
    </row>
    <row r="65" spans="1:119">
      <c r="A65" s="12"/>
      <c r="B65" s="44">
        <v>724</v>
      </c>
      <c r="C65" s="20" t="s">
        <v>77</v>
      </c>
      <c r="D65" s="46">
        <v>332303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332303</v>
      </c>
      <c r="O65" s="47">
        <f t="shared" si="11"/>
        <v>2.2711012999084188</v>
      </c>
      <c r="P65" s="9"/>
    </row>
    <row r="66" spans="1:119">
      <c r="A66" s="12"/>
      <c r="B66" s="44">
        <v>734</v>
      </c>
      <c r="C66" s="20" t="s">
        <v>78</v>
      </c>
      <c r="D66" s="46">
        <v>166287</v>
      </c>
      <c r="E66" s="46">
        <v>189350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355637</v>
      </c>
      <c r="O66" s="47">
        <f t="shared" si="11"/>
        <v>2.4305758689976624</v>
      </c>
      <c r="P66" s="9"/>
    </row>
    <row r="67" spans="1:119">
      <c r="A67" s="12"/>
      <c r="B67" s="44">
        <v>744</v>
      </c>
      <c r="C67" s="20" t="s">
        <v>80</v>
      </c>
      <c r="D67" s="46">
        <v>288720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288720</v>
      </c>
      <c r="O67" s="47">
        <f t="shared" si="11"/>
        <v>1.9732363755655491</v>
      </c>
      <c r="P67" s="9"/>
    </row>
    <row r="68" spans="1:119" ht="15.75" thickBot="1">
      <c r="A68" s="12"/>
      <c r="B68" s="44">
        <v>764</v>
      </c>
      <c r="C68" s="20" t="s">
        <v>81</v>
      </c>
      <c r="D68" s="46">
        <v>726797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726797</v>
      </c>
      <c r="O68" s="47">
        <f t="shared" si="11"/>
        <v>4.9672425812271905</v>
      </c>
      <c r="P68" s="9"/>
    </row>
    <row r="69" spans="1:119" ht="16.5" thickBot="1">
      <c r="A69" s="14" t="s">
        <v>10</v>
      </c>
      <c r="B69" s="23"/>
      <c r="C69" s="22"/>
      <c r="D69" s="15">
        <f t="shared" ref="D69:M69" si="18">SUM(D5,D14,D23,D28,D31,D36,D40,D43,D46)</f>
        <v>125131055</v>
      </c>
      <c r="E69" s="15">
        <f t="shared" si="18"/>
        <v>111074098</v>
      </c>
      <c r="F69" s="15">
        <f t="shared" si="18"/>
        <v>12443756</v>
      </c>
      <c r="G69" s="15">
        <f t="shared" si="18"/>
        <v>19314687</v>
      </c>
      <c r="H69" s="15">
        <f t="shared" si="18"/>
        <v>0</v>
      </c>
      <c r="I69" s="15">
        <f t="shared" si="18"/>
        <v>50025780</v>
      </c>
      <c r="J69" s="15">
        <f t="shared" si="18"/>
        <v>30155819</v>
      </c>
      <c r="K69" s="15">
        <f t="shared" si="18"/>
        <v>0</v>
      </c>
      <c r="L69" s="15">
        <f t="shared" si="18"/>
        <v>159597</v>
      </c>
      <c r="M69" s="15">
        <f t="shared" si="18"/>
        <v>0</v>
      </c>
      <c r="N69" s="15">
        <f t="shared" si="17"/>
        <v>348304792</v>
      </c>
      <c r="O69" s="37">
        <f>(N69/O$71)</f>
        <v>2380.4644131275713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48" t="s">
        <v>86</v>
      </c>
      <c r="M71" s="48"/>
      <c r="N71" s="48"/>
      <c r="O71" s="41">
        <v>146318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87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A73:O73"/>
    <mergeCell ref="L71:N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39561546</v>
      </c>
      <c r="E5" s="26">
        <f t="shared" si="0"/>
        <v>9589661</v>
      </c>
      <c r="F5" s="26">
        <f t="shared" si="0"/>
        <v>12283228</v>
      </c>
      <c r="G5" s="26">
        <f t="shared" si="0"/>
        <v>3207021</v>
      </c>
      <c r="H5" s="26">
        <f t="shared" si="0"/>
        <v>0</v>
      </c>
      <c r="I5" s="26">
        <f t="shared" si="0"/>
        <v>1110</v>
      </c>
      <c r="J5" s="26">
        <f t="shared" si="0"/>
        <v>26613284</v>
      </c>
      <c r="K5" s="26">
        <f t="shared" si="0"/>
        <v>0</v>
      </c>
      <c r="L5" s="26">
        <f t="shared" si="0"/>
        <v>26902</v>
      </c>
      <c r="M5" s="26">
        <f t="shared" si="0"/>
        <v>0</v>
      </c>
      <c r="N5" s="27">
        <f>SUM(D5:M5)</f>
        <v>91282752</v>
      </c>
      <c r="O5" s="32">
        <f t="shared" ref="O5:O36" si="1">(N5/O$70)</f>
        <v>634.54254254254249</v>
      </c>
      <c r="P5" s="6"/>
    </row>
    <row r="6" spans="1:133">
      <c r="A6" s="12"/>
      <c r="B6" s="44">
        <v>511</v>
      </c>
      <c r="C6" s="20" t="s">
        <v>20</v>
      </c>
      <c r="D6" s="46">
        <v>862956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862956</v>
      </c>
      <c r="O6" s="47">
        <f t="shared" si="1"/>
        <v>5.9987487487487483</v>
      </c>
      <c r="P6" s="9"/>
    </row>
    <row r="7" spans="1:133">
      <c r="A7" s="12"/>
      <c r="B7" s="44">
        <v>512</v>
      </c>
      <c r="C7" s="20" t="s">
        <v>21</v>
      </c>
      <c r="D7" s="46">
        <v>1048633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1048633</v>
      </c>
      <c r="O7" s="47">
        <f t="shared" si="1"/>
        <v>7.2894630741852966</v>
      </c>
      <c r="P7" s="9"/>
    </row>
    <row r="8" spans="1:133">
      <c r="A8" s="12"/>
      <c r="B8" s="44">
        <v>513</v>
      </c>
      <c r="C8" s="20" t="s">
        <v>22</v>
      </c>
      <c r="D8" s="46">
        <v>17528384</v>
      </c>
      <c r="E8" s="46">
        <v>934670</v>
      </c>
      <c r="F8" s="46">
        <v>50718</v>
      </c>
      <c r="G8" s="46">
        <v>273879</v>
      </c>
      <c r="H8" s="46">
        <v>0</v>
      </c>
      <c r="I8" s="46">
        <v>1110</v>
      </c>
      <c r="J8" s="46">
        <v>25286688</v>
      </c>
      <c r="K8" s="46">
        <v>0</v>
      </c>
      <c r="L8" s="46">
        <v>0</v>
      </c>
      <c r="M8" s="46">
        <v>0</v>
      </c>
      <c r="N8" s="46">
        <f t="shared" si="2"/>
        <v>44075449</v>
      </c>
      <c r="O8" s="47">
        <f t="shared" si="1"/>
        <v>306.38589283728174</v>
      </c>
      <c r="P8" s="9"/>
    </row>
    <row r="9" spans="1:133">
      <c r="A9" s="12"/>
      <c r="B9" s="44">
        <v>514</v>
      </c>
      <c r="C9" s="20" t="s">
        <v>23</v>
      </c>
      <c r="D9" s="46">
        <v>993831</v>
      </c>
      <c r="E9" s="46">
        <v>108314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1102145</v>
      </c>
      <c r="O9" s="47">
        <f t="shared" si="1"/>
        <v>7.6614461683906132</v>
      </c>
      <c r="P9" s="9"/>
    </row>
    <row r="10" spans="1:133">
      <c r="A10" s="12"/>
      <c r="B10" s="44">
        <v>515</v>
      </c>
      <c r="C10" s="20" t="s">
        <v>24</v>
      </c>
      <c r="D10" s="46">
        <v>509421</v>
      </c>
      <c r="E10" s="46">
        <v>5795501</v>
      </c>
      <c r="F10" s="46">
        <v>0</v>
      </c>
      <c r="G10" s="46">
        <v>37063</v>
      </c>
      <c r="H10" s="46">
        <v>0</v>
      </c>
      <c r="I10" s="46">
        <v>0</v>
      </c>
      <c r="J10" s="46">
        <v>338567</v>
      </c>
      <c r="K10" s="46">
        <v>0</v>
      </c>
      <c r="L10" s="46">
        <v>26902</v>
      </c>
      <c r="M10" s="46">
        <v>0</v>
      </c>
      <c r="N10" s="46">
        <f t="shared" si="2"/>
        <v>6707454</v>
      </c>
      <c r="O10" s="47">
        <f t="shared" si="1"/>
        <v>46.626167834501167</v>
      </c>
      <c r="P10" s="9"/>
    </row>
    <row r="11" spans="1:133">
      <c r="A11" s="12"/>
      <c r="B11" s="44">
        <v>516</v>
      </c>
      <c r="C11" s="20" t="s">
        <v>25</v>
      </c>
      <c r="D11" s="46">
        <v>131878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131878</v>
      </c>
      <c r="O11" s="47">
        <f t="shared" si="1"/>
        <v>0.91673618062506956</v>
      </c>
      <c r="P11" s="9"/>
    </row>
    <row r="12" spans="1:133">
      <c r="A12" s="12"/>
      <c r="B12" s="44">
        <v>517</v>
      </c>
      <c r="C12" s="20" t="s">
        <v>26</v>
      </c>
      <c r="D12" s="46">
        <v>3040</v>
      </c>
      <c r="E12" s="46">
        <v>351520</v>
      </c>
      <c r="F12" s="46">
        <v>12232510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12587070</v>
      </c>
      <c r="O12" s="47">
        <f t="shared" si="1"/>
        <v>87.497706039372702</v>
      </c>
      <c r="P12" s="9"/>
    </row>
    <row r="13" spans="1:133">
      <c r="A13" s="12"/>
      <c r="B13" s="44">
        <v>519</v>
      </c>
      <c r="C13" s="20" t="s">
        <v>27</v>
      </c>
      <c r="D13" s="46">
        <v>18483403</v>
      </c>
      <c r="E13" s="46">
        <v>2399656</v>
      </c>
      <c r="F13" s="46">
        <v>0</v>
      </c>
      <c r="G13" s="46">
        <v>2896079</v>
      </c>
      <c r="H13" s="46">
        <v>0</v>
      </c>
      <c r="I13" s="46">
        <v>0</v>
      </c>
      <c r="J13" s="46">
        <v>988029</v>
      </c>
      <c r="K13" s="46">
        <v>0</v>
      </c>
      <c r="L13" s="46">
        <v>0</v>
      </c>
      <c r="M13" s="46">
        <v>0</v>
      </c>
      <c r="N13" s="46">
        <f t="shared" si="2"/>
        <v>24767167</v>
      </c>
      <c r="O13" s="47">
        <f t="shared" si="1"/>
        <v>172.16638165943721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63227711</v>
      </c>
      <c r="E14" s="31">
        <f t="shared" si="3"/>
        <v>45024412</v>
      </c>
      <c r="F14" s="31">
        <f t="shared" si="3"/>
        <v>0</v>
      </c>
      <c r="G14" s="31">
        <f t="shared" si="3"/>
        <v>263861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108515984</v>
      </c>
      <c r="O14" s="43">
        <f t="shared" si="1"/>
        <v>754.33755978200418</v>
      </c>
      <c r="P14" s="10"/>
    </row>
    <row r="15" spans="1:133">
      <c r="A15" s="12"/>
      <c r="B15" s="44">
        <v>521</v>
      </c>
      <c r="C15" s="20" t="s">
        <v>29</v>
      </c>
      <c r="D15" s="46">
        <v>41328073</v>
      </c>
      <c r="E15" s="46">
        <v>454845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41782918</v>
      </c>
      <c r="O15" s="47">
        <f t="shared" si="1"/>
        <v>290.44960238015796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346931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346931</v>
      </c>
      <c r="O16" s="47">
        <f t="shared" si="1"/>
        <v>2.4116547102658212</v>
      </c>
      <c r="P16" s="9"/>
    </row>
    <row r="17" spans="1:16">
      <c r="A17" s="12"/>
      <c r="B17" s="44">
        <v>523</v>
      </c>
      <c r="C17" s="20" t="s">
        <v>31</v>
      </c>
      <c r="D17" s="46">
        <v>18644782</v>
      </c>
      <c r="E17" s="46">
        <v>242587</v>
      </c>
      <c r="F17" s="46">
        <v>0</v>
      </c>
      <c r="G17" s="46">
        <v>263861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19151230</v>
      </c>
      <c r="O17" s="47">
        <f t="shared" si="1"/>
        <v>133.12778055833613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3634687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3634687</v>
      </c>
      <c r="O18" s="47">
        <f t="shared" si="1"/>
        <v>25.26614809253698</v>
      </c>
      <c r="P18" s="9"/>
    </row>
    <row r="19" spans="1:16">
      <c r="A19" s="12"/>
      <c r="B19" s="44">
        <v>525</v>
      </c>
      <c r="C19" s="20" t="s">
        <v>33</v>
      </c>
      <c r="D19" s="46">
        <v>1145043</v>
      </c>
      <c r="E19" s="46">
        <v>692973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1838016</v>
      </c>
      <c r="O19" s="47">
        <f t="shared" si="1"/>
        <v>12.776776776776776</v>
      </c>
      <c r="P19" s="9"/>
    </row>
    <row r="20" spans="1:16">
      <c r="A20" s="12"/>
      <c r="B20" s="44">
        <v>526</v>
      </c>
      <c r="C20" s="20" t="s">
        <v>34</v>
      </c>
      <c r="D20" s="46">
        <v>1604041</v>
      </c>
      <c r="E20" s="46">
        <v>35879975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37484016</v>
      </c>
      <c r="O20" s="47">
        <f t="shared" si="1"/>
        <v>260.56623289956622</v>
      </c>
      <c r="P20" s="9"/>
    </row>
    <row r="21" spans="1:16">
      <c r="A21" s="12"/>
      <c r="B21" s="44">
        <v>527</v>
      </c>
      <c r="C21" s="20" t="s">
        <v>35</v>
      </c>
      <c r="D21" s="46">
        <v>339938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339938</v>
      </c>
      <c r="O21" s="47">
        <f t="shared" si="1"/>
        <v>2.3630435991547101</v>
      </c>
      <c r="P21" s="9"/>
    </row>
    <row r="22" spans="1:16">
      <c r="A22" s="12"/>
      <c r="B22" s="44">
        <v>529</v>
      </c>
      <c r="C22" s="20" t="s">
        <v>36</v>
      </c>
      <c r="D22" s="46">
        <v>165834</v>
      </c>
      <c r="E22" s="46">
        <v>3772414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3938248</v>
      </c>
      <c r="O22" s="47">
        <f t="shared" si="1"/>
        <v>27.376320765209655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SUM(D24:D27)</f>
        <v>522977</v>
      </c>
      <c r="E23" s="31">
        <f t="shared" si="5"/>
        <v>16562290</v>
      </c>
      <c r="F23" s="31">
        <f t="shared" si="5"/>
        <v>0</v>
      </c>
      <c r="G23" s="31">
        <f t="shared" si="5"/>
        <v>806953</v>
      </c>
      <c r="H23" s="31">
        <f t="shared" si="5"/>
        <v>0</v>
      </c>
      <c r="I23" s="31">
        <f t="shared" si="5"/>
        <v>46359438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64251658</v>
      </c>
      <c r="O23" s="43">
        <f t="shared" si="1"/>
        <v>446.63870815259702</v>
      </c>
      <c r="P23" s="10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16160009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16160009</v>
      </c>
      <c r="O24" s="47">
        <f t="shared" si="1"/>
        <v>112.33461934156378</v>
      </c>
      <c r="P24" s="9"/>
    </row>
    <row r="25" spans="1:16">
      <c r="A25" s="12"/>
      <c r="B25" s="44">
        <v>536</v>
      </c>
      <c r="C25" s="20" t="s">
        <v>39</v>
      </c>
      <c r="D25" s="46">
        <v>455</v>
      </c>
      <c r="E25" s="46">
        <v>0</v>
      </c>
      <c r="F25" s="46">
        <v>0</v>
      </c>
      <c r="G25" s="46">
        <v>7721</v>
      </c>
      <c r="H25" s="46">
        <v>0</v>
      </c>
      <c r="I25" s="46">
        <v>30199429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30207605</v>
      </c>
      <c r="O25" s="47">
        <f t="shared" si="1"/>
        <v>209.98501974196418</v>
      </c>
      <c r="P25" s="9"/>
    </row>
    <row r="26" spans="1:16">
      <c r="A26" s="12"/>
      <c r="B26" s="44">
        <v>537</v>
      </c>
      <c r="C26" s="20" t="s">
        <v>40</v>
      </c>
      <c r="D26" s="46">
        <v>522522</v>
      </c>
      <c r="E26" s="46">
        <v>5874076</v>
      </c>
      <c r="F26" s="46">
        <v>0</v>
      </c>
      <c r="G26" s="46">
        <v>698594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7095192</v>
      </c>
      <c r="O26" s="47">
        <f t="shared" si="1"/>
        <v>49.321488154821488</v>
      </c>
      <c r="P26" s="9"/>
    </row>
    <row r="27" spans="1:16">
      <c r="A27" s="12"/>
      <c r="B27" s="44">
        <v>538</v>
      </c>
      <c r="C27" s="20" t="s">
        <v>41</v>
      </c>
      <c r="D27" s="46">
        <v>0</v>
      </c>
      <c r="E27" s="46">
        <v>10688214</v>
      </c>
      <c r="F27" s="46">
        <v>0</v>
      </c>
      <c r="G27" s="46">
        <v>100638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10788852</v>
      </c>
      <c r="O27" s="47">
        <f t="shared" si="1"/>
        <v>74.997580914247578</v>
      </c>
      <c r="P27" s="9"/>
    </row>
    <row r="28" spans="1:16" ht="15.75">
      <c r="A28" s="28" t="s">
        <v>42</v>
      </c>
      <c r="B28" s="29"/>
      <c r="C28" s="30"/>
      <c r="D28" s="31">
        <f t="shared" ref="D28:M28" si="6">SUM(D29:D30)</f>
        <v>130345</v>
      </c>
      <c r="E28" s="31">
        <f t="shared" si="6"/>
        <v>8520517</v>
      </c>
      <c r="F28" s="31">
        <f t="shared" si="6"/>
        <v>0</v>
      </c>
      <c r="G28" s="31">
        <f t="shared" si="6"/>
        <v>11888955</v>
      </c>
      <c r="H28" s="31">
        <f t="shared" si="6"/>
        <v>0</v>
      </c>
      <c r="I28" s="31">
        <f t="shared" si="6"/>
        <v>2049911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6" si="7">SUM(D28:M28)</f>
        <v>22589728</v>
      </c>
      <c r="O28" s="43">
        <f t="shared" si="1"/>
        <v>157.03014125236348</v>
      </c>
      <c r="P28" s="10"/>
    </row>
    <row r="29" spans="1:16">
      <c r="A29" s="12"/>
      <c r="B29" s="44">
        <v>541</v>
      </c>
      <c r="C29" s="20" t="s">
        <v>43</v>
      </c>
      <c r="D29" s="46">
        <v>0</v>
      </c>
      <c r="E29" s="46">
        <v>8520517</v>
      </c>
      <c r="F29" s="46">
        <v>0</v>
      </c>
      <c r="G29" s="46">
        <v>11888955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20409472</v>
      </c>
      <c r="O29" s="47">
        <f t="shared" si="1"/>
        <v>141.87431876320764</v>
      </c>
      <c r="P29" s="9"/>
    </row>
    <row r="30" spans="1:16">
      <c r="A30" s="12"/>
      <c r="B30" s="44">
        <v>542</v>
      </c>
      <c r="C30" s="20" t="s">
        <v>44</v>
      </c>
      <c r="D30" s="46">
        <v>130345</v>
      </c>
      <c r="E30" s="46">
        <v>0</v>
      </c>
      <c r="F30" s="46">
        <v>0</v>
      </c>
      <c r="G30" s="46">
        <v>0</v>
      </c>
      <c r="H30" s="46">
        <v>0</v>
      </c>
      <c r="I30" s="46">
        <v>2049911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2180256</v>
      </c>
      <c r="O30" s="47">
        <f t="shared" si="1"/>
        <v>15.155822489155822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SUM(D32:D35)</f>
        <v>154628</v>
      </c>
      <c r="E31" s="31">
        <f t="shared" si="8"/>
        <v>1967818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2122446</v>
      </c>
      <c r="O31" s="43">
        <f t="shared" si="1"/>
        <v>14.753962295628963</v>
      </c>
      <c r="P31" s="10"/>
    </row>
    <row r="32" spans="1:16">
      <c r="A32" s="13"/>
      <c r="B32" s="45">
        <v>552</v>
      </c>
      <c r="C32" s="21" t="s">
        <v>46</v>
      </c>
      <c r="D32" s="46">
        <v>0</v>
      </c>
      <c r="E32" s="46">
        <v>285000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285000</v>
      </c>
      <c r="O32" s="47">
        <f t="shared" si="1"/>
        <v>1.9811478144811479</v>
      </c>
      <c r="P32" s="9"/>
    </row>
    <row r="33" spans="1:16">
      <c r="A33" s="13"/>
      <c r="B33" s="45">
        <v>553</v>
      </c>
      <c r="C33" s="21" t="s">
        <v>47</v>
      </c>
      <c r="D33" s="46">
        <v>154628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154628</v>
      </c>
      <c r="O33" s="47">
        <f t="shared" si="1"/>
        <v>1.0748804359915471</v>
      </c>
      <c r="P33" s="9"/>
    </row>
    <row r="34" spans="1:16">
      <c r="A34" s="13"/>
      <c r="B34" s="45">
        <v>554</v>
      </c>
      <c r="C34" s="21" t="s">
        <v>48</v>
      </c>
      <c r="D34" s="46">
        <v>0</v>
      </c>
      <c r="E34" s="46">
        <v>881218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881218</v>
      </c>
      <c r="O34" s="47">
        <f t="shared" si="1"/>
        <v>6.1256951395840282</v>
      </c>
      <c r="P34" s="9"/>
    </row>
    <row r="35" spans="1:16">
      <c r="A35" s="13"/>
      <c r="B35" s="45">
        <v>559</v>
      </c>
      <c r="C35" s="21" t="s">
        <v>49</v>
      </c>
      <c r="D35" s="46">
        <v>0</v>
      </c>
      <c r="E35" s="46">
        <v>801600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801600</v>
      </c>
      <c r="O35" s="47">
        <f t="shared" si="1"/>
        <v>5.572238905572239</v>
      </c>
      <c r="P35" s="9"/>
    </row>
    <row r="36" spans="1:16" ht="15.75">
      <c r="A36" s="28" t="s">
        <v>50</v>
      </c>
      <c r="B36" s="29"/>
      <c r="C36" s="30"/>
      <c r="D36" s="31">
        <f t="shared" ref="D36:M36" si="9">SUM(D37:D39)</f>
        <v>5479435</v>
      </c>
      <c r="E36" s="31">
        <f t="shared" si="9"/>
        <v>461292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129045</v>
      </c>
      <c r="M36" s="31">
        <f t="shared" si="9"/>
        <v>0</v>
      </c>
      <c r="N36" s="31">
        <f t="shared" si="7"/>
        <v>6069772</v>
      </c>
      <c r="O36" s="43">
        <f t="shared" si="1"/>
        <v>42.19338783227672</v>
      </c>
      <c r="P36" s="10"/>
    </row>
    <row r="37" spans="1:16">
      <c r="A37" s="12"/>
      <c r="B37" s="44">
        <v>562</v>
      </c>
      <c r="C37" s="20" t="s">
        <v>51</v>
      </c>
      <c r="D37" s="46">
        <v>762251</v>
      </c>
      <c r="E37" s="46">
        <v>76090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10">SUM(D37:M37)</f>
        <v>838341</v>
      </c>
      <c r="O37" s="47">
        <f t="shared" ref="O37:O68" si="11">(N37/O$70)</f>
        <v>5.8276401401401401</v>
      </c>
      <c r="P37" s="9"/>
    </row>
    <row r="38" spans="1:16">
      <c r="A38" s="12"/>
      <c r="B38" s="44">
        <v>564</v>
      </c>
      <c r="C38" s="20" t="s">
        <v>52</v>
      </c>
      <c r="D38" s="46">
        <v>3669720</v>
      </c>
      <c r="E38" s="46">
        <v>337519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4007239</v>
      </c>
      <c r="O38" s="47">
        <f t="shared" si="11"/>
        <v>27.855904515626737</v>
      </c>
      <c r="P38" s="9"/>
    </row>
    <row r="39" spans="1:16">
      <c r="A39" s="12"/>
      <c r="B39" s="44">
        <v>569</v>
      </c>
      <c r="C39" s="20" t="s">
        <v>53</v>
      </c>
      <c r="D39" s="46">
        <v>1047464</v>
      </c>
      <c r="E39" s="46">
        <v>47683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129045</v>
      </c>
      <c r="M39" s="46">
        <v>0</v>
      </c>
      <c r="N39" s="46">
        <f t="shared" si="10"/>
        <v>1224192</v>
      </c>
      <c r="O39" s="47">
        <f t="shared" si="11"/>
        <v>8.5098431765098432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SUM(D41:D42)</f>
        <v>7500396</v>
      </c>
      <c r="E40" s="31">
        <f t="shared" si="12"/>
        <v>4827076</v>
      </c>
      <c r="F40" s="31">
        <f t="shared" si="12"/>
        <v>0</v>
      </c>
      <c r="G40" s="31">
        <f t="shared" si="12"/>
        <v>13062492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25389964</v>
      </c>
      <c r="O40" s="43">
        <f t="shared" si="11"/>
        <v>176.49569013457904</v>
      </c>
      <c r="P40" s="9"/>
    </row>
    <row r="41" spans="1:16">
      <c r="A41" s="12"/>
      <c r="B41" s="44">
        <v>571</v>
      </c>
      <c r="C41" s="20" t="s">
        <v>55</v>
      </c>
      <c r="D41" s="46">
        <v>3027437</v>
      </c>
      <c r="E41" s="46">
        <v>1219604</v>
      </c>
      <c r="F41" s="46">
        <v>0</v>
      </c>
      <c r="G41" s="46">
        <v>945244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5192285</v>
      </c>
      <c r="O41" s="47">
        <f t="shared" si="11"/>
        <v>36.093628350572793</v>
      </c>
      <c r="P41" s="9"/>
    </row>
    <row r="42" spans="1:16">
      <c r="A42" s="12"/>
      <c r="B42" s="44">
        <v>572</v>
      </c>
      <c r="C42" s="20" t="s">
        <v>56</v>
      </c>
      <c r="D42" s="46">
        <v>4472959</v>
      </c>
      <c r="E42" s="46">
        <v>3607472</v>
      </c>
      <c r="F42" s="46">
        <v>0</v>
      </c>
      <c r="G42" s="46">
        <v>12117248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20197679</v>
      </c>
      <c r="O42" s="47">
        <f t="shared" si="11"/>
        <v>140.40206178400624</v>
      </c>
      <c r="P42" s="9"/>
    </row>
    <row r="43" spans="1:16" ht="15.75">
      <c r="A43" s="28" t="s">
        <v>79</v>
      </c>
      <c r="B43" s="29"/>
      <c r="C43" s="30"/>
      <c r="D43" s="31">
        <f t="shared" ref="D43:M43" si="13">SUM(D44:D45)</f>
        <v>7437286</v>
      </c>
      <c r="E43" s="31">
        <f t="shared" si="13"/>
        <v>21337427</v>
      </c>
      <c r="F43" s="31">
        <f t="shared" si="13"/>
        <v>31781</v>
      </c>
      <c r="G43" s="31">
        <f t="shared" si="13"/>
        <v>4369624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ref="N43:N52" si="14">SUM(D43:M43)</f>
        <v>33176118</v>
      </c>
      <c r="O43" s="43">
        <f t="shared" si="11"/>
        <v>230.62032866199533</v>
      </c>
      <c r="P43" s="9"/>
    </row>
    <row r="44" spans="1:16">
      <c r="A44" s="12"/>
      <c r="B44" s="44">
        <v>581</v>
      </c>
      <c r="C44" s="20" t="s">
        <v>57</v>
      </c>
      <c r="D44" s="46">
        <v>7102801</v>
      </c>
      <c r="E44" s="46">
        <v>21337427</v>
      </c>
      <c r="F44" s="46">
        <v>31781</v>
      </c>
      <c r="G44" s="46">
        <v>4369624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32841633</v>
      </c>
      <c r="O44" s="47">
        <f t="shared" si="11"/>
        <v>228.29519102435768</v>
      </c>
      <c r="P44" s="9"/>
    </row>
    <row r="45" spans="1:16">
      <c r="A45" s="12"/>
      <c r="B45" s="44">
        <v>590</v>
      </c>
      <c r="C45" s="20" t="s">
        <v>58</v>
      </c>
      <c r="D45" s="46">
        <v>334485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334485</v>
      </c>
      <c r="O45" s="47">
        <f t="shared" si="11"/>
        <v>2.3251376376376376</v>
      </c>
      <c r="P45" s="9"/>
    </row>
    <row r="46" spans="1:16" ht="15.75">
      <c r="A46" s="28" t="s">
        <v>59</v>
      </c>
      <c r="B46" s="29"/>
      <c r="C46" s="30"/>
      <c r="D46" s="31">
        <f t="shared" ref="D46:M46" si="15">SUM(D47:D67)</f>
        <v>7744499</v>
      </c>
      <c r="E46" s="31">
        <f t="shared" si="15"/>
        <v>1686156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 t="shared" si="14"/>
        <v>9430655</v>
      </c>
      <c r="O46" s="43">
        <f t="shared" si="11"/>
        <v>65.556215938160378</v>
      </c>
      <c r="P46" s="9"/>
    </row>
    <row r="47" spans="1:16">
      <c r="A47" s="12"/>
      <c r="B47" s="44">
        <v>602</v>
      </c>
      <c r="C47" s="20" t="s">
        <v>60</v>
      </c>
      <c r="D47" s="46">
        <v>0</v>
      </c>
      <c r="E47" s="46">
        <v>208552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208552</v>
      </c>
      <c r="O47" s="47">
        <f t="shared" si="11"/>
        <v>1.4497275052830609</v>
      </c>
      <c r="P47" s="9"/>
    </row>
    <row r="48" spans="1:16">
      <c r="A48" s="12"/>
      <c r="B48" s="44">
        <v>603</v>
      </c>
      <c r="C48" s="20" t="s">
        <v>61</v>
      </c>
      <c r="D48" s="46">
        <v>70000</v>
      </c>
      <c r="E48" s="46">
        <v>70903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140903</v>
      </c>
      <c r="O48" s="47">
        <f t="shared" si="11"/>
        <v>0.97947252808363916</v>
      </c>
      <c r="P48" s="9"/>
    </row>
    <row r="49" spans="1:16">
      <c r="A49" s="12"/>
      <c r="B49" s="44">
        <v>604</v>
      </c>
      <c r="C49" s="20" t="s">
        <v>62</v>
      </c>
      <c r="D49" s="46">
        <v>402514</v>
      </c>
      <c r="E49" s="46">
        <v>1379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403893</v>
      </c>
      <c r="O49" s="47">
        <f t="shared" si="11"/>
        <v>2.8076201201201201</v>
      </c>
      <c r="P49" s="9"/>
    </row>
    <row r="50" spans="1:16">
      <c r="A50" s="12"/>
      <c r="B50" s="44">
        <v>605</v>
      </c>
      <c r="C50" s="20" t="s">
        <v>63</v>
      </c>
      <c r="D50" s="46">
        <v>67718</v>
      </c>
      <c r="E50" s="46">
        <v>377091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444809</v>
      </c>
      <c r="O50" s="47">
        <f t="shared" si="11"/>
        <v>3.0920434323212103</v>
      </c>
      <c r="P50" s="9"/>
    </row>
    <row r="51" spans="1:16">
      <c r="A51" s="12"/>
      <c r="B51" s="44">
        <v>607</v>
      </c>
      <c r="C51" s="20" t="s">
        <v>64</v>
      </c>
      <c r="D51" s="46">
        <v>47424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47424</v>
      </c>
      <c r="O51" s="47">
        <f t="shared" si="11"/>
        <v>0.32966299632966301</v>
      </c>
      <c r="P51" s="9"/>
    </row>
    <row r="52" spans="1:16">
      <c r="A52" s="12"/>
      <c r="B52" s="44">
        <v>608</v>
      </c>
      <c r="C52" s="20" t="s">
        <v>65</v>
      </c>
      <c r="D52" s="46">
        <v>143431</v>
      </c>
      <c r="E52" s="46">
        <v>518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143949</v>
      </c>
      <c r="O52" s="47">
        <f t="shared" si="11"/>
        <v>1.0006464798131465</v>
      </c>
      <c r="P52" s="9"/>
    </row>
    <row r="53" spans="1:16">
      <c r="A53" s="12"/>
      <c r="B53" s="44">
        <v>614</v>
      </c>
      <c r="C53" s="20" t="s">
        <v>66</v>
      </c>
      <c r="D53" s="46">
        <v>405980</v>
      </c>
      <c r="E53" s="46">
        <v>1617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1" si="16">SUM(D53:M53)</f>
        <v>407597</v>
      </c>
      <c r="O53" s="47">
        <f t="shared" si="11"/>
        <v>2.8333680903125349</v>
      </c>
      <c r="P53" s="9"/>
    </row>
    <row r="54" spans="1:16">
      <c r="A54" s="12"/>
      <c r="B54" s="44">
        <v>629</v>
      </c>
      <c r="C54" s="20" t="s">
        <v>68</v>
      </c>
      <c r="D54" s="46">
        <v>84547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84547</v>
      </c>
      <c r="O54" s="47">
        <f t="shared" si="11"/>
        <v>0.58771966410855303</v>
      </c>
      <c r="P54" s="9"/>
    </row>
    <row r="55" spans="1:16">
      <c r="A55" s="12"/>
      <c r="B55" s="44">
        <v>634</v>
      </c>
      <c r="C55" s="20" t="s">
        <v>67</v>
      </c>
      <c r="D55" s="46">
        <v>912928</v>
      </c>
      <c r="E55" s="46">
        <v>2002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914930</v>
      </c>
      <c r="O55" s="47">
        <f t="shared" si="11"/>
        <v>6.3600405961517072</v>
      </c>
      <c r="P55" s="9"/>
    </row>
    <row r="56" spans="1:16">
      <c r="A56" s="12"/>
      <c r="B56" s="44">
        <v>658</v>
      </c>
      <c r="C56" s="20" t="s">
        <v>69</v>
      </c>
      <c r="D56" s="46">
        <v>3620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3620</v>
      </c>
      <c r="O56" s="47">
        <f t="shared" si="11"/>
        <v>2.516405294183072E-2</v>
      </c>
      <c r="P56" s="9"/>
    </row>
    <row r="57" spans="1:16">
      <c r="A57" s="12"/>
      <c r="B57" s="44">
        <v>664</v>
      </c>
      <c r="C57" s="20" t="s">
        <v>70</v>
      </c>
      <c r="D57" s="46">
        <v>63938</v>
      </c>
      <c r="E57" s="46">
        <v>926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64864</v>
      </c>
      <c r="O57" s="47">
        <f t="shared" si="11"/>
        <v>0.45089533978422869</v>
      </c>
      <c r="P57" s="9"/>
    </row>
    <row r="58" spans="1:16">
      <c r="A58" s="12"/>
      <c r="B58" s="44">
        <v>671</v>
      </c>
      <c r="C58" s="20" t="s">
        <v>71</v>
      </c>
      <c r="D58" s="46">
        <v>559052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559052</v>
      </c>
      <c r="O58" s="47">
        <f t="shared" si="11"/>
        <v>3.8861917473028584</v>
      </c>
      <c r="P58" s="9"/>
    </row>
    <row r="59" spans="1:16">
      <c r="A59" s="12"/>
      <c r="B59" s="44">
        <v>674</v>
      </c>
      <c r="C59" s="20" t="s">
        <v>72</v>
      </c>
      <c r="D59" s="46">
        <v>274566</v>
      </c>
      <c r="E59" s="46">
        <v>677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275243</v>
      </c>
      <c r="O59" s="47">
        <f t="shared" si="11"/>
        <v>1.9133230452674896</v>
      </c>
      <c r="P59" s="9"/>
    </row>
    <row r="60" spans="1:16">
      <c r="A60" s="12"/>
      <c r="B60" s="44">
        <v>685</v>
      </c>
      <c r="C60" s="20" t="s">
        <v>73</v>
      </c>
      <c r="D60" s="46">
        <v>36822</v>
      </c>
      <c r="E60" s="46">
        <v>76903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113725</v>
      </c>
      <c r="O60" s="47">
        <f t="shared" si="11"/>
        <v>0.79054749193638085</v>
      </c>
      <c r="P60" s="9"/>
    </row>
    <row r="61" spans="1:16">
      <c r="A61" s="12"/>
      <c r="B61" s="44">
        <v>694</v>
      </c>
      <c r="C61" s="20" t="s">
        <v>74</v>
      </c>
      <c r="D61" s="46">
        <v>155795</v>
      </c>
      <c r="E61" s="46">
        <v>252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156047</v>
      </c>
      <c r="O61" s="47">
        <f t="shared" si="11"/>
        <v>1.0847444666889112</v>
      </c>
      <c r="P61" s="9"/>
    </row>
    <row r="62" spans="1:16">
      <c r="A62" s="12"/>
      <c r="B62" s="44">
        <v>711</v>
      </c>
      <c r="C62" s="20" t="s">
        <v>75</v>
      </c>
      <c r="D62" s="46">
        <v>2916403</v>
      </c>
      <c r="E62" s="46">
        <v>389419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8" si="17">SUM(D62:M62)</f>
        <v>3305822</v>
      </c>
      <c r="O62" s="47">
        <f t="shared" si="11"/>
        <v>22.980077299521746</v>
      </c>
      <c r="P62" s="9"/>
    </row>
    <row r="63" spans="1:16">
      <c r="A63" s="12"/>
      <c r="B63" s="44">
        <v>716</v>
      </c>
      <c r="C63" s="20" t="s">
        <v>76</v>
      </c>
      <c r="D63" s="46">
        <v>0</v>
      </c>
      <c r="E63" s="46">
        <v>477148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477148</v>
      </c>
      <c r="O63" s="47">
        <f t="shared" si="11"/>
        <v>3.3168446224001777</v>
      </c>
      <c r="P63" s="9"/>
    </row>
    <row r="64" spans="1:16">
      <c r="A64" s="12"/>
      <c r="B64" s="44">
        <v>724</v>
      </c>
      <c r="C64" s="20" t="s">
        <v>77</v>
      </c>
      <c r="D64" s="46">
        <v>347497</v>
      </c>
      <c r="E64" s="46">
        <v>770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348267</v>
      </c>
      <c r="O64" s="47">
        <f t="shared" si="11"/>
        <v>2.4209417751084419</v>
      </c>
      <c r="P64" s="9"/>
    </row>
    <row r="65" spans="1:119">
      <c r="A65" s="12"/>
      <c r="B65" s="44">
        <v>734</v>
      </c>
      <c r="C65" s="20" t="s">
        <v>78</v>
      </c>
      <c r="D65" s="46">
        <v>219115</v>
      </c>
      <c r="E65" s="46">
        <v>74785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293900</v>
      </c>
      <c r="O65" s="47">
        <f t="shared" si="11"/>
        <v>2.0430152374596817</v>
      </c>
      <c r="P65" s="9"/>
    </row>
    <row r="66" spans="1:119">
      <c r="A66" s="12"/>
      <c r="B66" s="44">
        <v>744</v>
      </c>
      <c r="C66" s="20" t="s">
        <v>80</v>
      </c>
      <c r="D66" s="46">
        <v>250406</v>
      </c>
      <c r="E66" s="46">
        <v>1461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251867</v>
      </c>
      <c r="O66" s="47">
        <f t="shared" si="11"/>
        <v>1.7508272161049938</v>
      </c>
      <c r="P66" s="9"/>
    </row>
    <row r="67" spans="1:119" ht="15.75" thickBot="1">
      <c r="A67" s="12"/>
      <c r="B67" s="44">
        <v>764</v>
      </c>
      <c r="C67" s="20" t="s">
        <v>81</v>
      </c>
      <c r="D67" s="46">
        <v>782743</v>
      </c>
      <c r="E67" s="46">
        <v>1753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784496</v>
      </c>
      <c r="O67" s="47">
        <f t="shared" si="11"/>
        <v>5.4533422311200086</v>
      </c>
      <c r="P67" s="9"/>
    </row>
    <row r="68" spans="1:119" ht="16.5" thickBot="1">
      <c r="A68" s="14" t="s">
        <v>10</v>
      </c>
      <c r="B68" s="23"/>
      <c r="C68" s="22"/>
      <c r="D68" s="15">
        <f t="shared" ref="D68:M68" si="18">SUM(D5,D14,D23,D28,D31,D36,D40,D43,D46)</f>
        <v>131758823</v>
      </c>
      <c r="E68" s="15">
        <f t="shared" si="18"/>
        <v>109976649</v>
      </c>
      <c r="F68" s="15">
        <f t="shared" si="18"/>
        <v>12315009</v>
      </c>
      <c r="G68" s="15">
        <f t="shared" si="18"/>
        <v>33598906</v>
      </c>
      <c r="H68" s="15">
        <f t="shared" si="18"/>
        <v>0</v>
      </c>
      <c r="I68" s="15">
        <f t="shared" si="18"/>
        <v>48410459</v>
      </c>
      <c r="J68" s="15">
        <f t="shared" si="18"/>
        <v>26613284</v>
      </c>
      <c r="K68" s="15">
        <f t="shared" si="18"/>
        <v>0</v>
      </c>
      <c r="L68" s="15">
        <f t="shared" si="18"/>
        <v>155947</v>
      </c>
      <c r="M68" s="15">
        <f t="shared" si="18"/>
        <v>0</v>
      </c>
      <c r="N68" s="15">
        <f t="shared" si="17"/>
        <v>362829077</v>
      </c>
      <c r="O68" s="37">
        <f t="shared" si="11"/>
        <v>2522.1685365921476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48" t="s">
        <v>18</v>
      </c>
      <c r="M70" s="48"/>
      <c r="N70" s="48"/>
      <c r="O70" s="41">
        <v>143856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thickBot="1">
      <c r="A72" s="52" t="s">
        <v>87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A72:O72"/>
    <mergeCell ref="A1:O1"/>
    <mergeCell ref="D3:H3"/>
    <mergeCell ref="I3:J3"/>
    <mergeCell ref="K3:L3"/>
    <mergeCell ref="O3:O4"/>
    <mergeCell ref="A2:O2"/>
    <mergeCell ref="A3:C4"/>
    <mergeCell ref="A71:O71"/>
    <mergeCell ref="L70:N70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37861719</v>
      </c>
      <c r="E5" s="26">
        <f t="shared" si="0"/>
        <v>12207095</v>
      </c>
      <c r="F5" s="26">
        <f t="shared" si="0"/>
        <v>10893917</v>
      </c>
      <c r="G5" s="26">
        <f t="shared" si="0"/>
        <v>3805604</v>
      </c>
      <c r="H5" s="26">
        <f t="shared" si="0"/>
        <v>0</v>
      </c>
      <c r="I5" s="26">
        <f t="shared" si="0"/>
        <v>42540</v>
      </c>
      <c r="J5" s="26">
        <f t="shared" si="0"/>
        <v>28768167</v>
      </c>
      <c r="K5" s="26">
        <f t="shared" si="0"/>
        <v>0</v>
      </c>
      <c r="L5" s="26">
        <f t="shared" si="0"/>
        <v>27868</v>
      </c>
      <c r="M5" s="26">
        <f t="shared" si="0"/>
        <v>0</v>
      </c>
      <c r="N5" s="27">
        <f>SUM(D5:M5)</f>
        <v>93606910</v>
      </c>
      <c r="O5" s="32">
        <f t="shared" ref="O5:O36" si="1">(N5/O$71)</f>
        <v>650.64441015375201</v>
      </c>
      <c r="P5" s="6"/>
    </row>
    <row r="6" spans="1:133">
      <c r="A6" s="12"/>
      <c r="B6" s="44">
        <v>511</v>
      </c>
      <c r="C6" s="20" t="s">
        <v>20</v>
      </c>
      <c r="D6" s="46">
        <v>926480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926480</v>
      </c>
      <c r="O6" s="47">
        <f t="shared" si="1"/>
        <v>6.4397920315845081</v>
      </c>
      <c r="P6" s="9"/>
    </row>
    <row r="7" spans="1:133">
      <c r="A7" s="12"/>
      <c r="B7" s="44">
        <v>512</v>
      </c>
      <c r="C7" s="20" t="s">
        <v>21</v>
      </c>
      <c r="D7" s="46">
        <v>1166806</v>
      </c>
      <c r="E7" s="46">
        <v>21266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1188072</v>
      </c>
      <c r="O7" s="47">
        <f t="shared" si="1"/>
        <v>8.2580698974059548</v>
      </c>
      <c r="P7" s="9"/>
    </row>
    <row r="8" spans="1:133">
      <c r="A8" s="12"/>
      <c r="B8" s="44">
        <v>513</v>
      </c>
      <c r="C8" s="20" t="s">
        <v>22</v>
      </c>
      <c r="D8" s="46">
        <v>19470487</v>
      </c>
      <c r="E8" s="46">
        <v>1040941</v>
      </c>
      <c r="F8" s="46">
        <v>53574</v>
      </c>
      <c r="G8" s="46">
        <v>59307</v>
      </c>
      <c r="H8" s="46">
        <v>0</v>
      </c>
      <c r="I8" s="46">
        <v>42540</v>
      </c>
      <c r="J8" s="46">
        <v>27334656</v>
      </c>
      <c r="K8" s="46">
        <v>0</v>
      </c>
      <c r="L8" s="46">
        <v>0</v>
      </c>
      <c r="M8" s="46">
        <v>0</v>
      </c>
      <c r="N8" s="46">
        <f t="shared" si="2"/>
        <v>48001505</v>
      </c>
      <c r="O8" s="47">
        <f t="shared" si="1"/>
        <v>333.64963021658741</v>
      </c>
      <c r="P8" s="9"/>
    </row>
    <row r="9" spans="1:133">
      <c r="A9" s="12"/>
      <c r="B9" s="44">
        <v>514</v>
      </c>
      <c r="C9" s="20" t="s">
        <v>23</v>
      </c>
      <c r="D9" s="46">
        <v>950623</v>
      </c>
      <c r="E9" s="46">
        <v>101801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1052424</v>
      </c>
      <c r="O9" s="47">
        <f t="shared" si="1"/>
        <v>7.3152056051380434</v>
      </c>
      <c r="P9" s="9"/>
    </row>
    <row r="10" spans="1:133">
      <c r="A10" s="12"/>
      <c r="B10" s="44">
        <v>515</v>
      </c>
      <c r="C10" s="20" t="s">
        <v>24</v>
      </c>
      <c r="D10" s="46">
        <v>16961</v>
      </c>
      <c r="E10" s="46">
        <v>7727240</v>
      </c>
      <c r="F10" s="46">
        <v>0</v>
      </c>
      <c r="G10" s="46">
        <v>139190</v>
      </c>
      <c r="H10" s="46">
        <v>0</v>
      </c>
      <c r="I10" s="46">
        <v>0</v>
      </c>
      <c r="J10" s="46">
        <v>0</v>
      </c>
      <c r="K10" s="46">
        <v>0</v>
      </c>
      <c r="L10" s="46">
        <v>27868</v>
      </c>
      <c r="M10" s="46">
        <v>0</v>
      </c>
      <c r="N10" s="46">
        <f t="shared" si="2"/>
        <v>7911259</v>
      </c>
      <c r="O10" s="47">
        <f t="shared" si="1"/>
        <v>54.989705841465785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353571</v>
      </c>
      <c r="F11" s="46">
        <v>10840343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11193914</v>
      </c>
      <c r="O11" s="47">
        <f t="shared" si="1"/>
        <v>77.806836822642978</v>
      </c>
      <c r="P11" s="9"/>
    </row>
    <row r="12" spans="1:133">
      <c r="A12" s="12"/>
      <c r="B12" s="44">
        <v>519</v>
      </c>
      <c r="C12" s="20" t="s">
        <v>27</v>
      </c>
      <c r="D12" s="46">
        <v>15330362</v>
      </c>
      <c r="E12" s="46">
        <v>2962276</v>
      </c>
      <c r="F12" s="46">
        <v>0</v>
      </c>
      <c r="G12" s="46">
        <v>3607107</v>
      </c>
      <c r="H12" s="46">
        <v>0</v>
      </c>
      <c r="I12" s="46">
        <v>0</v>
      </c>
      <c r="J12" s="46">
        <v>1433511</v>
      </c>
      <c r="K12" s="46">
        <v>0</v>
      </c>
      <c r="L12" s="46">
        <v>0</v>
      </c>
      <c r="M12" s="46">
        <v>0</v>
      </c>
      <c r="N12" s="46">
        <f t="shared" si="2"/>
        <v>23333256</v>
      </c>
      <c r="O12" s="47">
        <f t="shared" si="1"/>
        <v>162.18516973892736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64385588</v>
      </c>
      <c r="E13" s="31">
        <f t="shared" si="3"/>
        <v>43258576</v>
      </c>
      <c r="F13" s="31">
        <f t="shared" si="3"/>
        <v>0</v>
      </c>
      <c r="G13" s="31">
        <f t="shared" si="3"/>
        <v>265531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107909695</v>
      </c>
      <c r="O13" s="43">
        <f t="shared" si="1"/>
        <v>750.06043734534433</v>
      </c>
      <c r="P13" s="10"/>
    </row>
    <row r="14" spans="1:133">
      <c r="A14" s="12"/>
      <c r="B14" s="44">
        <v>521</v>
      </c>
      <c r="C14" s="20" t="s">
        <v>29</v>
      </c>
      <c r="D14" s="46">
        <v>42889619</v>
      </c>
      <c r="E14" s="46">
        <v>887665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43777284</v>
      </c>
      <c r="O14" s="47">
        <f t="shared" si="1"/>
        <v>304.28784719326046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357811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357811</v>
      </c>
      <c r="O15" s="47">
        <f t="shared" si="1"/>
        <v>2.4870784330080351</v>
      </c>
      <c r="P15" s="9"/>
    </row>
    <row r="16" spans="1:133">
      <c r="A16" s="12"/>
      <c r="B16" s="44">
        <v>523</v>
      </c>
      <c r="C16" s="20" t="s">
        <v>31</v>
      </c>
      <c r="D16" s="46">
        <v>18114424</v>
      </c>
      <c r="E16" s="46">
        <v>224289</v>
      </c>
      <c r="F16" s="46">
        <v>0</v>
      </c>
      <c r="G16" s="46">
        <v>265531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18604244</v>
      </c>
      <c r="O16" s="47">
        <f t="shared" si="1"/>
        <v>129.31467734312008</v>
      </c>
      <c r="P16" s="9"/>
    </row>
    <row r="17" spans="1:16">
      <c r="A17" s="12"/>
      <c r="B17" s="44">
        <v>524</v>
      </c>
      <c r="C17" s="20" t="s">
        <v>32</v>
      </c>
      <c r="D17" s="46">
        <v>0</v>
      </c>
      <c r="E17" s="46">
        <v>3709538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3709538</v>
      </c>
      <c r="O17" s="47">
        <f t="shared" si="1"/>
        <v>25.784316178719383</v>
      </c>
      <c r="P17" s="9"/>
    </row>
    <row r="18" spans="1:16">
      <c r="A18" s="12"/>
      <c r="B18" s="44">
        <v>525</v>
      </c>
      <c r="C18" s="20" t="s">
        <v>33</v>
      </c>
      <c r="D18" s="46">
        <v>1231011</v>
      </c>
      <c r="E18" s="46">
        <v>817094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2048105</v>
      </c>
      <c r="O18" s="47">
        <f t="shared" si="1"/>
        <v>14.236001056524035</v>
      </c>
      <c r="P18" s="9"/>
    </row>
    <row r="19" spans="1:16">
      <c r="A19" s="12"/>
      <c r="B19" s="44">
        <v>526</v>
      </c>
      <c r="C19" s="20" t="s">
        <v>34</v>
      </c>
      <c r="D19" s="46">
        <v>1634055</v>
      </c>
      <c r="E19" s="46">
        <v>33914093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35548148</v>
      </c>
      <c r="O19" s="47">
        <f t="shared" si="1"/>
        <v>247.08863680596102</v>
      </c>
      <c r="P19" s="9"/>
    </row>
    <row r="20" spans="1:16">
      <c r="A20" s="12"/>
      <c r="B20" s="44">
        <v>527</v>
      </c>
      <c r="C20" s="20" t="s">
        <v>35</v>
      </c>
      <c r="D20" s="46">
        <v>347234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347234</v>
      </c>
      <c r="O20" s="47">
        <f t="shared" si="1"/>
        <v>2.4135596519031335</v>
      </c>
      <c r="P20" s="9"/>
    </row>
    <row r="21" spans="1:16">
      <c r="A21" s="12"/>
      <c r="B21" s="44">
        <v>529</v>
      </c>
      <c r="C21" s="20" t="s">
        <v>36</v>
      </c>
      <c r="D21" s="46">
        <v>169245</v>
      </c>
      <c r="E21" s="46">
        <v>3348086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3517331</v>
      </c>
      <c r="O21" s="47">
        <f t="shared" si="1"/>
        <v>24.448320682848166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SUM(D23:D26)</f>
        <v>340267</v>
      </c>
      <c r="E22" s="31">
        <f t="shared" si="5"/>
        <v>6309394</v>
      </c>
      <c r="F22" s="31">
        <f t="shared" si="5"/>
        <v>0</v>
      </c>
      <c r="G22" s="31">
        <f t="shared" si="5"/>
        <v>1421129</v>
      </c>
      <c r="H22" s="31">
        <f t="shared" si="5"/>
        <v>0</v>
      </c>
      <c r="I22" s="31">
        <f t="shared" si="5"/>
        <v>44548382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52619172</v>
      </c>
      <c r="O22" s="43">
        <f t="shared" si="1"/>
        <v>365.74618400200183</v>
      </c>
      <c r="P22" s="10"/>
    </row>
    <row r="23" spans="1:16">
      <c r="A23" s="12"/>
      <c r="B23" s="44">
        <v>534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17036001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17036001</v>
      </c>
      <c r="O23" s="47">
        <f t="shared" si="1"/>
        <v>118.41410876636917</v>
      </c>
      <c r="P23" s="9"/>
    </row>
    <row r="24" spans="1:16">
      <c r="A24" s="12"/>
      <c r="B24" s="44">
        <v>536</v>
      </c>
      <c r="C24" s="20" t="s">
        <v>39</v>
      </c>
      <c r="D24" s="46">
        <v>0</v>
      </c>
      <c r="E24" s="46">
        <v>0</v>
      </c>
      <c r="F24" s="46">
        <v>0</v>
      </c>
      <c r="G24" s="46">
        <v>1837</v>
      </c>
      <c r="H24" s="46">
        <v>0</v>
      </c>
      <c r="I24" s="46">
        <v>27512381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27514218</v>
      </c>
      <c r="O24" s="47">
        <f t="shared" si="1"/>
        <v>191.24626741179415</v>
      </c>
      <c r="P24" s="9"/>
    </row>
    <row r="25" spans="1:16">
      <c r="A25" s="12"/>
      <c r="B25" s="44">
        <v>537</v>
      </c>
      <c r="C25" s="20" t="s">
        <v>40</v>
      </c>
      <c r="D25" s="46">
        <v>340267</v>
      </c>
      <c r="E25" s="46">
        <v>1162163</v>
      </c>
      <c r="F25" s="46">
        <v>0</v>
      </c>
      <c r="G25" s="46">
        <v>814305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2316735</v>
      </c>
      <c r="O25" s="47">
        <f t="shared" si="1"/>
        <v>16.103198765535073</v>
      </c>
      <c r="P25" s="9"/>
    </row>
    <row r="26" spans="1:16">
      <c r="A26" s="12"/>
      <c r="B26" s="44">
        <v>538</v>
      </c>
      <c r="C26" s="20" t="s">
        <v>41</v>
      </c>
      <c r="D26" s="46">
        <v>0</v>
      </c>
      <c r="E26" s="46">
        <v>5147231</v>
      </c>
      <c r="F26" s="46">
        <v>0</v>
      </c>
      <c r="G26" s="46">
        <v>604987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5752218</v>
      </c>
      <c r="O26" s="47">
        <f t="shared" si="1"/>
        <v>39.982609058303446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SUM(D28:D29)</f>
        <v>16761</v>
      </c>
      <c r="E27" s="31">
        <f t="shared" si="6"/>
        <v>19753766</v>
      </c>
      <c r="F27" s="31">
        <f t="shared" si="6"/>
        <v>0</v>
      </c>
      <c r="G27" s="31">
        <f t="shared" si="6"/>
        <v>10882285</v>
      </c>
      <c r="H27" s="31">
        <f t="shared" si="6"/>
        <v>0</v>
      </c>
      <c r="I27" s="31">
        <f t="shared" si="6"/>
        <v>1873539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32526351</v>
      </c>
      <c r="O27" s="43">
        <f t="shared" si="1"/>
        <v>226.08468179164234</v>
      </c>
      <c r="P27" s="10"/>
    </row>
    <row r="28" spans="1:16">
      <c r="A28" s="12"/>
      <c r="B28" s="44">
        <v>541</v>
      </c>
      <c r="C28" s="20" t="s">
        <v>43</v>
      </c>
      <c r="D28" s="46">
        <v>0</v>
      </c>
      <c r="E28" s="46">
        <v>19753766</v>
      </c>
      <c r="F28" s="46">
        <v>0</v>
      </c>
      <c r="G28" s="46">
        <v>10882285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30636051</v>
      </c>
      <c r="O28" s="47">
        <f t="shared" si="1"/>
        <v>212.9455542580699</v>
      </c>
      <c r="P28" s="9"/>
    </row>
    <row r="29" spans="1:16">
      <c r="A29" s="12"/>
      <c r="B29" s="44">
        <v>542</v>
      </c>
      <c r="C29" s="20" t="s">
        <v>44</v>
      </c>
      <c r="D29" s="46">
        <v>16761</v>
      </c>
      <c r="E29" s="46">
        <v>0</v>
      </c>
      <c r="F29" s="46">
        <v>0</v>
      </c>
      <c r="G29" s="46">
        <v>0</v>
      </c>
      <c r="H29" s="46">
        <v>0</v>
      </c>
      <c r="I29" s="46">
        <v>1873539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1890300</v>
      </c>
      <c r="O29" s="47">
        <f t="shared" si="1"/>
        <v>13.139127533572442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SUM(D31:D34)</f>
        <v>168677</v>
      </c>
      <c r="E30" s="31">
        <f t="shared" si="8"/>
        <v>3445243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3613920</v>
      </c>
      <c r="O30" s="43">
        <f t="shared" si="1"/>
        <v>25.119693051964301</v>
      </c>
      <c r="P30" s="10"/>
    </row>
    <row r="31" spans="1:16">
      <c r="A31" s="13"/>
      <c r="B31" s="45">
        <v>552</v>
      </c>
      <c r="C31" s="21" t="s">
        <v>46</v>
      </c>
      <c r="D31" s="46">
        <v>0</v>
      </c>
      <c r="E31" s="46">
        <v>335000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335000</v>
      </c>
      <c r="O31" s="47">
        <f t="shared" si="1"/>
        <v>2.3285233686434785</v>
      </c>
      <c r="P31" s="9"/>
    </row>
    <row r="32" spans="1:16">
      <c r="A32" s="13"/>
      <c r="B32" s="45">
        <v>553</v>
      </c>
      <c r="C32" s="21" t="s">
        <v>47</v>
      </c>
      <c r="D32" s="46">
        <v>168677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168677</v>
      </c>
      <c r="O32" s="47">
        <f t="shared" si="1"/>
        <v>1.1724427947841076</v>
      </c>
      <c r="P32" s="9"/>
    </row>
    <row r="33" spans="1:16">
      <c r="A33" s="13"/>
      <c r="B33" s="45">
        <v>554</v>
      </c>
      <c r="C33" s="21" t="s">
        <v>48</v>
      </c>
      <c r="D33" s="46">
        <v>0</v>
      </c>
      <c r="E33" s="46">
        <v>2440817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2440817</v>
      </c>
      <c r="O33" s="47">
        <f t="shared" si="1"/>
        <v>16.965669919648565</v>
      </c>
      <c r="P33" s="9"/>
    </row>
    <row r="34" spans="1:16">
      <c r="A34" s="13"/>
      <c r="B34" s="45">
        <v>559</v>
      </c>
      <c r="C34" s="21" t="s">
        <v>49</v>
      </c>
      <c r="D34" s="46">
        <v>0</v>
      </c>
      <c r="E34" s="46">
        <v>669426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669426</v>
      </c>
      <c r="O34" s="47">
        <f t="shared" si="1"/>
        <v>4.6530569688881478</v>
      </c>
      <c r="P34" s="9"/>
    </row>
    <row r="35" spans="1:16" ht="15.75">
      <c r="A35" s="28" t="s">
        <v>50</v>
      </c>
      <c r="B35" s="29"/>
      <c r="C35" s="30"/>
      <c r="D35" s="31">
        <f t="shared" ref="D35:M35" si="9">SUM(D36:D38)</f>
        <v>6688440</v>
      </c>
      <c r="E35" s="31">
        <f t="shared" si="9"/>
        <v>491055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125405</v>
      </c>
      <c r="M35" s="31">
        <f t="shared" si="9"/>
        <v>0</v>
      </c>
      <c r="N35" s="31">
        <f t="shared" si="7"/>
        <v>7304900</v>
      </c>
      <c r="O35" s="43">
        <f t="shared" si="1"/>
        <v>50.775015986876859</v>
      </c>
      <c r="P35" s="10"/>
    </row>
    <row r="36" spans="1:16">
      <c r="A36" s="12"/>
      <c r="B36" s="44">
        <v>562</v>
      </c>
      <c r="C36" s="20" t="s">
        <v>51</v>
      </c>
      <c r="D36" s="46">
        <v>947880</v>
      </c>
      <c r="E36" s="46">
        <v>140485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10">SUM(D36:M36)</f>
        <v>1088365</v>
      </c>
      <c r="O36" s="47">
        <f t="shared" si="1"/>
        <v>7.5650248839213727</v>
      </c>
      <c r="P36" s="9"/>
    </row>
    <row r="37" spans="1:16">
      <c r="A37" s="12"/>
      <c r="B37" s="44">
        <v>564</v>
      </c>
      <c r="C37" s="20" t="s">
        <v>52</v>
      </c>
      <c r="D37" s="46">
        <v>3915834</v>
      </c>
      <c r="E37" s="46">
        <v>317379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4233213</v>
      </c>
      <c r="O37" s="47">
        <f t="shared" ref="O37:O68" si="11">(N37/O$71)</f>
        <v>29.424284761030943</v>
      </c>
      <c r="P37" s="9"/>
    </row>
    <row r="38" spans="1:16">
      <c r="A38" s="12"/>
      <c r="B38" s="44">
        <v>569</v>
      </c>
      <c r="C38" s="20" t="s">
        <v>53</v>
      </c>
      <c r="D38" s="46">
        <v>1824726</v>
      </c>
      <c r="E38" s="46">
        <v>33191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125405</v>
      </c>
      <c r="M38" s="46">
        <v>0</v>
      </c>
      <c r="N38" s="46">
        <f t="shared" si="10"/>
        <v>1983322</v>
      </c>
      <c r="O38" s="47">
        <f t="shared" si="11"/>
        <v>13.785706341924541</v>
      </c>
      <c r="P38" s="9"/>
    </row>
    <row r="39" spans="1:16" ht="15.75">
      <c r="A39" s="28" t="s">
        <v>54</v>
      </c>
      <c r="B39" s="29"/>
      <c r="C39" s="30"/>
      <c r="D39" s="31">
        <f t="shared" ref="D39:M39" si="12">SUM(D40:D41)</f>
        <v>9311357</v>
      </c>
      <c r="E39" s="31">
        <f t="shared" si="12"/>
        <v>6158485</v>
      </c>
      <c r="F39" s="31">
        <f t="shared" si="12"/>
        <v>0</v>
      </c>
      <c r="G39" s="31">
        <f t="shared" si="12"/>
        <v>17027630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32497472</v>
      </c>
      <c r="O39" s="43">
        <f t="shared" si="11"/>
        <v>225.88394917563321</v>
      </c>
      <c r="P39" s="9"/>
    </row>
    <row r="40" spans="1:16">
      <c r="A40" s="12"/>
      <c r="B40" s="44">
        <v>571</v>
      </c>
      <c r="C40" s="20" t="s">
        <v>55</v>
      </c>
      <c r="D40" s="46">
        <v>3581869</v>
      </c>
      <c r="E40" s="46">
        <v>1786691</v>
      </c>
      <c r="F40" s="46">
        <v>0</v>
      </c>
      <c r="G40" s="46">
        <v>28279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5396839</v>
      </c>
      <c r="O40" s="47">
        <f t="shared" si="11"/>
        <v>37.51243500987016</v>
      </c>
      <c r="P40" s="9"/>
    </row>
    <row r="41" spans="1:16">
      <c r="A41" s="12"/>
      <c r="B41" s="44">
        <v>572</v>
      </c>
      <c r="C41" s="20" t="s">
        <v>56</v>
      </c>
      <c r="D41" s="46">
        <v>5729488</v>
      </c>
      <c r="E41" s="46">
        <v>4371794</v>
      </c>
      <c r="F41" s="46">
        <v>0</v>
      </c>
      <c r="G41" s="46">
        <v>16999351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27100633</v>
      </c>
      <c r="O41" s="47">
        <f t="shared" si="11"/>
        <v>188.37151416576307</v>
      </c>
      <c r="P41" s="9"/>
    </row>
    <row r="42" spans="1:16" ht="15.75">
      <c r="A42" s="28" t="s">
        <v>79</v>
      </c>
      <c r="B42" s="29"/>
      <c r="C42" s="30"/>
      <c r="D42" s="31">
        <f t="shared" ref="D42:M42" si="13">SUM(D43:D44)</f>
        <v>7867659</v>
      </c>
      <c r="E42" s="31">
        <f t="shared" si="13"/>
        <v>12801269</v>
      </c>
      <c r="F42" s="31">
        <f t="shared" si="13"/>
        <v>457835</v>
      </c>
      <c r="G42" s="31">
        <f t="shared" si="13"/>
        <v>5323925</v>
      </c>
      <c r="H42" s="31">
        <f t="shared" si="13"/>
        <v>0</v>
      </c>
      <c r="I42" s="31">
        <f t="shared" si="13"/>
        <v>2987938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29438626</v>
      </c>
      <c r="O42" s="43">
        <f t="shared" si="11"/>
        <v>204.62247337837462</v>
      </c>
      <c r="P42" s="9"/>
    </row>
    <row r="43" spans="1:16">
      <c r="A43" s="12"/>
      <c r="B43" s="44">
        <v>581</v>
      </c>
      <c r="C43" s="20" t="s">
        <v>57</v>
      </c>
      <c r="D43" s="46">
        <v>7415699</v>
      </c>
      <c r="E43" s="46">
        <v>12801269</v>
      </c>
      <c r="F43" s="46">
        <v>457835</v>
      </c>
      <c r="G43" s="46">
        <v>5323925</v>
      </c>
      <c r="H43" s="46">
        <v>0</v>
      </c>
      <c r="I43" s="46">
        <v>2987938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28986666</v>
      </c>
      <c r="O43" s="47">
        <f t="shared" si="11"/>
        <v>201.48098256735341</v>
      </c>
      <c r="P43" s="9"/>
    </row>
    <row r="44" spans="1:16">
      <c r="A44" s="12"/>
      <c r="B44" s="44">
        <v>590</v>
      </c>
      <c r="C44" s="20" t="s">
        <v>58</v>
      </c>
      <c r="D44" s="46">
        <v>451960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60" si="14">SUM(D44:M44)</f>
        <v>451960</v>
      </c>
      <c r="O44" s="47">
        <f t="shared" si="11"/>
        <v>3.1414908110212139</v>
      </c>
      <c r="P44" s="9"/>
    </row>
    <row r="45" spans="1:16" ht="15.75">
      <c r="A45" s="28" t="s">
        <v>59</v>
      </c>
      <c r="B45" s="29"/>
      <c r="C45" s="30"/>
      <c r="D45" s="31">
        <f t="shared" ref="D45:M45" si="15">SUM(D46:D68)</f>
        <v>8216625</v>
      </c>
      <c r="E45" s="31">
        <f t="shared" si="15"/>
        <v>2025378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>SUM(D45:M45)</f>
        <v>10242003</v>
      </c>
      <c r="O45" s="43">
        <f t="shared" si="11"/>
        <v>71.19027858870632</v>
      </c>
      <c r="P45" s="9"/>
    </row>
    <row r="46" spans="1:16">
      <c r="A46" s="12"/>
      <c r="B46" s="44">
        <v>602</v>
      </c>
      <c r="C46" s="20" t="s">
        <v>60</v>
      </c>
      <c r="D46" s="46">
        <v>0</v>
      </c>
      <c r="E46" s="46">
        <v>192954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192954</v>
      </c>
      <c r="O46" s="47">
        <f t="shared" si="11"/>
        <v>1.3411877554424889</v>
      </c>
      <c r="P46" s="9"/>
    </row>
    <row r="47" spans="1:16">
      <c r="A47" s="12"/>
      <c r="B47" s="44">
        <v>603</v>
      </c>
      <c r="C47" s="20" t="s">
        <v>61</v>
      </c>
      <c r="D47" s="46">
        <v>64166</v>
      </c>
      <c r="E47" s="46">
        <v>87251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151417</v>
      </c>
      <c r="O47" s="47">
        <f t="shared" si="11"/>
        <v>1.0524717101787751</v>
      </c>
      <c r="P47" s="9"/>
    </row>
    <row r="48" spans="1:16">
      <c r="A48" s="12"/>
      <c r="B48" s="44">
        <v>604</v>
      </c>
      <c r="C48" s="20" t="s">
        <v>62</v>
      </c>
      <c r="D48" s="46">
        <v>410179</v>
      </c>
      <c r="E48" s="46">
        <v>1350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411529</v>
      </c>
      <c r="O48" s="47">
        <f t="shared" si="11"/>
        <v>2.8604623682820365</v>
      </c>
      <c r="P48" s="9"/>
    </row>
    <row r="49" spans="1:16">
      <c r="A49" s="12"/>
      <c r="B49" s="44">
        <v>605</v>
      </c>
      <c r="C49" s="20" t="s">
        <v>63</v>
      </c>
      <c r="D49" s="46">
        <v>46578</v>
      </c>
      <c r="E49" s="46">
        <v>348149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394727</v>
      </c>
      <c r="O49" s="47">
        <f t="shared" si="11"/>
        <v>2.7436747574165206</v>
      </c>
      <c r="P49" s="9"/>
    </row>
    <row r="50" spans="1:16">
      <c r="A50" s="12"/>
      <c r="B50" s="44">
        <v>607</v>
      </c>
      <c r="C50" s="20" t="s">
        <v>64</v>
      </c>
      <c r="D50" s="46">
        <v>49033</v>
      </c>
      <c r="E50" s="46">
        <v>185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49218</v>
      </c>
      <c r="O50" s="47">
        <f t="shared" si="11"/>
        <v>0.34210526315789475</v>
      </c>
      <c r="P50" s="9"/>
    </row>
    <row r="51" spans="1:16">
      <c r="A51" s="12"/>
      <c r="B51" s="44">
        <v>608</v>
      </c>
      <c r="C51" s="20" t="s">
        <v>65</v>
      </c>
      <c r="D51" s="46">
        <v>95303</v>
      </c>
      <c r="E51" s="46">
        <v>2404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97707</v>
      </c>
      <c r="O51" s="47">
        <f t="shared" si="11"/>
        <v>0.67914338143298025</v>
      </c>
      <c r="P51" s="9"/>
    </row>
    <row r="52" spans="1:16">
      <c r="A52" s="12"/>
      <c r="B52" s="44">
        <v>614</v>
      </c>
      <c r="C52" s="20" t="s">
        <v>66</v>
      </c>
      <c r="D52" s="46">
        <v>486037</v>
      </c>
      <c r="E52" s="46">
        <v>4709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490746</v>
      </c>
      <c r="O52" s="47">
        <f t="shared" si="11"/>
        <v>3.4110851613979483</v>
      </c>
      <c r="P52" s="9"/>
    </row>
    <row r="53" spans="1:16">
      <c r="A53" s="12"/>
      <c r="B53" s="44">
        <v>629</v>
      </c>
      <c r="C53" s="20" t="s">
        <v>68</v>
      </c>
      <c r="D53" s="46">
        <v>84547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84547</v>
      </c>
      <c r="O53" s="47">
        <f t="shared" si="11"/>
        <v>0.58767064253343337</v>
      </c>
      <c r="P53" s="9"/>
    </row>
    <row r="54" spans="1:16">
      <c r="A54" s="12"/>
      <c r="B54" s="44">
        <v>634</v>
      </c>
      <c r="C54" s="20" t="s">
        <v>67</v>
      </c>
      <c r="D54" s="46">
        <v>989079</v>
      </c>
      <c r="E54" s="46">
        <v>8340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997419</v>
      </c>
      <c r="O54" s="47">
        <f t="shared" si="11"/>
        <v>6.932875969638836</v>
      </c>
      <c r="P54" s="9"/>
    </row>
    <row r="55" spans="1:16">
      <c r="A55" s="12"/>
      <c r="B55" s="44">
        <v>642</v>
      </c>
      <c r="C55" s="20" t="s">
        <v>92</v>
      </c>
      <c r="D55" s="46">
        <v>0</v>
      </c>
      <c r="E55" s="46">
        <v>3875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3875</v>
      </c>
      <c r="O55" s="47">
        <f t="shared" si="11"/>
        <v>2.6934412099980539E-2</v>
      </c>
      <c r="P55" s="9"/>
    </row>
    <row r="56" spans="1:16">
      <c r="A56" s="12"/>
      <c r="B56" s="44">
        <v>658</v>
      </c>
      <c r="C56" s="20" t="s">
        <v>69</v>
      </c>
      <c r="D56" s="46">
        <v>1760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1760</v>
      </c>
      <c r="O56" s="47">
        <f t="shared" si="11"/>
        <v>1.2233436205410515E-2</v>
      </c>
      <c r="P56" s="9"/>
    </row>
    <row r="57" spans="1:16">
      <c r="A57" s="12"/>
      <c r="B57" s="44">
        <v>662</v>
      </c>
      <c r="C57" s="20" t="s">
        <v>93</v>
      </c>
      <c r="D57" s="46">
        <v>0</v>
      </c>
      <c r="E57" s="46">
        <v>3875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3875</v>
      </c>
      <c r="O57" s="47">
        <f t="shared" si="11"/>
        <v>2.6934412099980539E-2</v>
      </c>
      <c r="P57" s="9"/>
    </row>
    <row r="58" spans="1:16">
      <c r="A58" s="12"/>
      <c r="B58" s="44">
        <v>664</v>
      </c>
      <c r="C58" s="20" t="s">
        <v>70</v>
      </c>
      <c r="D58" s="46">
        <v>114296</v>
      </c>
      <c r="E58" s="46">
        <v>247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114543</v>
      </c>
      <c r="O58" s="47">
        <f t="shared" si="11"/>
        <v>0.79616732004337309</v>
      </c>
      <c r="P58" s="9"/>
    </row>
    <row r="59" spans="1:16">
      <c r="A59" s="12"/>
      <c r="B59" s="44">
        <v>671</v>
      </c>
      <c r="C59" s="20" t="s">
        <v>71</v>
      </c>
      <c r="D59" s="46">
        <v>839876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839876</v>
      </c>
      <c r="O59" s="47">
        <f t="shared" si="11"/>
        <v>5.8378235604860009</v>
      </c>
      <c r="P59" s="9"/>
    </row>
    <row r="60" spans="1:16">
      <c r="A60" s="12"/>
      <c r="B60" s="44">
        <v>672</v>
      </c>
      <c r="C60" s="20" t="s">
        <v>94</v>
      </c>
      <c r="D60" s="46">
        <v>0</v>
      </c>
      <c r="E60" s="46">
        <v>2311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2311</v>
      </c>
      <c r="O60" s="47">
        <f t="shared" si="11"/>
        <v>1.6063335835627104E-2</v>
      </c>
      <c r="P60" s="9"/>
    </row>
    <row r="61" spans="1:16">
      <c r="A61" s="12"/>
      <c r="B61" s="44">
        <v>674</v>
      </c>
      <c r="C61" s="20" t="s">
        <v>72</v>
      </c>
      <c r="D61" s="46">
        <v>302495</v>
      </c>
      <c r="E61" s="46">
        <v>986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8" si="16">SUM(D61:M61)</f>
        <v>303481</v>
      </c>
      <c r="O61" s="47">
        <f t="shared" si="11"/>
        <v>2.1094405983262434</v>
      </c>
      <c r="P61" s="9"/>
    </row>
    <row r="62" spans="1:16">
      <c r="A62" s="12"/>
      <c r="B62" s="44">
        <v>685</v>
      </c>
      <c r="C62" s="20" t="s">
        <v>73</v>
      </c>
      <c r="D62" s="46">
        <v>5000</v>
      </c>
      <c r="E62" s="46">
        <v>89562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94562</v>
      </c>
      <c r="O62" s="47">
        <f t="shared" si="11"/>
        <v>0.65728306503183476</v>
      </c>
      <c r="P62" s="9"/>
    </row>
    <row r="63" spans="1:16">
      <c r="A63" s="12"/>
      <c r="B63" s="44">
        <v>694</v>
      </c>
      <c r="C63" s="20" t="s">
        <v>74</v>
      </c>
      <c r="D63" s="46">
        <v>211680</v>
      </c>
      <c r="E63" s="46">
        <v>250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211930</v>
      </c>
      <c r="O63" s="47">
        <f t="shared" si="11"/>
        <v>1.4730864403480968</v>
      </c>
      <c r="P63" s="9"/>
    </row>
    <row r="64" spans="1:16">
      <c r="A64" s="12"/>
      <c r="B64" s="44">
        <v>711</v>
      </c>
      <c r="C64" s="20" t="s">
        <v>75</v>
      </c>
      <c r="D64" s="46">
        <v>2678897</v>
      </c>
      <c r="E64" s="46">
        <v>942031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3620928</v>
      </c>
      <c r="O64" s="47">
        <f t="shared" si="11"/>
        <v>25.168404370673116</v>
      </c>
      <c r="P64" s="9"/>
    </row>
    <row r="65" spans="1:119">
      <c r="A65" s="12"/>
      <c r="B65" s="44">
        <v>713</v>
      </c>
      <c r="C65" s="20" t="s">
        <v>85</v>
      </c>
      <c r="D65" s="46">
        <v>235117</v>
      </c>
      <c r="E65" s="46">
        <v>323399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558516</v>
      </c>
      <c r="O65" s="47">
        <f t="shared" si="11"/>
        <v>3.8821419634665109</v>
      </c>
      <c r="P65" s="9"/>
    </row>
    <row r="66" spans="1:119">
      <c r="A66" s="12"/>
      <c r="B66" s="44">
        <v>724</v>
      </c>
      <c r="C66" s="20" t="s">
        <v>77</v>
      </c>
      <c r="D66" s="46">
        <v>384769</v>
      </c>
      <c r="E66" s="46">
        <v>3203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387972</v>
      </c>
      <c r="O66" s="47">
        <f t="shared" si="11"/>
        <v>2.6967219951622319</v>
      </c>
      <c r="P66" s="9"/>
    </row>
    <row r="67" spans="1:119">
      <c r="A67" s="12"/>
      <c r="B67" s="44">
        <v>744</v>
      </c>
      <c r="C67" s="20" t="s">
        <v>80</v>
      </c>
      <c r="D67" s="46">
        <v>298440</v>
      </c>
      <c r="E67" s="46">
        <v>520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298960</v>
      </c>
      <c r="O67" s="47">
        <f t="shared" si="11"/>
        <v>2.0780159590735954</v>
      </c>
      <c r="P67" s="9"/>
    </row>
    <row r="68" spans="1:119" ht="15.75" thickBot="1">
      <c r="A68" s="12"/>
      <c r="B68" s="44">
        <v>764</v>
      </c>
      <c r="C68" s="20" t="s">
        <v>81</v>
      </c>
      <c r="D68" s="46">
        <v>919373</v>
      </c>
      <c r="E68" s="46">
        <v>9777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929150</v>
      </c>
      <c r="O68" s="47">
        <f t="shared" si="11"/>
        <v>6.4583507103733977</v>
      </c>
      <c r="P68" s="9"/>
    </row>
    <row r="69" spans="1:119" ht="16.5" thickBot="1">
      <c r="A69" s="14" t="s">
        <v>10</v>
      </c>
      <c r="B69" s="23"/>
      <c r="C69" s="22"/>
      <c r="D69" s="15">
        <f t="shared" ref="D69:M69" si="17">SUM(D5,D13,D22,D27,D30,D35,D39,D42,D45)</f>
        <v>134857093</v>
      </c>
      <c r="E69" s="15">
        <f t="shared" si="17"/>
        <v>106450261</v>
      </c>
      <c r="F69" s="15">
        <f t="shared" si="17"/>
        <v>11351752</v>
      </c>
      <c r="G69" s="15">
        <f t="shared" si="17"/>
        <v>38726104</v>
      </c>
      <c r="H69" s="15">
        <f t="shared" si="17"/>
        <v>0</v>
      </c>
      <c r="I69" s="15">
        <f t="shared" si="17"/>
        <v>49452399</v>
      </c>
      <c r="J69" s="15">
        <f t="shared" si="17"/>
        <v>28768167</v>
      </c>
      <c r="K69" s="15">
        <f t="shared" si="17"/>
        <v>0</v>
      </c>
      <c r="L69" s="15">
        <f t="shared" si="17"/>
        <v>153273</v>
      </c>
      <c r="M69" s="15">
        <f t="shared" si="17"/>
        <v>0</v>
      </c>
      <c r="N69" s="15">
        <f>SUM(D69:M69)</f>
        <v>369759049</v>
      </c>
      <c r="O69" s="37">
        <f>(N69/O$71)</f>
        <v>2570.1271234742958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48" t="s">
        <v>95</v>
      </c>
      <c r="M71" s="48"/>
      <c r="N71" s="48"/>
      <c r="O71" s="41">
        <v>143868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87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42885556</v>
      </c>
      <c r="E5" s="26">
        <f t="shared" si="0"/>
        <v>11768937</v>
      </c>
      <c r="F5" s="26">
        <f t="shared" si="0"/>
        <v>11163337</v>
      </c>
      <c r="G5" s="26">
        <f t="shared" si="0"/>
        <v>10350363</v>
      </c>
      <c r="H5" s="26">
        <f t="shared" si="0"/>
        <v>0</v>
      </c>
      <c r="I5" s="26">
        <f t="shared" si="0"/>
        <v>2799434</v>
      </c>
      <c r="J5" s="26">
        <f t="shared" si="0"/>
        <v>24599273</v>
      </c>
      <c r="K5" s="26">
        <f t="shared" si="0"/>
        <v>0</v>
      </c>
      <c r="L5" s="26">
        <f t="shared" si="0"/>
        <v>15308</v>
      </c>
      <c r="M5" s="26">
        <f t="shared" si="0"/>
        <v>0</v>
      </c>
      <c r="N5" s="27">
        <f>SUM(D5:M5)</f>
        <v>103582208</v>
      </c>
      <c r="O5" s="32">
        <f t="shared" ref="O5:O36" si="1">(N5/O$72)</f>
        <v>720.63705239430351</v>
      </c>
      <c r="P5" s="6"/>
    </row>
    <row r="6" spans="1:133">
      <c r="A6" s="12"/>
      <c r="B6" s="44">
        <v>511</v>
      </c>
      <c r="C6" s="20" t="s">
        <v>20</v>
      </c>
      <c r="D6" s="46">
        <v>884214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884214</v>
      </c>
      <c r="O6" s="47">
        <f t="shared" si="1"/>
        <v>6.1516102325775552</v>
      </c>
      <c r="P6" s="9"/>
    </row>
    <row r="7" spans="1:133">
      <c r="A7" s="12"/>
      <c r="B7" s="44">
        <v>512</v>
      </c>
      <c r="C7" s="20" t="s">
        <v>21</v>
      </c>
      <c r="D7" s="46">
        <v>1125016</v>
      </c>
      <c r="E7" s="46">
        <v>41680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1166696</v>
      </c>
      <c r="O7" s="47">
        <f t="shared" si="1"/>
        <v>8.1168801352470137</v>
      </c>
      <c r="P7" s="9"/>
    </row>
    <row r="8" spans="1:133">
      <c r="A8" s="12"/>
      <c r="B8" s="44">
        <v>513</v>
      </c>
      <c r="C8" s="20" t="s">
        <v>22</v>
      </c>
      <c r="D8" s="46">
        <v>20752702</v>
      </c>
      <c r="E8" s="46">
        <v>1031512</v>
      </c>
      <c r="F8" s="46">
        <v>47159</v>
      </c>
      <c r="G8" s="46">
        <v>73781</v>
      </c>
      <c r="H8" s="46">
        <v>0</v>
      </c>
      <c r="I8" s="46">
        <v>5607</v>
      </c>
      <c r="J8" s="46">
        <v>23175375</v>
      </c>
      <c r="K8" s="46">
        <v>0</v>
      </c>
      <c r="L8" s="46">
        <v>0</v>
      </c>
      <c r="M8" s="46">
        <v>0</v>
      </c>
      <c r="N8" s="46">
        <f t="shared" si="2"/>
        <v>45086136</v>
      </c>
      <c r="O8" s="47">
        <f t="shared" si="1"/>
        <v>313.67105199078873</v>
      </c>
      <c r="P8" s="9"/>
    </row>
    <row r="9" spans="1:133">
      <c r="A9" s="12"/>
      <c r="B9" s="44">
        <v>514</v>
      </c>
      <c r="C9" s="20" t="s">
        <v>23</v>
      </c>
      <c r="D9" s="46">
        <v>1069915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1069915</v>
      </c>
      <c r="O9" s="47">
        <f t="shared" si="1"/>
        <v>7.443560113262417</v>
      </c>
      <c r="P9" s="9"/>
    </row>
    <row r="10" spans="1:133">
      <c r="A10" s="12"/>
      <c r="B10" s="44">
        <v>515</v>
      </c>
      <c r="C10" s="20" t="s">
        <v>24</v>
      </c>
      <c r="D10" s="46">
        <v>130950</v>
      </c>
      <c r="E10" s="46">
        <v>6457134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15308</v>
      </c>
      <c r="M10" s="46">
        <v>0</v>
      </c>
      <c r="N10" s="46">
        <f t="shared" si="2"/>
        <v>6603392</v>
      </c>
      <c r="O10" s="47">
        <f t="shared" si="1"/>
        <v>45.940794645776663</v>
      </c>
      <c r="P10" s="9"/>
    </row>
    <row r="11" spans="1:133">
      <c r="A11" s="12"/>
      <c r="B11" s="44">
        <v>517</v>
      </c>
      <c r="C11" s="20" t="s">
        <v>26</v>
      </c>
      <c r="D11" s="46">
        <v>2297</v>
      </c>
      <c r="E11" s="46">
        <v>3464</v>
      </c>
      <c r="F11" s="46">
        <v>11116178</v>
      </c>
      <c r="G11" s="46">
        <v>0</v>
      </c>
      <c r="H11" s="46">
        <v>0</v>
      </c>
      <c r="I11" s="46">
        <v>2793827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13915766</v>
      </c>
      <c r="O11" s="47">
        <f t="shared" si="1"/>
        <v>96.814084056297261</v>
      </c>
      <c r="P11" s="9"/>
    </row>
    <row r="12" spans="1:133">
      <c r="A12" s="12"/>
      <c r="B12" s="44">
        <v>519</v>
      </c>
      <c r="C12" s="20" t="s">
        <v>27</v>
      </c>
      <c r="D12" s="46">
        <v>18920462</v>
      </c>
      <c r="E12" s="46">
        <v>4235147</v>
      </c>
      <c r="F12" s="46">
        <v>0</v>
      </c>
      <c r="G12" s="46">
        <v>10276582</v>
      </c>
      <c r="H12" s="46">
        <v>0</v>
      </c>
      <c r="I12" s="46">
        <v>0</v>
      </c>
      <c r="J12" s="46">
        <v>1423898</v>
      </c>
      <c r="K12" s="46">
        <v>0</v>
      </c>
      <c r="L12" s="46">
        <v>0</v>
      </c>
      <c r="M12" s="46">
        <v>0</v>
      </c>
      <c r="N12" s="46">
        <f t="shared" si="2"/>
        <v>34856089</v>
      </c>
      <c r="O12" s="47">
        <f t="shared" si="1"/>
        <v>242.49907122035384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61797394</v>
      </c>
      <c r="E13" s="31">
        <f t="shared" si="3"/>
        <v>45664823</v>
      </c>
      <c r="F13" s="31">
        <f t="shared" si="3"/>
        <v>0</v>
      </c>
      <c r="G13" s="31">
        <f t="shared" si="3"/>
        <v>2353293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109815510</v>
      </c>
      <c r="O13" s="43">
        <f t="shared" si="1"/>
        <v>764.00307506070112</v>
      </c>
      <c r="P13" s="10"/>
    </row>
    <row r="14" spans="1:133">
      <c r="A14" s="12"/>
      <c r="B14" s="44">
        <v>521</v>
      </c>
      <c r="C14" s="20" t="s">
        <v>29</v>
      </c>
      <c r="D14" s="46">
        <v>41076997</v>
      </c>
      <c r="E14" s="46">
        <v>1004034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42081031</v>
      </c>
      <c r="O14" s="47">
        <f t="shared" si="1"/>
        <v>292.76408301272465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465698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465698</v>
      </c>
      <c r="O15" s="47">
        <f t="shared" si="1"/>
        <v>3.2399312633490331</v>
      </c>
      <c r="P15" s="9"/>
    </row>
    <row r="16" spans="1:133">
      <c r="A16" s="12"/>
      <c r="B16" s="44">
        <v>523</v>
      </c>
      <c r="C16" s="20" t="s">
        <v>31</v>
      </c>
      <c r="D16" s="46">
        <v>17272383</v>
      </c>
      <c r="E16" s="46">
        <v>1275178</v>
      </c>
      <c r="F16" s="46">
        <v>0</v>
      </c>
      <c r="G16" s="46">
        <v>1513243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20060804</v>
      </c>
      <c r="O16" s="47">
        <f t="shared" si="1"/>
        <v>139.56604075499001</v>
      </c>
      <c r="P16" s="9"/>
    </row>
    <row r="17" spans="1:16">
      <c r="A17" s="12"/>
      <c r="B17" s="44">
        <v>524</v>
      </c>
      <c r="C17" s="20" t="s">
        <v>32</v>
      </c>
      <c r="D17" s="46">
        <v>0</v>
      </c>
      <c r="E17" s="46">
        <v>3847974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3847974</v>
      </c>
      <c r="O17" s="47">
        <f t="shared" si="1"/>
        <v>26.770935806368577</v>
      </c>
      <c r="P17" s="9"/>
    </row>
    <row r="18" spans="1:16">
      <c r="A18" s="12"/>
      <c r="B18" s="44">
        <v>525</v>
      </c>
      <c r="C18" s="20" t="s">
        <v>33</v>
      </c>
      <c r="D18" s="46">
        <v>1226579</v>
      </c>
      <c r="E18" s="46">
        <v>1411152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2637731</v>
      </c>
      <c r="O18" s="47">
        <f t="shared" si="1"/>
        <v>18.351092620550034</v>
      </c>
      <c r="P18" s="9"/>
    </row>
    <row r="19" spans="1:16">
      <c r="A19" s="12"/>
      <c r="B19" s="44">
        <v>526</v>
      </c>
      <c r="C19" s="20" t="s">
        <v>34</v>
      </c>
      <c r="D19" s="46">
        <v>1704915</v>
      </c>
      <c r="E19" s="46">
        <v>32612981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34317896</v>
      </c>
      <c r="O19" s="47">
        <f t="shared" si="1"/>
        <v>238.75478130196123</v>
      </c>
      <c r="P19" s="9"/>
    </row>
    <row r="20" spans="1:16">
      <c r="A20" s="12"/>
      <c r="B20" s="44">
        <v>527</v>
      </c>
      <c r="C20" s="20" t="s">
        <v>35</v>
      </c>
      <c r="D20" s="46">
        <v>357187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357187</v>
      </c>
      <c r="O20" s="47">
        <f t="shared" si="1"/>
        <v>2.4850038612187535</v>
      </c>
      <c r="P20" s="9"/>
    </row>
    <row r="21" spans="1:16">
      <c r="A21" s="12"/>
      <c r="B21" s="44">
        <v>529</v>
      </c>
      <c r="C21" s="20" t="s">
        <v>36</v>
      </c>
      <c r="D21" s="46">
        <v>159333</v>
      </c>
      <c r="E21" s="46">
        <v>5047806</v>
      </c>
      <c r="F21" s="46">
        <v>0</v>
      </c>
      <c r="G21" s="46">
        <v>840050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6047189</v>
      </c>
      <c r="O21" s="47">
        <f t="shared" si="1"/>
        <v>42.071206439538877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SUM(D23:D26)</f>
        <v>378442</v>
      </c>
      <c r="E22" s="31">
        <f t="shared" si="5"/>
        <v>9261601</v>
      </c>
      <c r="F22" s="31">
        <f t="shared" si="5"/>
        <v>0</v>
      </c>
      <c r="G22" s="31">
        <f t="shared" si="5"/>
        <v>3418994</v>
      </c>
      <c r="H22" s="31">
        <f t="shared" si="5"/>
        <v>0</v>
      </c>
      <c r="I22" s="31">
        <f t="shared" si="5"/>
        <v>36854670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49913707</v>
      </c>
      <c r="O22" s="43">
        <f t="shared" si="1"/>
        <v>347.25719195475068</v>
      </c>
      <c r="P22" s="10"/>
    </row>
    <row r="23" spans="1:16">
      <c r="A23" s="12"/>
      <c r="B23" s="44">
        <v>534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13815484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13815484</v>
      </c>
      <c r="O23" s="47">
        <f t="shared" si="1"/>
        <v>96.116407048985295</v>
      </c>
      <c r="P23" s="9"/>
    </row>
    <row r="24" spans="1:16">
      <c r="A24" s="12"/>
      <c r="B24" s="44">
        <v>536</v>
      </c>
      <c r="C24" s="20" t="s">
        <v>39</v>
      </c>
      <c r="D24" s="46">
        <v>3674</v>
      </c>
      <c r="E24" s="46">
        <v>714123</v>
      </c>
      <c r="F24" s="46">
        <v>0</v>
      </c>
      <c r="G24" s="46">
        <v>23072</v>
      </c>
      <c r="H24" s="46">
        <v>0</v>
      </c>
      <c r="I24" s="46">
        <v>23039186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23780055</v>
      </c>
      <c r="O24" s="47">
        <f t="shared" si="1"/>
        <v>165.4414312250847</v>
      </c>
      <c r="P24" s="9"/>
    </row>
    <row r="25" spans="1:16">
      <c r="A25" s="12"/>
      <c r="B25" s="44">
        <v>537</v>
      </c>
      <c r="C25" s="20" t="s">
        <v>40</v>
      </c>
      <c r="D25" s="46">
        <v>374768</v>
      </c>
      <c r="E25" s="46">
        <v>1433917</v>
      </c>
      <c r="F25" s="46">
        <v>0</v>
      </c>
      <c r="G25" s="46">
        <v>3223353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5032038</v>
      </c>
      <c r="O25" s="47">
        <f t="shared" si="1"/>
        <v>35.008647738578098</v>
      </c>
      <c r="P25" s="9"/>
    </row>
    <row r="26" spans="1:16">
      <c r="A26" s="12"/>
      <c r="B26" s="44">
        <v>538</v>
      </c>
      <c r="C26" s="20" t="s">
        <v>41</v>
      </c>
      <c r="D26" s="46">
        <v>0</v>
      </c>
      <c r="E26" s="46">
        <v>7113561</v>
      </c>
      <c r="F26" s="46">
        <v>0</v>
      </c>
      <c r="G26" s="46">
        <v>172569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7286130</v>
      </c>
      <c r="O26" s="47">
        <f t="shared" si="1"/>
        <v>50.690705942102589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SUM(D28:D29)</f>
        <v>77369</v>
      </c>
      <c r="E27" s="31">
        <f t="shared" si="6"/>
        <v>20374751</v>
      </c>
      <c r="F27" s="31">
        <f t="shared" si="6"/>
        <v>0</v>
      </c>
      <c r="G27" s="31">
        <f t="shared" si="6"/>
        <v>44018814</v>
      </c>
      <c r="H27" s="31">
        <f t="shared" si="6"/>
        <v>0</v>
      </c>
      <c r="I27" s="31">
        <f t="shared" si="6"/>
        <v>2357429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66828363</v>
      </c>
      <c r="O27" s="43">
        <f t="shared" si="1"/>
        <v>464.93500629622156</v>
      </c>
      <c r="P27" s="10"/>
    </row>
    <row r="28" spans="1:16">
      <c r="A28" s="12"/>
      <c r="B28" s="44">
        <v>541</v>
      </c>
      <c r="C28" s="20" t="s">
        <v>43</v>
      </c>
      <c r="D28" s="46">
        <v>0</v>
      </c>
      <c r="E28" s="46">
        <v>20374751</v>
      </c>
      <c r="F28" s="46">
        <v>0</v>
      </c>
      <c r="G28" s="46">
        <v>44018814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64393565</v>
      </c>
      <c r="O28" s="47">
        <f t="shared" si="1"/>
        <v>447.99574918079549</v>
      </c>
      <c r="P28" s="9"/>
    </row>
    <row r="29" spans="1:16">
      <c r="A29" s="12"/>
      <c r="B29" s="44">
        <v>542</v>
      </c>
      <c r="C29" s="20" t="s">
        <v>44</v>
      </c>
      <c r="D29" s="46">
        <v>77369</v>
      </c>
      <c r="E29" s="46">
        <v>0</v>
      </c>
      <c r="F29" s="46">
        <v>0</v>
      </c>
      <c r="G29" s="46">
        <v>0</v>
      </c>
      <c r="H29" s="46">
        <v>0</v>
      </c>
      <c r="I29" s="46">
        <v>2357429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2434798</v>
      </c>
      <c r="O29" s="47">
        <f t="shared" si="1"/>
        <v>16.939257115426091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SUM(D31:D34)</f>
        <v>195803</v>
      </c>
      <c r="E30" s="31">
        <f t="shared" si="8"/>
        <v>4125163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4320966</v>
      </c>
      <c r="O30" s="43">
        <f t="shared" si="1"/>
        <v>30.061612528437355</v>
      </c>
      <c r="P30" s="10"/>
    </row>
    <row r="31" spans="1:16">
      <c r="A31" s="13"/>
      <c r="B31" s="45">
        <v>552</v>
      </c>
      <c r="C31" s="21" t="s">
        <v>46</v>
      </c>
      <c r="D31" s="46">
        <v>0</v>
      </c>
      <c r="E31" s="46">
        <v>409800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409800</v>
      </c>
      <c r="O31" s="47">
        <f t="shared" si="1"/>
        <v>2.8510404419182258</v>
      </c>
      <c r="P31" s="9"/>
    </row>
    <row r="32" spans="1:16">
      <c r="A32" s="13"/>
      <c r="B32" s="45">
        <v>553</v>
      </c>
      <c r="C32" s="21" t="s">
        <v>47</v>
      </c>
      <c r="D32" s="46">
        <v>195803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195803</v>
      </c>
      <c r="O32" s="47">
        <f t="shared" si="1"/>
        <v>1.3622310191530365</v>
      </c>
      <c r="P32" s="9"/>
    </row>
    <row r="33" spans="1:16">
      <c r="A33" s="13"/>
      <c r="B33" s="45">
        <v>554</v>
      </c>
      <c r="C33" s="21" t="s">
        <v>48</v>
      </c>
      <c r="D33" s="46">
        <v>0</v>
      </c>
      <c r="E33" s="46">
        <v>2826032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2826032</v>
      </c>
      <c r="O33" s="47">
        <f t="shared" si="1"/>
        <v>19.661131093594552</v>
      </c>
      <c r="P33" s="9"/>
    </row>
    <row r="34" spans="1:16">
      <c r="A34" s="13"/>
      <c r="B34" s="45">
        <v>559</v>
      </c>
      <c r="C34" s="21" t="s">
        <v>49</v>
      </c>
      <c r="D34" s="46">
        <v>0</v>
      </c>
      <c r="E34" s="46">
        <v>889331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889331</v>
      </c>
      <c r="O34" s="47">
        <f t="shared" si="1"/>
        <v>6.1872099737715409</v>
      </c>
      <c r="P34" s="9"/>
    </row>
    <row r="35" spans="1:16" ht="15.75">
      <c r="A35" s="28" t="s">
        <v>50</v>
      </c>
      <c r="B35" s="29"/>
      <c r="C35" s="30"/>
      <c r="D35" s="31">
        <f t="shared" ref="D35:M35" si="9">SUM(D36:D38)</f>
        <v>7184705</v>
      </c>
      <c r="E35" s="31">
        <f t="shared" si="9"/>
        <v>635206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102559</v>
      </c>
      <c r="M35" s="31">
        <f t="shared" si="9"/>
        <v>0</v>
      </c>
      <c r="N35" s="31">
        <f t="shared" si="7"/>
        <v>7922470</v>
      </c>
      <c r="O35" s="43">
        <f t="shared" si="1"/>
        <v>55.117819350619534</v>
      </c>
      <c r="P35" s="10"/>
    </row>
    <row r="36" spans="1:16">
      <c r="A36" s="12"/>
      <c r="B36" s="44">
        <v>562</v>
      </c>
      <c r="C36" s="20" t="s">
        <v>51</v>
      </c>
      <c r="D36" s="46">
        <v>952137</v>
      </c>
      <c r="E36" s="46">
        <v>180130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10">SUM(D36:M36)</f>
        <v>1132267</v>
      </c>
      <c r="O36" s="47">
        <f t="shared" si="1"/>
        <v>7.8773523866506192</v>
      </c>
      <c r="P36" s="9"/>
    </row>
    <row r="37" spans="1:16">
      <c r="A37" s="12"/>
      <c r="B37" s="44">
        <v>564</v>
      </c>
      <c r="C37" s="20" t="s">
        <v>52</v>
      </c>
      <c r="D37" s="46">
        <v>4477846</v>
      </c>
      <c r="E37" s="46">
        <v>362576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4840422</v>
      </c>
      <c r="O37" s="47">
        <f t="shared" ref="O37:O68" si="11">(N37/O$72)</f>
        <v>33.675546310275017</v>
      </c>
      <c r="P37" s="9"/>
    </row>
    <row r="38" spans="1:16">
      <c r="A38" s="12"/>
      <c r="B38" s="44">
        <v>569</v>
      </c>
      <c r="C38" s="20" t="s">
        <v>53</v>
      </c>
      <c r="D38" s="46">
        <v>1754722</v>
      </c>
      <c r="E38" s="46">
        <v>92500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102559</v>
      </c>
      <c r="M38" s="46">
        <v>0</v>
      </c>
      <c r="N38" s="46">
        <f t="shared" si="10"/>
        <v>1949781</v>
      </c>
      <c r="O38" s="47">
        <f t="shared" si="11"/>
        <v>13.5649206536939</v>
      </c>
      <c r="P38" s="9"/>
    </row>
    <row r="39" spans="1:16" ht="15.75">
      <c r="A39" s="28" t="s">
        <v>54</v>
      </c>
      <c r="B39" s="29"/>
      <c r="C39" s="30"/>
      <c r="D39" s="31">
        <f t="shared" ref="D39:M39" si="12">SUM(D40:D42)</f>
        <v>10101741</v>
      </c>
      <c r="E39" s="31">
        <f t="shared" si="12"/>
        <v>5336257</v>
      </c>
      <c r="F39" s="31">
        <f t="shared" si="12"/>
        <v>0</v>
      </c>
      <c r="G39" s="31">
        <f t="shared" si="12"/>
        <v>2315022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17753020</v>
      </c>
      <c r="O39" s="43">
        <f t="shared" si="11"/>
        <v>123.51043920493679</v>
      </c>
      <c r="P39" s="9"/>
    </row>
    <row r="40" spans="1:16">
      <c r="A40" s="12"/>
      <c r="B40" s="44">
        <v>571</v>
      </c>
      <c r="C40" s="20" t="s">
        <v>55</v>
      </c>
      <c r="D40" s="46">
        <v>4019697</v>
      </c>
      <c r="E40" s="46">
        <v>542770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4562467</v>
      </c>
      <c r="O40" s="47">
        <f t="shared" si="11"/>
        <v>31.741771429764082</v>
      </c>
      <c r="P40" s="9"/>
    </row>
    <row r="41" spans="1:16">
      <c r="A41" s="12"/>
      <c r="B41" s="44">
        <v>572</v>
      </c>
      <c r="C41" s="20" t="s">
        <v>56</v>
      </c>
      <c r="D41" s="46">
        <v>6082044</v>
      </c>
      <c r="E41" s="46">
        <v>4793423</v>
      </c>
      <c r="F41" s="46">
        <v>0</v>
      </c>
      <c r="G41" s="46">
        <v>2315022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13190489</v>
      </c>
      <c r="O41" s="47">
        <f t="shared" si="11"/>
        <v>91.76822251751463</v>
      </c>
      <c r="P41" s="9"/>
    </row>
    <row r="42" spans="1:16">
      <c r="A42" s="12"/>
      <c r="B42" s="44">
        <v>574</v>
      </c>
      <c r="C42" s="20" t="s">
        <v>97</v>
      </c>
      <c r="D42" s="46">
        <v>0</v>
      </c>
      <c r="E42" s="46">
        <v>64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64</v>
      </c>
      <c r="O42" s="47">
        <f t="shared" si="11"/>
        <v>4.452576580838615E-4</v>
      </c>
      <c r="P42" s="9"/>
    </row>
    <row r="43" spans="1:16" ht="15.75">
      <c r="A43" s="28" t="s">
        <v>79</v>
      </c>
      <c r="B43" s="29"/>
      <c r="C43" s="30"/>
      <c r="D43" s="31">
        <f t="shared" ref="D43:M43" si="13">SUM(D44:D45)</f>
        <v>8159693</v>
      </c>
      <c r="E43" s="31">
        <f t="shared" si="13"/>
        <v>18932269</v>
      </c>
      <c r="F43" s="31">
        <f t="shared" si="13"/>
        <v>572193</v>
      </c>
      <c r="G43" s="31">
        <f t="shared" si="13"/>
        <v>2254925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29919080</v>
      </c>
      <c r="O43" s="43">
        <f t="shared" si="11"/>
        <v>208.15155457537028</v>
      </c>
      <c r="P43" s="9"/>
    </row>
    <row r="44" spans="1:16">
      <c r="A44" s="12"/>
      <c r="B44" s="44">
        <v>581</v>
      </c>
      <c r="C44" s="20" t="s">
        <v>57</v>
      </c>
      <c r="D44" s="46">
        <v>7349399</v>
      </c>
      <c r="E44" s="46">
        <v>18932269</v>
      </c>
      <c r="F44" s="46">
        <v>572193</v>
      </c>
      <c r="G44" s="46">
        <v>2254925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29108786</v>
      </c>
      <c r="O44" s="47">
        <f t="shared" si="11"/>
        <v>202.51421693787961</v>
      </c>
      <c r="P44" s="9"/>
    </row>
    <row r="45" spans="1:16">
      <c r="A45" s="12"/>
      <c r="B45" s="44">
        <v>590</v>
      </c>
      <c r="C45" s="20" t="s">
        <v>58</v>
      </c>
      <c r="D45" s="46">
        <v>810294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61" si="14">SUM(D45:M45)</f>
        <v>810294</v>
      </c>
      <c r="O45" s="47">
        <f t="shared" si="11"/>
        <v>5.6373376374906945</v>
      </c>
      <c r="P45" s="9"/>
    </row>
    <row r="46" spans="1:16" ht="15.75">
      <c r="A46" s="28" t="s">
        <v>59</v>
      </c>
      <c r="B46" s="29"/>
      <c r="C46" s="30"/>
      <c r="D46" s="31">
        <f t="shared" ref="D46:M46" si="15">SUM(D47:D69)</f>
        <v>7937517</v>
      </c>
      <c r="E46" s="31">
        <f t="shared" si="15"/>
        <v>2350160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>SUM(D46:M46)</f>
        <v>10287677</v>
      </c>
      <c r="O46" s="43">
        <f t="shared" si="11"/>
        <v>71.572921377237591</v>
      </c>
      <c r="P46" s="9"/>
    </row>
    <row r="47" spans="1:16">
      <c r="A47" s="12"/>
      <c r="B47" s="44">
        <v>602</v>
      </c>
      <c r="C47" s="20" t="s">
        <v>60</v>
      </c>
      <c r="D47" s="46">
        <v>0</v>
      </c>
      <c r="E47" s="46">
        <v>281257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281257</v>
      </c>
      <c r="O47" s="47">
        <f t="shared" si="11"/>
        <v>1.9567473928076975</v>
      </c>
      <c r="P47" s="9"/>
    </row>
    <row r="48" spans="1:16">
      <c r="A48" s="12"/>
      <c r="B48" s="44">
        <v>603</v>
      </c>
      <c r="C48" s="20" t="s">
        <v>61</v>
      </c>
      <c r="D48" s="46">
        <v>0</v>
      </c>
      <c r="E48" s="46">
        <v>105264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105264</v>
      </c>
      <c r="O48" s="47">
        <f t="shared" si="11"/>
        <v>0.7323375331334312</v>
      </c>
      <c r="P48" s="9"/>
    </row>
    <row r="49" spans="1:16">
      <c r="A49" s="12"/>
      <c r="B49" s="44">
        <v>604</v>
      </c>
      <c r="C49" s="20" t="s">
        <v>62</v>
      </c>
      <c r="D49" s="46">
        <v>399145</v>
      </c>
      <c r="E49" s="46">
        <v>3099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402244</v>
      </c>
      <c r="O49" s="47">
        <f t="shared" si="11"/>
        <v>2.7984722096606998</v>
      </c>
      <c r="P49" s="9"/>
    </row>
    <row r="50" spans="1:16">
      <c r="A50" s="12"/>
      <c r="B50" s="44">
        <v>605</v>
      </c>
      <c r="C50" s="20" t="s">
        <v>63</v>
      </c>
      <c r="D50" s="46">
        <v>18279</v>
      </c>
      <c r="E50" s="46">
        <v>481471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499750</v>
      </c>
      <c r="O50" s="47">
        <f t="shared" si="11"/>
        <v>3.4768361660532778</v>
      </c>
      <c r="P50" s="9"/>
    </row>
    <row r="51" spans="1:16">
      <c r="A51" s="12"/>
      <c r="B51" s="44">
        <v>607</v>
      </c>
      <c r="C51" s="20" t="s">
        <v>64</v>
      </c>
      <c r="D51" s="46">
        <v>64241</v>
      </c>
      <c r="E51" s="46">
        <v>3195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67436</v>
      </c>
      <c r="O51" s="47">
        <f t="shared" si="11"/>
        <v>0.46916242860223883</v>
      </c>
      <c r="P51" s="9"/>
    </row>
    <row r="52" spans="1:16">
      <c r="A52" s="12"/>
      <c r="B52" s="44">
        <v>608</v>
      </c>
      <c r="C52" s="20" t="s">
        <v>65</v>
      </c>
      <c r="D52" s="46">
        <v>74510</v>
      </c>
      <c r="E52" s="46">
        <v>3575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78085</v>
      </c>
      <c r="O52" s="47">
        <f t="shared" si="11"/>
        <v>0.54324912861684882</v>
      </c>
      <c r="P52" s="9"/>
    </row>
    <row r="53" spans="1:16">
      <c r="A53" s="12"/>
      <c r="B53" s="44">
        <v>614</v>
      </c>
      <c r="C53" s="20" t="s">
        <v>66</v>
      </c>
      <c r="D53" s="46">
        <v>623713</v>
      </c>
      <c r="E53" s="46">
        <v>23490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647203</v>
      </c>
      <c r="O53" s="47">
        <f t="shared" si="11"/>
        <v>4.5026889388257718</v>
      </c>
      <c r="P53" s="9"/>
    </row>
    <row r="54" spans="1:16">
      <c r="A54" s="12"/>
      <c r="B54" s="44">
        <v>629</v>
      </c>
      <c r="C54" s="20" t="s">
        <v>68</v>
      </c>
      <c r="D54" s="46">
        <v>80902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80902</v>
      </c>
      <c r="O54" s="47">
        <f t="shared" si="11"/>
        <v>0.56284742272344634</v>
      </c>
      <c r="P54" s="9"/>
    </row>
    <row r="55" spans="1:16">
      <c r="A55" s="12"/>
      <c r="B55" s="44">
        <v>634</v>
      </c>
      <c r="C55" s="20" t="s">
        <v>67</v>
      </c>
      <c r="D55" s="46">
        <v>530859</v>
      </c>
      <c r="E55" s="46">
        <v>44512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575371</v>
      </c>
      <c r="O55" s="47">
        <f t="shared" si="11"/>
        <v>4.0029428748338978</v>
      </c>
      <c r="P55" s="9"/>
    </row>
    <row r="56" spans="1:16">
      <c r="A56" s="12"/>
      <c r="B56" s="44">
        <v>642</v>
      </c>
      <c r="C56" s="20" t="s">
        <v>92</v>
      </c>
      <c r="D56" s="46">
        <v>0</v>
      </c>
      <c r="E56" s="46">
        <v>3988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3988</v>
      </c>
      <c r="O56" s="47">
        <f t="shared" si="11"/>
        <v>2.7745117819350618E-2</v>
      </c>
      <c r="P56" s="9"/>
    </row>
    <row r="57" spans="1:16" ht="15" customHeight="1">
      <c r="A57" s="12"/>
      <c r="B57" s="44">
        <v>654</v>
      </c>
      <c r="C57" s="20" t="s">
        <v>98</v>
      </c>
      <c r="D57" s="46">
        <v>91754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91754</v>
      </c>
      <c r="O57" s="47">
        <f t="shared" si="11"/>
        <v>0.63834642437229105</v>
      </c>
      <c r="P57" s="9"/>
    </row>
    <row r="58" spans="1:16">
      <c r="A58" s="12"/>
      <c r="B58" s="44">
        <v>658</v>
      </c>
      <c r="C58" s="20" t="s">
        <v>69</v>
      </c>
      <c r="D58" s="46">
        <v>2800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2800</v>
      </c>
      <c r="O58" s="47">
        <f t="shared" si="11"/>
        <v>1.9480022541168939E-2</v>
      </c>
      <c r="P58" s="9"/>
    </row>
    <row r="59" spans="1:16" ht="15" customHeight="1">
      <c r="A59" s="12"/>
      <c r="B59" s="44">
        <v>662</v>
      </c>
      <c r="C59" s="20" t="s">
        <v>93</v>
      </c>
      <c r="D59" s="46">
        <v>0</v>
      </c>
      <c r="E59" s="46">
        <v>3988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3988</v>
      </c>
      <c r="O59" s="47">
        <f t="shared" si="11"/>
        <v>2.7745117819350618E-2</v>
      </c>
      <c r="P59" s="9"/>
    </row>
    <row r="60" spans="1:16" ht="15" customHeight="1">
      <c r="A60" s="12"/>
      <c r="B60" s="44">
        <v>664</v>
      </c>
      <c r="C60" s="20" t="s">
        <v>70</v>
      </c>
      <c r="D60" s="46">
        <v>125757</v>
      </c>
      <c r="E60" s="46">
        <v>5748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131505</v>
      </c>
      <c r="O60" s="47">
        <f t="shared" si="11"/>
        <v>0.91490013009872195</v>
      </c>
      <c r="P60" s="9"/>
    </row>
    <row r="61" spans="1:16" ht="15" customHeight="1">
      <c r="A61" s="12"/>
      <c r="B61" s="44">
        <v>671</v>
      </c>
      <c r="C61" s="20" t="s">
        <v>71</v>
      </c>
      <c r="D61" s="46">
        <v>930289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930289</v>
      </c>
      <c r="O61" s="47">
        <f t="shared" si="11"/>
        <v>6.4721609606433974</v>
      </c>
      <c r="P61" s="9"/>
    </row>
    <row r="62" spans="1:16" ht="15" customHeight="1">
      <c r="A62" s="12"/>
      <c r="B62" s="44">
        <v>674</v>
      </c>
      <c r="C62" s="20" t="s">
        <v>72</v>
      </c>
      <c r="D62" s="46">
        <v>322980</v>
      </c>
      <c r="E62" s="46">
        <v>7229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70" si="16">SUM(D62:M62)</f>
        <v>330209</v>
      </c>
      <c r="O62" s="47">
        <f t="shared" si="11"/>
        <v>2.297313844034591</v>
      </c>
      <c r="P62" s="9"/>
    </row>
    <row r="63" spans="1:16" ht="15" customHeight="1">
      <c r="A63" s="12"/>
      <c r="B63" s="44">
        <v>685</v>
      </c>
      <c r="C63" s="20" t="s">
        <v>73</v>
      </c>
      <c r="D63" s="46">
        <v>3860</v>
      </c>
      <c r="E63" s="46">
        <v>77471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81331</v>
      </c>
      <c r="O63" s="47">
        <f t="shared" si="11"/>
        <v>0.56583204046278968</v>
      </c>
      <c r="P63" s="9"/>
    </row>
    <row r="64" spans="1:16" ht="15" customHeight="1">
      <c r="A64" s="12"/>
      <c r="B64" s="44">
        <v>694</v>
      </c>
      <c r="C64" s="20" t="s">
        <v>74</v>
      </c>
      <c r="D64" s="46">
        <v>248020</v>
      </c>
      <c r="E64" s="46">
        <v>2702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250722</v>
      </c>
      <c r="O64" s="47">
        <f t="shared" si="11"/>
        <v>1.7443107898453425</v>
      </c>
      <c r="P64" s="9"/>
    </row>
    <row r="65" spans="1:119" ht="15" customHeight="1">
      <c r="A65" s="12"/>
      <c r="B65" s="44">
        <v>711</v>
      </c>
      <c r="C65" s="20" t="s">
        <v>75</v>
      </c>
      <c r="D65" s="46">
        <v>2446908</v>
      </c>
      <c r="E65" s="46">
        <v>649740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3096648</v>
      </c>
      <c r="O65" s="47">
        <f t="shared" si="11"/>
        <v>21.543847443594899</v>
      </c>
      <c r="P65" s="9"/>
    </row>
    <row r="66" spans="1:119" ht="15" customHeight="1">
      <c r="A66" s="12"/>
      <c r="B66" s="44">
        <v>713</v>
      </c>
      <c r="C66" s="20" t="s">
        <v>85</v>
      </c>
      <c r="D66" s="46">
        <v>444519</v>
      </c>
      <c r="E66" s="46">
        <v>607846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1052365</v>
      </c>
      <c r="O66" s="47">
        <f t="shared" si="11"/>
        <v>7.3214621148347332</v>
      </c>
      <c r="P66" s="9"/>
    </row>
    <row r="67" spans="1:119" ht="15" customHeight="1">
      <c r="A67" s="12"/>
      <c r="B67" s="44">
        <v>724</v>
      </c>
      <c r="C67" s="20" t="s">
        <v>77</v>
      </c>
      <c r="D67" s="46">
        <v>362500</v>
      </c>
      <c r="E67" s="46">
        <v>20757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383257</v>
      </c>
      <c r="O67" s="47">
        <f t="shared" si="11"/>
        <v>2.6663767853788518</v>
      </c>
      <c r="P67" s="9"/>
    </row>
    <row r="68" spans="1:119" ht="15" customHeight="1">
      <c r="A68" s="12"/>
      <c r="B68" s="44">
        <v>744</v>
      </c>
      <c r="C68" s="20" t="s">
        <v>80</v>
      </c>
      <c r="D68" s="46">
        <v>324968</v>
      </c>
      <c r="E68" s="46">
        <v>7585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332553</v>
      </c>
      <c r="O68" s="47">
        <f t="shared" si="11"/>
        <v>2.3136214057619124</v>
      </c>
      <c r="P68" s="9"/>
    </row>
    <row r="69" spans="1:119" ht="15.75" thickBot="1">
      <c r="A69" s="12"/>
      <c r="B69" s="44">
        <v>764</v>
      </c>
      <c r="C69" s="20" t="s">
        <v>81</v>
      </c>
      <c r="D69" s="46">
        <v>841513</v>
      </c>
      <c r="E69" s="46">
        <v>17243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858756</v>
      </c>
      <c r="O69" s="47">
        <f>(N69/O$72)</f>
        <v>5.9744950847728839</v>
      </c>
      <c r="P69" s="9"/>
    </row>
    <row r="70" spans="1:119" ht="16.5" thickBot="1">
      <c r="A70" s="14" t="s">
        <v>10</v>
      </c>
      <c r="B70" s="23"/>
      <c r="C70" s="22"/>
      <c r="D70" s="15">
        <f t="shared" ref="D70:M70" si="17">SUM(D5,D13,D22,D27,D30,D35,D39,D43,D46)</f>
        <v>138718220</v>
      </c>
      <c r="E70" s="15">
        <f t="shared" si="17"/>
        <v>118449167</v>
      </c>
      <c r="F70" s="15">
        <f t="shared" si="17"/>
        <v>11735530</v>
      </c>
      <c r="G70" s="15">
        <f t="shared" si="17"/>
        <v>64711411</v>
      </c>
      <c r="H70" s="15">
        <f t="shared" si="17"/>
        <v>0</v>
      </c>
      <c r="I70" s="15">
        <f t="shared" si="17"/>
        <v>42011533</v>
      </c>
      <c r="J70" s="15">
        <f t="shared" si="17"/>
        <v>24599273</v>
      </c>
      <c r="K70" s="15">
        <f t="shared" si="17"/>
        <v>0</v>
      </c>
      <c r="L70" s="15">
        <f t="shared" si="17"/>
        <v>117867</v>
      </c>
      <c r="M70" s="15">
        <f t="shared" si="17"/>
        <v>0</v>
      </c>
      <c r="N70" s="15">
        <f t="shared" si="16"/>
        <v>400343001</v>
      </c>
      <c r="O70" s="37">
        <f>(N70/O$72)</f>
        <v>2785.2466727425785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38"/>
      <c r="B72" s="39"/>
      <c r="C72" s="39"/>
      <c r="D72" s="40"/>
      <c r="E72" s="40"/>
      <c r="F72" s="40"/>
      <c r="G72" s="40"/>
      <c r="H72" s="40"/>
      <c r="I72" s="40"/>
      <c r="J72" s="40"/>
      <c r="K72" s="40"/>
      <c r="L72" s="48" t="s">
        <v>99</v>
      </c>
      <c r="M72" s="48"/>
      <c r="N72" s="48"/>
      <c r="O72" s="41">
        <v>143737</v>
      </c>
    </row>
    <row r="73" spans="1:119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19" ht="15.75" customHeight="1" thickBot="1">
      <c r="A74" s="52" t="s">
        <v>87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47931724</v>
      </c>
      <c r="E5" s="26">
        <f t="shared" si="0"/>
        <v>13701793</v>
      </c>
      <c r="F5" s="26">
        <f t="shared" si="0"/>
        <v>13382341</v>
      </c>
      <c r="G5" s="26">
        <f t="shared" si="0"/>
        <v>5380597</v>
      </c>
      <c r="H5" s="26">
        <f t="shared" si="0"/>
        <v>0</v>
      </c>
      <c r="I5" s="26">
        <f t="shared" si="0"/>
        <v>2964113</v>
      </c>
      <c r="J5" s="26">
        <f t="shared" si="0"/>
        <v>14970471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98331039</v>
      </c>
      <c r="O5" s="32">
        <f t="shared" ref="O5:O36" si="1">(N5/O$77)</f>
        <v>689.3409443022889</v>
      </c>
      <c r="P5" s="6"/>
    </row>
    <row r="6" spans="1:133">
      <c r="A6" s="12"/>
      <c r="B6" s="44">
        <v>511</v>
      </c>
      <c r="C6" s="20" t="s">
        <v>20</v>
      </c>
      <c r="D6" s="46">
        <v>819850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819850</v>
      </c>
      <c r="O6" s="47">
        <f t="shared" si="1"/>
        <v>5.7474850152476424</v>
      </c>
      <c r="P6" s="9"/>
    </row>
    <row r="7" spans="1:133">
      <c r="A7" s="12"/>
      <c r="B7" s="44">
        <v>512</v>
      </c>
      <c r="C7" s="20" t="s">
        <v>21</v>
      </c>
      <c r="D7" s="46">
        <v>1252469</v>
      </c>
      <c r="E7" s="46">
        <v>36730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1289199</v>
      </c>
      <c r="O7" s="47">
        <f t="shared" si="1"/>
        <v>9.0378141540187187</v>
      </c>
      <c r="P7" s="9"/>
    </row>
    <row r="8" spans="1:133">
      <c r="A8" s="12"/>
      <c r="B8" s="44">
        <v>513</v>
      </c>
      <c r="C8" s="20" t="s">
        <v>22</v>
      </c>
      <c r="D8" s="46">
        <v>18921019</v>
      </c>
      <c r="E8" s="46">
        <v>991985</v>
      </c>
      <c r="F8" s="46">
        <v>111883</v>
      </c>
      <c r="G8" s="46">
        <v>129393</v>
      </c>
      <c r="H8" s="46">
        <v>0</v>
      </c>
      <c r="I8" s="46">
        <v>0</v>
      </c>
      <c r="J8" s="46">
        <v>13535480</v>
      </c>
      <c r="K8" s="46">
        <v>0</v>
      </c>
      <c r="L8" s="46">
        <v>0</v>
      </c>
      <c r="M8" s="46">
        <v>0</v>
      </c>
      <c r="N8" s="46">
        <f t="shared" si="2"/>
        <v>33689760</v>
      </c>
      <c r="O8" s="47">
        <f t="shared" si="1"/>
        <v>236.17904588313647</v>
      </c>
      <c r="P8" s="9"/>
    </row>
    <row r="9" spans="1:133">
      <c r="A9" s="12"/>
      <c r="B9" s="44">
        <v>514</v>
      </c>
      <c r="C9" s="20" t="s">
        <v>23</v>
      </c>
      <c r="D9" s="46">
        <v>972626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972626</v>
      </c>
      <c r="O9" s="47">
        <f t="shared" si="1"/>
        <v>6.8185074836131658</v>
      </c>
      <c r="P9" s="9"/>
    </row>
    <row r="10" spans="1:133">
      <c r="A10" s="12"/>
      <c r="B10" s="44">
        <v>515</v>
      </c>
      <c r="C10" s="20" t="s">
        <v>24</v>
      </c>
      <c r="D10" s="46">
        <v>38700</v>
      </c>
      <c r="E10" s="46">
        <v>6176084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6214784</v>
      </c>
      <c r="O10" s="47">
        <f t="shared" si="1"/>
        <v>43.568186757334644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3283</v>
      </c>
      <c r="F11" s="46">
        <v>13227638</v>
      </c>
      <c r="G11" s="46">
        <v>0</v>
      </c>
      <c r="H11" s="46">
        <v>0</v>
      </c>
      <c r="I11" s="46">
        <v>2964113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16195034</v>
      </c>
      <c r="O11" s="47">
        <f t="shared" si="1"/>
        <v>113.53383574608293</v>
      </c>
      <c r="P11" s="9"/>
    </row>
    <row r="12" spans="1:133">
      <c r="A12" s="12"/>
      <c r="B12" s="44">
        <v>519</v>
      </c>
      <c r="C12" s="20" t="s">
        <v>27</v>
      </c>
      <c r="D12" s="46">
        <v>25927060</v>
      </c>
      <c r="E12" s="46">
        <v>6493711</v>
      </c>
      <c r="F12" s="46">
        <v>42820</v>
      </c>
      <c r="G12" s="46">
        <v>5251204</v>
      </c>
      <c r="H12" s="46">
        <v>0</v>
      </c>
      <c r="I12" s="46">
        <v>0</v>
      </c>
      <c r="J12" s="46">
        <v>1434991</v>
      </c>
      <c r="K12" s="46">
        <v>0</v>
      </c>
      <c r="L12" s="46">
        <v>0</v>
      </c>
      <c r="M12" s="46">
        <v>0</v>
      </c>
      <c r="N12" s="46">
        <f t="shared" si="2"/>
        <v>39149786</v>
      </c>
      <c r="O12" s="47">
        <f t="shared" si="1"/>
        <v>274.45606926285535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56079124</v>
      </c>
      <c r="E13" s="31">
        <f t="shared" si="3"/>
        <v>38927720</v>
      </c>
      <c r="F13" s="31">
        <f t="shared" si="3"/>
        <v>0</v>
      </c>
      <c r="G13" s="31">
        <f t="shared" si="3"/>
        <v>4007236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99014080</v>
      </c>
      <c r="O13" s="43">
        <f t="shared" si="1"/>
        <v>694.12934207297837</v>
      </c>
      <c r="P13" s="10"/>
    </row>
    <row r="14" spans="1:133">
      <c r="A14" s="12"/>
      <c r="B14" s="44">
        <v>521</v>
      </c>
      <c r="C14" s="20" t="s">
        <v>29</v>
      </c>
      <c r="D14" s="46">
        <v>36767441</v>
      </c>
      <c r="E14" s="46">
        <v>352148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37119589</v>
      </c>
      <c r="O14" s="47">
        <f t="shared" si="1"/>
        <v>260.22355497914401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454529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454529</v>
      </c>
      <c r="O15" s="47">
        <f t="shared" si="1"/>
        <v>3.1864348557608047</v>
      </c>
      <c r="P15" s="9"/>
    </row>
    <row r="16" spans="1:133">
      <c r="A16" s="12"/>
      <c r="B16" s="44">
        <v>523</v>
      </c>
      <c r="C16" s="20" t="s">
        <v>31</v>
      </c>
      <c r="D16" s="46">
        <v>15875944</v>
      </c>
      <c r="E16" s="46">
        <v>2382758</v>
      </c>
      <c r="F16" s="46">
        <v>0</v>
      </c>
      <c r="G16" s="46">
        <v>2716159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20974861</v>
      </c>
      <c r="O16" s="47">
        <f t="shared" si="1"/>
        <v>147.04238494163835</v>
      </c>
      <c r="P16" s="9"/>
    </row>
    <row r="17" spans="1:16">
      <c r="A17" s="12"/>
      <c r="B17" s="44">
        <v>524</v>
      </c>
      <c r="C17" s="20" t="s">
        <v>32</v>
      </c>
      <c r="D17" s="46">
        <v>0</v>
      </c>
      <c r="E17" s="46">
        <v>3690543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3690543</v>
      </c>
      <c r="O17" s="47">
        <f t="shared" si="1"/>
        <v>25.872221248554101</v>
      </c>
      <c r="P17" s="9"/>
    </row>
    <row r="18" spans="1:16">
      <c r="A18" s="12"/>
      <c r="B18" s="44">
        <v>525</v>
      </c>
      <c r="C18" s="20" t="s">
        <v>33</v>
      </c>
      <c r="D18" s="46">
        <v>1190052</v>
      </c>
      <c r="E18" s="46">
        <v>1302773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2492825</v>
      </c>
      <c r="O18" s="47">
        <f t="shared" si="1"/>
        <v>17.475726453783871</v>
      </c>
      <c r="P18" s="9"/>
    </row>
    <row r="19" spans="1:16">
      <c r="A19" s="12"/>
      <c r="B19" s="44">
        <v>526</v>
      </c>
      <c r="C19" s="20" t="s">
        <v>34</v>
      </c>
      <c r="D19" s="46">
        <v>1682864</v>
      </c>
      <c r="E19" s="46">
        <v>28747422</v>
      </c>
      <c r="F19" s="46">
        <v>0</v>
      </c>
      <c r="G19" s="46">
        <v>28880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30459166</v>
      </c>
      <c r="O19" s="47">
        <f t="shared" si="1"/>
        <v>213.53125591503382</v>
      </c>
      <c r="P19" s="9"/>
    </row>
    <row r="20" spans="1:16">
      <c r="A20" s="12"/>
      <c r="B20" s="44">
        <v>527</v>
      </c>
      <c r="C20" s="20" t="s">
        <v>35</v>
      </c>
      <c r="D20" s="46">
        <v>335577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335577</v>
      </c>
      <c r="O20" s="47">
        <f t="shared" si="1"/>
        <v>2.3525325107785062</v>
      </c>
      <c r="P20" s="9"/>
    </row>
    <row r="21" spans="1:16">
      <c r="A21" s="12"/>
      <c r="B21" s="44">
        <v>529</v>
      </c>
      <c r="C21" s="20" t="s">
        <v>36</v>
      </c>
      <c r="D21" s="46">
        <v>227246</v>
      </c>
      <c r="E21" s="46">
        <v>1997547</v>
      </c>
      <c r="F21" s="46">
        <v>0</v>
      </c>
      <c r="G21" s="46">
        <v>1262197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3486990</v>
      </c>
      <c r="O21" s="47">
        <f t="shared" si="1"/>
        <v>24.445231168284902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SUM(D23:D27)</f>
        <v>324822</v>
      </c>
      <c r="E22" s="31">
        <f t="shared" si="5"/>
        <v>11512492</v>
      </c>
      <c r="F22" s="31">
        <f t="shared" si="5"/>
        <v>0</v>
      </c>
      <c r="G22" s="31">
        <f t="shared" si="5"/>
        <v>37350673</v>
      </c>
      <c r="H22" s="31">
        <f t="shared" si="5"/>
        <v>0</v>
      </c>
      <c r="I22" s="31">
        <f t="shared" si="5"/>
        <v>41375895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90563882</v>
      </c>
      <c r="O22" s="43">
        <f t="shared" si="1"/>
        <v>634.88998562865856</v>
      </c>
      <c r="P22" s="10"/>
    </row>
    <row r="23" spans="1:16">
      <c r="A23" s="12"/>
      <c r="B23" s="44">
        <v>534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19101046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19101046</v>
      </c>
      <c r="O23" s="47">
        <f t="shared" si="1"/>
        <v>133.90617266640962</v>
      </c>
      <c r="P23" s="9"/>
    </row>
    <row r="24" spans="1:16">
      <c r="A24" s="12"/>
      <c r="B24" s="44">
        <v>536</v>
      </c>
      <c r="C24" s="20" t="s">
        <v>39</v>
      </c>
      <c r="D24" s="46">
        <v>8735</v>
      </c>
      <c r="E24" s="46">
        <v>151033</v>
      </c>
      <c r="F24" s="46">
        <v>0</v>
      </c>
      <c r="G24" s="46">
        <v>8376</v>
      </c>
      <c r="H24" s="46">
        <v>0</v>
      </c>
      <c r="I24" s="46">
        <v>22274849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22442993</v>
      </c>
      <c r="O24" s="47">
        <f t="shared" si="1"/>
        <v>157.33459287041256</v>
      </c>
      <c r="P24" s="9"/>
    </row>
    <row r="25" spans="1:16">
      <c r="A25" s="12"/>
      <c r="B25" s="44">
        <v>537</v>
      </c>
      <c r="C25" s="20" t="s">
        <v>40</v>
      </c>
      <c r="D25" s="46">
        <v>316087</v>
      </c>
      <c r="E25" s="46">
        <v>4597815</v>
      </c>
      <c r="F25" s="46">
        <v>0</v>
      </c>
      <c r="G25" s="46">
        <v>37004628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41918530</v>
      </c>
      <c r="O25" s="47">
        <f t="shared" si="1"/>
        <v>293.86610116022291</v>
      </c>
      <c r="P25" s="9"/>
    </row>
    <row r="26" spans="1:16">
      <c r="A26" s="12"/>
      <c r="B26" s="44">
        <v>538</v>
      </c>
      <c r="C26" s="20" t="s">
        <v>41</v>
      </c>
      <c r="D26" s="46">
        <v>0</v>
      </c>
      <c r="E26" s="46">
        <v>6737875</v>
      </c>
      <c r="F26" s="46">
        <v>0</v>
      </c>
      <c r="G26" s="46">
        <v>337669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7075544</v>
      </c>
      <c r="O26" s="47">
        <f t="shared" si="1"/>
        <v>49.602467664481757</v>
      </c>
      <c r="P26" s="9"/>
    </row>
    <row r="27" spans="1:16">
      <c r="A27" s="12"/>
      <c r="B27" s="44">
        <v>539</v>
      </c>
      <c r="C27" s="20" t="s">
        <v>103</v>
      </c>
      <c r="D27" s="46">
        <v>0</v>
      </c>
      <c r="E27" s="46">
        <v>25769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25769</v>
      </c>
      <c r="O27" s="47">
        <f t="shared" si="1"/>
        <v>0.18065126713169055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SUM(D29:D30)</f>
        <v>24705</v>
      </c>
      <c r="E28" s="31">
        <f t="shared" si="7"/>
        <v>5491078</v>
      </c>
      <c r="F28" s="31">
        <f t="shared" si="7"/>
        <v>0</v>
      </c>
      <c r="G28" s="31">
        <f t="shared" si="7"/>
        <v>14898541</v>
      </c>
      <c r="H28" s="31">
        <f t="shared" si="7"/>
        <v>0</v>
      </c>
      <c r="I28" s="31">
        <f t="shared" si="7"/>
        <v>2078806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22493130</v>
      </c>
      <c r="O28" s="43">
        <f t="shared" si="1"/>
        <v>157.68607381962215</v>
      </c>
      <c r="P28" s="10"/>
    </row>
    <row r="29" spans="1:16">
      <c r="A29" s="12"/>
      <c r="B29" s="44">
        <v>541</v>
      </c>
      <c r="C29" s="20" t="s">
        <v>43</v>
      </c>
      <c r="D29" s="46">
        <v>4800</v>
      </c>
      <c r="E29" s="46">
        <v>5491078</v>
      </c>
      <c r="F29" s="46">
        <v>0</v>
      </c>
      <c r="G29" s="46">
        <v>14898541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20394419</v>
      </c>
      <c r="O29" s="47">
        <f t="shared" si="1"/>
        <v>142.97324827368644</v>
      </c>
      <c r="P29" s="9"/>
    </row>
    <row r="30" spans="1:16">
      <c r="A30" s="12"/>
      <c r="B30" s="44">
        <v>542</v>
      </c>
      <c r="C30" s="20" t="s">
        <v>44</v>
      </c>
      <c r="D30" s="46">
        <v>19905</v>
      </c>
      <c r="E30" s="46">
        <v>0</v>
      </c>
      <c r="F30" s="46">
        <v>0</v>
      </c>
      <c r="G30" s="46">
        <v>0</v>
      </c>
      <c r="H30" s="46">
        <v>0</v>
      </c>
      <c r="I30" s="46">
        <v>2078806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2098711</v>
      </c>
      <c r="O30" s="47">
        <f t="shared" si="1"/>
        <v>14.712825545935715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SUM(D32:D35)</f>
        <v>197694</v>
      </c>
      <c r="E31" s="31">
        <f t="shared" si="9"/>
        <v>7906419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8104113</v>
      </c>
      <c r="O31" s="43">
        <f t="shared" si="1"/>
        <v>56.813158540432539</v>
      </c>
      <c r="P31" s="10"/>
    </row>
    <row r="32" spans="1:16">
      <c r="A32" s="13"/>
      <c r="B32" s="45">
        <v>552</v>
      </c>
      <c r="C32" s="21" t="s">
        <v>46</v>
      </c>
      <c r="D32" s="46">
        <v>0</v>
      </c>
      <c r="E32" s="46">
        <v>343500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343500</v>
      </c>
      <c r="O32" s="47">
        <f t="shared" si="1"/>
        <v>2.4080759928493811</v>
      </c>
      <c r="P32" s="9"/>
    </row>
    <row r="33" spans="1:16">
      <c r="A33" s="13"/>
      <c r="B33" s="45">
        <v>553</v>
      </c>
      <c r="C33" s="21" t="s">
        <v>47</v>
      </c>
      <c r="D33" s="46">
        <v>197694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197694</v>
      </c>
      <c r="O33" s="47">
        <f t="shared" si="1"/>
        <v>1.3859160853867993</v>
      </c>
      <c r="P33" s="9"/>
    </row>
    <row r="34" spans="1:16">
      <c r="A34" s="13"/>
      <c r="B34" s="45">
        <v>554</v>
      </c>
      <c r="C34" s="21" t="s">
        <v>48</v>
      </c>
      <c r="D34" s="46">
        <v>0</v>
      </c>
      <c r="E34" s="46">
        <v>6632970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6632970</v>
      </c>
      <c r="O34" s="47">
        <f t="shared" si="1"/>
        <v>46.499842265764663</v>
      </c>
      <c r="P34" s="9"/>
    </row>
    <row r="35" spans="1:16">
      <c r="A35" s="13"/>
      <c r="B35" s="45">
        <v>559</v>
      </c>
      <c r="C35" s="21" t="s">
        <v>49</v>
      </c>
      <c r="D35" s="46">
        <v>0</v>
      </c>
      <c r="E35" s="46">
        <v>929949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929949</v>
      </c>
      <c r="O35" s="47">
        <f t="shared" si="1"/>
        <v>6.5193241964317012</v>
      </c>
      <c r="P35" s="9"/>
    </row>
    <row r="36" spans="1:16" ht="15.75">
      <c r="A36" s="28" t="s">
        <v>50</v>
      </c>
      <c r="B36" s="29"/>
      <c r="C36" s="30"/>
      <c r="D36" s="31">
        <f t="shared" ref="D36:M36" si="10">SUM(D37:D39)</f>
        <v>6298033</v>
      </c>
      <c r="E36" s="31">
        <f t="shared" si="10"/>
        <v>638005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83895</v>
      </c>
      <c r="M36" s="31">
        <f t="shared" si="10"/>
        <v>0</v>
      </c>
      <c r="N36" s="31">
        <f t="shared" si="8"/>
        <v>7019933</v>
      </c>
      <c r="O36" s="43">
        <f t="shared" si="1"/>
        <v>49.212611728416697</v>
      </c>
      <c r="P36" s="10"/>
    </row>
    <row r="37" spans="1:16">
      <c r="A37" s="12"/>
      <c r="B37" s="44">
        <v>562</v>
      </c>
      <c r="C37" s="20" t="s">
        <v>51</v>
      </c>
      <c r="D37" s="46">
        <v>891461</v>
      </c>
      <c r="E37" s="46">
        <v>337164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1228625</v>
      </c>
      <c r="O37" s="47">
        <f t="shared" ref="O37:O68" si="12">(N37/O$77)</f>
        <v>8.6131655508430018</v>
      </c>
      <c r="P37" s="9"/>
    </row>
    <row r="38" spans="1:16">
      <c r="A38" s="12"/>
      <c r="B38" s="44">
        <v>564</v>
      </c>
      <c r="C38" s="20" t="s">
        <v>52</v>
      </c>
      <c r="D38" s="46">
        <v>3657978</v>
      </c>
      <c r="E38" s="46">
        <v>279908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3937886</v>
      </c>
      <c r="O38" s="47">
        <f t="shared" si="12"/>
        <v>27.606197202846225</v>
      </c>
      <c r="P38" s="9"/>
    </row>
    <row r="39" spans="1:16">
      <c r="A39" s="12"/>
      <c r="B39" s="44">
        <v>569</v>
      </c>
      <c r="C39" s="20" t="s">
        <v>53</v>
      </c>
      <c r="D39" s="46">
        <v>1748594</v>
      </c>
      <c r="E39" s="46">
        <v>20933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83895</v>
      </c>
      <c r="M39" s="46">
        <v>0</v>
      </c>
      <c r="N39" s="46">
        <f t="shared" si="11"/>
        <v>1853422</v>
      </c>
      <c r="O39" s="47">
        <f t="shared" si="12"/>
        <v>12.99324897472747</v>
      </c>
      <c r="P39" s="9"/>
    </row>
    <row r="40" spans="1:16" ht="15.75">
      <c r="A40" s="28" t="s">
        <v>54</v>
      </c>
      <c r="B40" s="29"/>
      <c r="C40" s="30"/>
      <c r="D40" s="31">
        <f t="shared" ref="D40:M40" si="13">SUM(D41:D44)</f>
        <v>9367590</v>
      </c>
      <c r="E40" s="31">
        <f t="shared" si="13"/>
        <v>5196739</v>
      </c>
      <c r="F40" s="31">
        <f t="shared" si="13"/>
        <v>0</v>
      </c>
      <c r="G40" s="31">
        <f t="shared" si="13"/>
        <v>1281785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49335</v>
      </c>
      <c r="M40" s="31">
        <f t="shared" si="13"/>
        <v>0</v>
      </c>
      <c r="N40" s="31">
        <f>SUM(D40:M40)</f>
        <v>15895449</v>
      </c>
      <c r="O40" s="43">
        <f t="shared" si="12"/>
        <v>111.43362192856392</v>
      </c>
      <c r="P40" s="9"/>
    </row>
    <row r="41" spans="1:16">
      <c r="A41" s="12"/>
      <c r="B41" s="44">
        <v>571</v>
      </c>
      <c r="C41" s="20" t="s">
        <v>55</v>
      </c>
      <c r="D41" s="46">
        <v>3892494</v>
      </c>
      <c r="E41" s="46">
        <v>507385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4399879</v>
      </c>
      <c r="O41" s="47">
        <f t="shared" si="12"/>
        <v>30.84495776227698</v>
      </c>
      <c r="P41" s="9"/>
    </row>
    <row r="42" spans="1:16">
      <c r="A42" s="12"/>
      <c r="B42" s="44">
        <v>572</v>
      </c>
      <c r="C42" s="20" t="s">
        <v>56</v>
      </c>
      <c r="D42" s="46">
        <v>5475096</v>
      </c>
      <c r="E42" s="46">
        <v>4689354</v>
      </c>
      <c r="F42" s="46">
        <v>0</v>
      </c>
      <c r="G42" s="46">
        <v>1281780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11446230</v>
      </c>
      <c r="O42" s="47">
        <f t="shared" si="12"/>
        <v>80.242770514213603</v>
      </c>
      <c r="P42" s="9"/>
    </row>
    <row r="43" spans="1:16">
      <c r="A43" s="12"/>
      <c r="B43" s="44">
        <v>574</v>
      </c>
      <c r="C43" s="20" t="s">
        <v>97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49335</v>
      </c>
      <c r="M43" s="46">
        <v>0</v>
      </c>
      <c r="N43" s="46">
        <f t="shared" si="11"/>
        <v>49335</v>
      </c>
      <c r="O43" s="47">
        <f t="shared" si="12"/>
        <v>0.34585860002103125</v>
      </c>
      <c r="P43" s="9"/>
    </row>
    <row r="44" spans="1:16">
      <c r="A44" s="12"/>
      <c r="B44" s="44">
        <v>579</v>
      </c>
      <c r="C44" s="20" t="s">
        <v>104</v>
      </c>
      <c r="D44" s="46">
        <v>0</v>
      </c>
      <c r="E44" s="46">
        <v>0</v>
      </c>
      <c r="F44" s="46">
        <v>0</v>
      </c>
      <c r="G44" s="46">
        <v>5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</v>
      </c>
      <c r="O44" s="47">
        <f t="shared" si="12"/>
        <v>3.5052052297662026E-5</v>
      </c>
      <c r="P44" s="9"/>
    </row>
    <row r="45" spans="1:16" ht="15.75">
      <c r="A45" s="28" t="s">
        <v>79</v>
      </c>
      <c r="B45" s="29"/>
      <c r="C45" s="30"/>
      <c r="D45" s="31">
        <f t="shared" ref="D45:M45" si="14">SUM(D46:D47)</f>
        <v>6718148</v>
      </c>
      <c r="E45" s="31">
        <f t="shared" si="14"/>
        <v>9369233</v>
      </c>
      <c r="F45" s="31">
        <f t="shared" si="14"/>
        <v>66606</v>
      </c>
      <c r="G45" s="31">
        <f t="shared" si="14"/>
        <v>3274080</v>
      </c>
      <c r="H45" s="31">
        <f t="shared" si="14"/>
        <v>0</v>
      </c>
      <c r="I45" s="31">
        <f t="shared" si="14"/>
        <v>0</v>
      </c>
      <c r="J45" s="31">
        <f t="shared" si="14"/>
        <v>2506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19430573</v>
      </c>
      <c r="O45" s="43">
        <f t="shared" si="12"/>
        <v>136.21629219390795</v>
      </c>
      <c r="P45" s="9"/>
    </row>
    <row r="46" spans="1:16">
      <c r="A46" s="12"/>
      <c r="B46" s="44">
        <v>581</v>
      </c>
      <c r="C46" s="20" t="s">
        <v>57</v>
      </c>
      <c r="D46" s="46">
        <v>6301604</v>
      </c>
      <c r="E46" s="46">
        <v>9369233</v>
      </c>
      <c r="F46" s="46">
        <v>66606</v>
      </c>
      <c r="G46" s="46">
        <v>3274080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19011523</v>
      </c>
      <c r="O46" s="47">
        <f t="shared" si="12"/>
        <v>133.2785796908409</v>
      </c>
      <c r="P46" s="9"/>
    </row>
    <row r="47" spans="1:16">
      <c r="A47" s="12"/>
      <c r="B47" s="44">
        <v>590</v>
      </c>
      <c r="C47" s="20" t="s">
        <v>58</v>
      </c>
      <c r="D47" s="46">
        <v>416544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2506</v>
      </c>
      <c r="K47" s="46">
        <v>0</v>
      </c>
      <c r="L47" s="46">
        <v>0</v>
      </c>
      <c r="M47" s="46">
        <v>0</v>
      </c>
      <c r="N47" s="46">
        <f t="shared" ref="N47:N65" si="15">SUM(D47:M47)</f>
        <v>419050</v>
      </c>
      <c r="O47" s="47">
        <f t="shared" si="12"/>
        <v>2.9377125030670546</v>
      </c>
      <c r="P47" s="9"/>
    </row>
    <row r="48" spans="1:16" ht="15.75">
      <c r="A48" s="28" t="s">
        <v>59</v>
      </c>
      <c r="B48" s="29"/>
      <c r="C48" s="30"/>
      <c r="D48" s="31">
        <f t="shared" ref="D48:M48" si="16">SUM(D49:D74)</f>
        <v>7097353</v>
      </c>
      <c r="E48" s="31">
        <f t="shared" si="16"/>
        <v>1740966</v>
      </c>
      <c r="F48" s="31">
        <f t="shared" si="16"/>
        <v>0</v>
      </c>
      <c r="G48" s="31">
        <f t="shared" si="16"/>
        <v>0</v>
      </c>
      <c r="H48" s="31">
        <f t="shared" si="16"/>
        <v>0</v>
      </c>
      <c r="I48" s="31">
        <f t="shared" si="16"/>
        <v>0</v>
      </c>
      <c r="J48" s="31">
        <f t="shared" si="16"/>
        <v>0</v>
      </c>
      <c r="K48" s="31">
        <f t="shared" si="16"/>
        <v>0</v>
      </c>
      <c r="L48" s="31">
        <f t="shared" si="16"/>
        <v>0</v>
      </c>
      <c r="M48" s="31">
        <f t="shared" si="16"/>
        <v>0</v>
      </c>
      <c r="N48" s="31">
        <f>SUM(D48:M48)</f>
        <v>8838319</v>
      </c>
      <c r="O48" s="43">
        <f t="shared" si="12"/>
        <v>61.96024396228399</v>
      </c>
      <c r="P48" s="9"/>
    </row>
    <row r="49" spans="1:16">
      <c r="A49" s="12"/>
      <c r="B49" s="44">
        <v>602</v>
      </c>
      <c r="C49" s="20" t="s">
        <v>60</v>
      </c>
      <c r="D49" s="46">
        <v>0</v>
      </c>
      <c r="E49" s="46">
        <v>290420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290420</v>
      </c>
      <c r="O49" s="47">
        <f t="shared" si="12"/>
        <v>2.0359634056574012</v>
      </c>
      <c r="P49" s="9"/>
    </row>
    <row r="50" spans="1:16">
      <c r="A50" s="12"/>
      <c r="B50" s="44">
        <v>603</v>
      </c>
      <c r="C50" s="20" t="s">
        <v>61</v>
      </c>
      <c r="D50" s="46">
        <v>0</v>
      </c>
      <c r="E50" s="46">
        <v>109096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109096</v>
      </c>
      <c r="O50" s="47">
        <f t="shared" si="12"/>
        <v>0.76480773949314729</v>
      </c>
      <c r="P50" s="9"/>
    </row>
    <row r="51" spans="1:16">
      <c r="A51" s="12"/>
      <c r="B51" s="44">
        <v>604</v>
      </c>
      <c r="C51" s="20" t="s">
        <v>62</v>
      </c>
      <c r="D51" s="46">
        <v>443650</v>
      </c>
      <c r="E51" s="46">
        <v>504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444154</v>
      </c>
      <c r="O51" s="47">
        <f t="shared" si="12"/>
        <v>3.1137018472431559</v>
      </c>
      <c r="P51" s="9"/>
    </row>
    <row r="52" spans="1:16">
      <c r="A52" s="12"/>
      <c r="B52" s="44">
        <v>605</v>
      </c>
      <c r="C52" s="20" t="s">
        <v>63</v>
      </c>
      <c r="D52" s="46">
        <v>34253</v>
      </c>
      <c r="E52" s="46">
        <v>415311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449564</v>
      </c>
      <c r="O52" s="47">
        <f t="shared" si="12"/>
        <v>3.1516281678292266</v>
      </c>
      <c r="P52" s="9"/>
    </row>
    <row r="53" spans="1:16">
      <c r="A53" s="12"/>
      <c r="B53" s="44">
        <v>607</v>
      </c>
      <c r="C53" s="20" t="s">
        <v>64</v>
      </c>
      <c r="D53" s="46">
        <v>61681</v>
      </c>
      <c r="E53" s="46">
        <v>170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61851</v>
      </c>
      <c r="O53" s="47">
        <f t="shared" si="12"/>
        <v>0.43360089733253881</v>
      </c>
      <c r="P53" s="9"/>
    </row>
    <row r="54" spans="1:16">
      <c r="A54" s="12"/>
      <c r="B54" s="44">
        <v>608</v>
      </c>
      <c r="C54" s="20" t="s">
        <v>65</v>
      </c>
      <c r="D54" s="46">
        <v>98951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98951</v>
      </c>
      <c r="O54" s="47">
        <f t="shared" si="12"/>
        <v>0.69368712538119104</v>
      </c>
      <c r="P54" s="9"/>
    </row>
    <row r="55" spans="1:16">
      <c r="A55" s="12"/>
      <c r="B55" s="44">
        <v>614</v>
      </c>
      <c r="C55" s="20" t="s">
        <v>66</v>
      </c>
      <c r="D55" s="46">
        <v>600647</v>
      </c>
      <c r="E55" s="46">
        <v>413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601060</v>
      </c>
      <c r="O55" s="47">
        <f t="shared" si="12"/>
        <v>4.2136773108065473</v>
      </c>
      <c r="P55" s="9"/>
    </row>
    <row r="56" spans="1:16">
      <c r="A56" s="12"/>
      <c r="B56" s="44">
        <v>616</v>
      </c>
      <c r="C56" s="20" t="s">
        <v>105</v>
      </c>
      <c r="D56" s="46">
        <v>542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542</v>
      </c>
      <c r="O56" s="47">
        <f t="shared" si="12"/>
        <v>3.799642469066564E-3</v>
      </c>
      <c r="P56" s="9"/>
    </row>
    <row r="57" spans="1:16">
      <c r="A57" s="12"/>
      <c r="B57" s="44">
        <v>618</v>
      </c>
      <c r="C57" s="20" t="s">
        <v>106</v>
      </c>
      <c r="D57" s="46">
        <v>4374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4374</v>
      </c>
      <c r="O57" s="47">
        <f t="shared" si="12"/>
        <v>3.0663535349994744E-2</v>
      </c>
      <c r="P57" s="9"/>
    </row>
    <row r="58" spans="1:16">
      <c r="A58" s="12"/>
      <c r="B58" s="44">
        <v>621</v>
      </c>
      <c r="C58" s="20" t="s">
        <v>107</v>
      </c>
      <c r="D58" s="46">
        <v>2600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2600</v>
      </c>
      <c r="O58" s="47">
        <f t="shared" si="12"/>
        <v>1.8227067194784254E-2</v>
      </c>
      <c r="P58" s="9"/>
    </row>
    <row r="59" spans="1:16">
      <c r="A59" s="12"/>
      <c r="B59" s="44">
        <v>629</v>
      </c>
      <c r="C59" s="20" t="s">
        <v>68</v>
      </c>
      <c r="D59" s="46">
        <v>73369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73369</v>
      </c>
      <c r="O59" s="47">
        <f t="shared" si="12"/>
        <v>0.51434680500543306</v>
      </c>
      <c r="P59" s="9"/>
    </row>
    <row r="60" spans="1:16">
      <c r="A60" s="12"/>
      <c r="B60" s="44">
        <v>634</v>
      </c>
      <c r="C60" s="20" t="s">
        <v>67</v>
      </c>
      <c r="D60" s="46">
        <v>542689</v>
      </c>
      <c r="E60" s="46">
        <v>179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542868</v>
      </c>
      <c r="O60" s="47">
        <f t="shared" si="12"/>
        <v>3.805727505345438</v>
      </c>
      <c r="P60" s="9"/>
    </row>
    <row r="61" spans="1:16">
      <c r="A61" s="12"/>
      <c r="B61" s="44">
        <v>654</v>
      </c>
      <c r="C61" s="20" t="s">
        <v>98</v>
      </c>
      <c r="D61" s="46">
        <v>106616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106616</v>
      </c>
      <c r="O61" s="47">
        <f t="shared" si="12"/>
        <v>0.74742192155350695</v>
      </c>
      <c r="P61" s="9"/>
    </row>
    <row r="62" spans="1:16">
      <c r="A62" s="12"/>
      <c r="B62" s="44">
        <v>658</v>
      </c>
      <c r="C62" s="20" t="s">
        <v>69</v>
      </c>
      <c r="D62" s="46">
        <v>2460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2460</v>
      </c>
      <c r="O62" s="47">
        <f t="shared" si="12"/>
        <v>1.7245609730449717E-2</v>
      </c>
      <c r="P62" s="9"/>
    </row>
    <row r="63" spans="1:16">
      <c r="A63" s="12"/>
      <c r="B63" s="44">
        <v>664</v>
      </c>
      <c r="C63" s="20" t="s">
        <v>70</v>
      </c>
      <c r="D63" s="46">
        <v>140954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140954</v>
      </c>
      <c r="O63" s="47">
        <f t="shared" si="12"/>
        <v>0.98814539591293071</v>
      </c>
      <c r="P63" s="9"/>
    </row>
    <row r="64" spans="1:16">
      <c r="A64" s="12"/>
      <c r="B64" s="44">
        <v>669</v>
      </c>
      <c r="C64" s="20" t="s">
        <v>108</v>
      </c>
      <c r="D64" s="46">
        <v>2108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2108</v>
      </c>
      <c r="O64" s="47">
        <f t="shared" si="12"/>
        <v>1.4777945248694311E-2</v>
      </c>
      <c r="P64" s="9"/>
    </row>
    <row r="65" spans="1:119">
      <c r="A65" s="12"/>
      <c r="B65" s="44">
        <v>671</v>
      </c>
      <c r="C65" s="20" t="s">
        <v>71</v>
      </c>
      <c r="D65" s="46">
        <v>656069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656069</v>
      </c>
      <c r="O65" s="47">
        <f t="shared" si="12"/>
        <v>4.5993129797749654</v>
      </c>
      <c r="P65" s="9"/>
    </row>
    <row r="66" spans="1:119">
      <c r="A66" s="12"/>
      <c r="B66" s="44">
        <v>674</v>
      </c>
      <c r="C66" s="20" t="s">
        <v>72</v>
      </c>
      <c r="D66" s="46">
        <v>310536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310536</v>
      </c>
      <c r="O66" s="47">
        <f t="shared" si="12"/>
        <v>2.1769848224613551</v>
      </c>
      <c r="P66" s="9"/>
    </row>
    <row r="67" spans="1:119">
      <c r="A67" s="12"/>
      <c r="B67" s="44">
        <v>685</v>
      </c>
      <c r="C67" s="20" t="s">
        <v>73</v>
      </c>
      <c r="D67" s="46">
        <v>31485</v>
      </c>
      <c r="E67" s="46">
        <v>35491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66976</v>
      </c>
      <c r="O67" s="47">
        <f t="shared" si="12"/>
        <v>0.46952925093764242</v>
      </c>
      <c r="P67" s="9"/>
    </row>
    <row r="68" spans="1:119">
      <c r="A68" s="12"/>
      <c r="B68" s="44">
        <v>694</v>
      </c>
      <c r="C68" s="20" t="s">
        <v>74</v>
      </c>
      <c r="D68" s="46">
        <v>217503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217503</v>
      </c>
      <c r="O68" s="47">
        <f t="shared" si="12"/>
        <v>1.5247853061796768</v>
      </c>
      <c r="P68" s="9"/>
    </row>
    <row r="69" spans="1:119">
      <c r="A69" s="12"/>
      <c r="B69" s="44">
        <v>711</v>
      </c>
      <c r="C69" s="20" t="s">
        <v>75</v>
      </c>
      <c r="D69" s="46">
        <v>1934774</v>
      </c>
      <c r="E69" s="46">
        <v>634750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4" si="17">SUM(D69:M69)</f>
        <v>2569524</v>
      </c>
      <c r="O69" s="47">
        <f t="shared" ref="O69:O75" si="18">(N69/O$77)</f>
        <v>18.013417925619546</v>
      </c>
      <c r="P69" s="9"/>
    </row>
    <row r="70" spans="1:119">
      <c r="A70" s="12"/>
      <c r="B70" s="44">
        <v>713</v>
      </c>
      <c r="C70" s="20" t="s">
        <v>85</v>
      </c>
      <c r="D70" s="46">
        <v>390390</v>
      </c>
      <c r="E70" s="46">
        <v>254551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644941</v>
      </c>
      <c r="O70" s="47">
        <f t="shared" si="18"/>
        <v>4.5213011321812893</v>
      </c>
      <c r="P70" s="9"/>
    </row>
    <row r="71" spans="1:119">
      <c r="A71" s="12"/>
      <c r="B71" s="44">
        <v>724</v>
      </c>
      <c r="C71" s="20" t="s">
        <v>77</v>
      </c>
      <c r="D71" s="46">
        <v>317550</v>
      </c>
      <c r="E71" s="46">
        <v>81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317631</v>
      </c>
      <c r="O71" s="47">
        <f t="shared" si="18"/>
        <v>2.2267236846717373</v>
      </c>
      <c r="P71" s="9"/>
    </row>
    <row r="72" spans="1:119">
      <c r="A72" s="12"/>
      <c r="B72" s="44">
        <v>731</v>
      </c>
      <c r="C72" s="20" t="s">
        <v>109</v>
      </c>
      <c r="D72" s="46">
        <v>290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290</v>
      </c>
      <c r="O72" s="47">
        <f t="shared" si="18"/>
        <v>2.0330190332643978E-3</v>
      </c>
      <c r="P72" s="9"/>
    </row>
    <row r="73" spans="1:119">
      <c r="A73" s="12"/>
      <c r="B73" s="44">
        <v>744</v>
      </c>
      <c r="C73" s="20" t="s">
        <v>80</v>
      </c>
      <c r="D73" s="46">
        <v>320156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320156</v>
      </c>
      <c r="O73" s="47">
        <f t="shared" si="18"/>
        <v>2.244424971082057</v>
      </c>
      <c r="P73" s="9"/>
    </row>
    <row r="74" spans="1:119" ht="15.75" thickBot="1">
      <c r="A74" s="12"/>
      <c r="B74" s="44">
        <v>764</v>
      </c>
      <c r="C74" s="20" t="s">
        <v>81</v>
      </c>
      <c r="D74" s="46">
        <v>803706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803706</v>
      </c>
      <c r="O74" s="47">
        <f t="shared" si="18"/>
        <v>5.6343089487889513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19">SUM(D5,D13,D22,D28,D31,D36,D40,D45,D48)</f>
        <v>134039193</v>
      </c>
      <c r="E75" s="15">
        <f t="shared" si="19"/>
        <v>94484445</v>
      </c>
      <c r="F75" s="15">
        <f t="shared" si="19"/>
        <v>13448947</v>
      </c>
      <c r="G75" s="15">
        <f t="shared" si="19"/>
        <v>66192912</v>
      </c>
      <c r="H75" s="15">
        <f t="shared" si="19"/>
        <v>0</v>
      </c>
      <c r="I75" s="15">
        <f t="shared" si="19"/>
        <v>46418814</v>
      </c>
      <c r="J75" s="15">
        <f t="shared" si="19"/>
        <v>14972977</v>
      </c>
      <c r="K75" s="15">
        <f t="shared" si="19"/>
        <v>0</v>
      </c>
      <c r="L75" s="15">
        <f t="shared" si="19"/>
        <v>133230</v>
      </c>
      <c r="M75" s="15">
        <f t="shared" si="19"/>
        <v>0</v>
      </c>
      <c r="N75" s="15">
        <f>SUM(D75:M75)</f>
        <v>369690518</v>
      </c>
      <c r="O75" s="37">
        <f t="shared" si="18"/>
        <v>2591.682274177153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8" t="s">
        <v>110</v>
      </c>
      <c r="M77" s="48"/>
      <c r="N77" s="48"/>
      <c r="O77" s="41">
        <v>142645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87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63114856</v>
      </c>
      <c r="E5" s="26">
        <f t="shared" si="0"/>
        <v>7472665</v>
      </c>
      <c r="F5" s="26">
        <f t="shared" si="0"/>
        <v>10819144</v>
      </c>
      <c r="G5" s="26">
        <f t="shared" si="0"/>
        <v>1317922</v>
      </c>
      <c r="H5" s="26">
        <f t="shared" si="0"/>
        <v>0</v>
      </c>
      <c r="I5" s="26">
        <f t="shared" si="0"/>
        <v>4374465</v>
      </c>
      <c r="J5" s="26">
        <f t="shared" si="0"/>
        <v>13060693</v>
      </c>
      <c r="K5" s="26">
        <f t="shared" si="0"/>
        <v>0</v>
      </c>
      <c r="L5" s="26">
        <f t="shared" si="0"/>
        <v>639025</v>
      </c>
      <c r="M5" s="26">
        <f t="shared" si="0"/>
        <v>0</v>
      </c>
      <c r="N5" s="27">
        <f>SUM(D5:M5)</f>
        <v>100798770</v>
      </c>
      <c r="O5" s="32">
        <f t="shared" ref="O5:O36" si="1">(N5/O$84)</f>
        <v>714.58588250306605</v>
      </c>
      <c r="P5" s="6"/>
    </row>
    <row r="6" spans="1:133">
      <c r="A6" s="12"/>
      <c r="B6" s="44">
        <v>511</v>
      </c>
      <c r="C6" s="20" t="s">
        <v>20</v>
      </c>
      <c r="D6" s="46">
        <v>794832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794832</v>
      </c>
      <c r="O6" s="47">
        <f t="shared" si="1"/>
        <v>5.6347485803812587</v>
      </c>
      <c r="P6" s="9"/>
    </row>
    <row r="7" spans="1:133">
      <c r="A7" s="12"/>
      <c r="B7" s="44">
        <v>512</v>
      </c>
      <c r="C7" s="20" t="s">
        <v>21</v>
      </c>
      <c r="D7" s="46">
        <v>1010536</v>
      </c>
      <c r="E7" s="46">
        <v>24039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1034575</v>
      </c>
      <c r="O7" s="47">
        <f t="shared" si="1"/>
        <v>7.3343423673781896</v>
      </c>
      <c r="P7" s="9"/>
    </row>
    <row r="8" spans="1:133">
      <c r="A8" s="12"/>
      <c r="B8" s="44">
        <v>513</v>
      </c>
      <c r="C8" s="20" t="s">
        <v>22</v>
      </c>
      <c r="D8" s="46">
        <v>17843240</v>
      </c>
      <c r="E8" s="46">
        <v>779902</v>
      </c>
      <c r="F8" s="46">
        <v>120358</v>
      </c>
      <c r="G8" s="46">
        <v>89552</v>
      </c>
      <c r="H8" s="46">
        <v>0</v>
      </c>
      <c r="I8" s="46">
        <v>0</v>
      </c>
      <c r="J8" s="46">
        <v>11681371</v>
      </c>
      <c r="K8" s="46">
        <v>0</v>
      </c>
      <c r="L8" s="46">
        <v>639025</v>
      </c>
      <c r="M8" s="46">
        <v>0</v>
      </c>
      <c r="N8" s="46">
        <f t="shared" si="2"/>
        <v>31153448</v>
      </c>
      <c r="O8" s="47">
        <f t="shared" si="1"/>
        <v>220.85402562048503</v>
      </c>
      <c r="P8" s="9"/>
    </row>
    <row r="9" spans="1:133">
      <c r="A9" s="12"/>
      <c r="B9" s="44">
        <v>514</v>
      </c>
      <c r="C9" s="20" t="s">
        <v>23</v>
      </c>
      <c r="D9" s="46">
        <v>925920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925920</v>
      </c>
      <c r="O9" s="47">
        <f t="shared" si="1"/>
        <v>6.56406184646141</v>
      </c>
      <c r="P9" s="9"/>
    </row>
    <row r="10" spans="1:133">
      <c r="A10" s="12"/>
      <c r="B10" s="44">
        <v>515</v>
      </c>
      <c r="C10" s="20" t="s">
        <v>24</v>
      </c>
      <c r="D10" s="46">
        <v>64379</v>
      </c>
      <c r="E10" s="46">
        <v>4703040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4767419</v>
      </c>
      <c r="O10" s="47">
        <f t="shared" si="1"/>
        <v>33.79734012009159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5343</v>
      </c>
      <c r="F11" s="46">
        <v>10698786</v>
      </c>
      <c r="G11" s="46">
        <v>0</v>
      </c>
      <c r="H11" s="46">
        <v>0</v>
      </c>
      <c r="I11" s="46">
        <v>4374465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15078594</v>
      </c>
      <c r="O11" s="47">
        <f t="shared" si="1"/>
        <v>106.89565359175948</v>
      </c>
      <c r="P11" s="9"/>
    </row>
    <row r="12" spans="1:133">
      <c r="A12" s="12"/>
      <c r="B12" s="44">
        <v>519</v>
      </c>
      <c r="C12" s="20" t="s">
        <v>27</v>
      </c>
      <c r="D12" s="46">
        <v>42475949</v>
      </c>
      <c r="E12" s="46">
        <v>1960341</v>
      </c>
      <c r="F12" s="46">
        <v>0</v>
      </c>
      <c r="G12" s="46">
        <v>1228370</v>
      </c>
      <c r="H12" s="46">
        <v>0</v>
      </c>
      <c r="I12" s="46">
        <v>0</v>
      </c>
      <c r="J12" s="46">
        <v>1379322</v>
      </c>
      <c r="K12" s="46">
        <v>0</v>
      </c>
      <c r="L12" s="46">
        <v>0</v>
      </c>
      <c r="M12" s="46">
        <v>0</v>
      </c>
      <c r="N12" s="46">
        <f t="shared" si="2"/>
        <v>47043982</v>
      </c>
      <c r="O12" s="47">
        <f t="shared" si="1"/>
        <v>333.50571037650911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49676517</v>
      </c>
      <c r="E13" s="31">
        <f t="shared" si="3"/>
        <v>37431597</v>
      </c>
      <c r="F13" s="31">
        <f t="shared" si="3"/>
        <v>0</v>
      </c>
      <c r="G13" s="31">
        <f t="shared" si="3"/>
        <v>133101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87241215</v>
      </c>
      <c r="O13" s="43">
        <f t="shared" si="1"/>
        <v>618.47322751472791</v>
      </c>
      <c r="P13" s="10"/>
    </row>
    <row r="14" spans="1:133">
      <c r="A14" s="12"/>
      <c r="B14" s="44">
        <v>521</v>
      </c>
      <c r="C14" s="20" t="s">
        <v>29</v>
      </c>
      <c r="D14" s="46">
        <v>33291442</v>
      </c>
      <c r="E14" s="46">
        <v>422204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33713646</v>
      </c>
      <c r="O14" s="47">
        <f t="shared" si="1"/>
        <v>239.00386363153007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459614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459614</v>
      </c>
      <c r="O15" s="47">
        <f t="shared" si="1"/>
        <v>3.2583103524057311</v>
      </c>
      <c r="P15" s="9"/>
    </row>
    <row r="16" spans="1:133">
      <c r="A16" s="12"/>
      <c r="B16" s="44">
        <v>523</v>
      </c>
      <c r="C16" s="20" t="s">
        <v>31</v>
      </c>
      <c r="D16" s="46">
        <v>12775607</v>
      </c>
      <c r="E16" s="46">
        <v>4588554</v>
      </c>
      <c r="F16" s="46">
        <v>0</v>
      </c>
      <c r="G16" s="46">
        <v>75371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17439532</v>
      </c>
      <c r="O16" s="47">
        <f t="shared" si="1"/>
        <v>123.63289120155396</v>
      </c>
      <c r="P16" s="9"/>
    </row>
    <row r="17" spans="1:16">
      <c r="A17" s="12"/>
      <c r="B17" s="44">
        <v>524</v>
      </c>
      <c r="C17" s="20" t="s">
        <v>32</v>
      </c>
      <c r="D17" s="46">
        <v>0</v>
      </c>
      <c r="E17" s="46">
        <v>3238135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3238135</v>
      </c>
      <c r="O17" s="47">
        <f t="shared" si="1"/>
        <v>22.955890797467728</v>
      </c>
      <c r="P17" s="9"/>
    </row>
    <row r="18" spans="1:16">
      <c r="A18" s="12"/>
      <c r="B18" s="44">
        <v>525</v>
      </c>
      <c r="C18" s="20" t="s">
        <v>33</v>
      </c>
      <c r="D18" s="46">
        <v>1108277</v>
      </c>
      <c r="E18" s="46">
        <v>876427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1984704</v>
      </c>
      <c r="O18" s="47">
        <f t="shared" si="1"/>
        <v>14.07002743532848</v>
      </c>
      <c r="P18" s="9"/>
    </row>
    <row r="19" spans="1:16">
      <c r="A19" s="12"/>
      <c r="B19" s="44">
        <v>526</v>
      </c>
      <c r="C19" s="20" t="s">
        <v>34</v>
      </c>
      <c r="D19" s="46">
        <v>1568762</v>
      </c>
      <c r="E19" s="46">
        <v>26296218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27864980</v>
      </c>
      <c r="O19" s="47">
        <f t="shared" si="1"/>
        <v>197.54131250044307</v>
      </c>
      <c r="P19" s="9"/>
    </row>
    <row r="20" spans="1:16">
      <c r="A20" s="12"/>
      <c r="B20" s="44">
        <v>527</v>
      </c>
      <c r="C20" s="20" t="s">
        <v>35</v>
      </c>
      <c r="D20" s="46">
        <v>336383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336383</v>
      </c>
      <c r="O20" s="47">
        <f t="shared" si="1"/>
        <v>2.3846971834480608</v>
      </c>
      <c r="P20" s="9"/>
    </row>
    <row r="21" spans="1:16">
      <c r="A21" s="12"/>
      <c r="B21" s="44">
        <v>529</v>
      </c>
      <c r="C21" s="20" t="s">
        <v>36</v>
      </c>
      <c r="D21" s="46">
        <v>596046</v>
      </c>
      <c r="E21" s="46">
        <v>1550445</v>
      </c>
      <c r="F21" s="46">
        <v>0</v>
      </c>
      <c r="G21" s="46">
        <v>57730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2204221</v>
      </c>
      <c r="O21" s="47">
        <f t="shared" si="1"/>
        <v>15.626234412550776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SUM(D23:D27)</f>
        <v>2788524</v>
      </c>
      <c r="E22" s="31">
        <f t="shared" si="5"/>
        <v>7922116</v>
      </c>
      <c r="F22" s="31">
        <f t="shared" si="5"/>
        <v>0</v>
      </c>
      <c r="G22" s="31">
        <f t="shared" si="5"/>
        <v>2518322</v>
      </c>
      <c r="H22" s="31">
        <f t="shared" si="5"/>
        <v>0</v>
      </c>
      <c r="I22" s="31">
        <f t="shared" si="5"/>
        <v>46003061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59232023</v>
      </c>
      <c r="O22" s="43">
        <f t="shared" si="1"/>
        <v>419.90956266526774</v>
      </c>
      <c r="P22" s="10"/>
    </row>
    <row r="23" spans="1:16">
      <c r="A23" s="12"/>
      <c r="B23" s="44">
        <v>534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25974205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25974205</v>
      </c>
      <c r="O23" s="47">
        <f t="shared" si="1"/>
        <v>184.13716955316571</v>
      </c>
      <c r="P23" s="9"/>
    </row>
    <row r="24" spans="1:16">
      <c r="A24" s="12"/>
      <c r="B24" s="44">
        <v>536</v>
      </c>
      <c r="C24" s="20" t="s">
        <v>39</v>
      </c>
      <c r="D24" s="46">
        <v>77380</v>
      </c>
      <c r="E24" s="46">
        <v>33091</v>
      </c>
      <c r="F24" s="46">
        <v>0</v>
      </c>
      <c r="G24" s="46">
        <v>15215</v>
      </c>
      <c r="H24" s="46">
        <v>0</v>
      </c>
      <c r="I24" s="46">
        <v>20028856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20154542</v>
      </c>
      <c r="O24" s="47">
        <f t="shared" si="1"/>
        <v>142.88022742256786</v>
      </c>
      <c r="P24" s="9"/>
    </row>
    <row r="25" spans="1:16">
      <c r="A25" s="12"/>
      <c r="B25" s="44">
        <v>537</v>
      </c>
      <c r="C25" s="20" t="s">
        <v>40</v>
      </c>
      <c r="D25" s="46">
        <v>2711083</v>
      </c>
      <c r="E25" s="46">
        <v>3687044</v>
      </c>
      <c r="F25" s="46">
        <v>0</v>
      </c>
      <c r="G25" s="46">
        <v>1820121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8218248</v>
      </c>
      <c r="O25" s="47">
        <f t="shared" si="1"/>
        <v>58.261068063718021</v>
      </c>
      <c r="P25" s="9"/>
    </row>
    <row r="26" spans="1:16">
      <c r="A26" s="12"/>
      <c r="B26" s="44">
        <v>538</v>
      </c>
      <c r="C26" s="20" t="s">
        <v>41</v>
      </c>
      <c r="D26" s="46">
        <v>61</v>
      </c>
      <c r="E26" s="46">
        <v>4167676</v>
      </c>
      <c r="F26" s="46">
        <v>0</v>
      </c>
      <c r="G26" s="46">
        <v>682986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4850723</v>
      </c>
      <c r="O26" s="47">
        <f t="shared" si="1"/>
        <v>34.387901516386762</v>
      </c>
      <c r="P26" s="9"/>
    </row>
    <row r="27" spans="1:16">
      <c r="A27" s="12"/>
      <c r="B27" s="44">
        <v>539</v>
      </c>
      <c r="C27" s="20" t="s">
        <v>103</v>
      </c>
      <c r="D27" s="46">
        <v>0</v>
      </c>
      <c r="E27" s="46">
        <v>34305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34305</v>
      </c>
      <c r="O27" s="47">
        <f t="shared" si="1"/>
        <v>0.24319610942938771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SUM(D29:D31)</f>
        <v>30607</v>
      </c>
      <c r="E28" s="31">
        <f t="shared" si="7"/>
        <v>4595320</v>
      </c>
      <c r="F28" s="31">
        <f t="shared" si="7"/>
        <v>0</v>
      </c>
      <c r="G28" s="31">
        <f t="shared" si="7"/>
        <v>11407675</v>
      </c>
      <c r="H28" s="31">
        <f t="shared" si="7"/>
        <v>0</v>
      </c>
      <c r="I28" s="31">
        <f t="shared" si="7"/>
        <v>1728679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17762281</v>
      </c>
      <c r="O28" s="43">
        <f t="shared" si="1"/>
        <v>125.92093379366081</v>
      </c>
      <c r="P28" s="10"/>
    </row>
    <row r="29" spans="1:16">
      <c r="A29" s="12"/>
      <c r="B29" s="44">
        <v>541</v>
      </c>
      <c r="C29" s="20" t="s">
        <v>43</v>
      </c>
      <c r="D29" s="46">
        <v>14700</v>
      </c>
      <c r="E29" s="46">
        <v>4595320</v>
      </c>
      <c r="F29" s="46">
        <v>0</v>
      </c>
      <c r="G29" s="46">
        <v>11407675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16017695</v>
      </c>
      <c r="O29" s="47">
        <f t="shared" si="1"/>
        <v>113.55315860739124</v>
      </c>
      <c r="P29" s="9"/>
    </row>
    <row r="30" spans="1:16">
      <c r="A30" s="12"/>
      <c r="B30" s="44">
        <v>542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1728679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1728679</v>
      </c>
      <c r="O30" s="47">
        <f t="shared" si="1"/>
        <v>12.255006770216719</v>
      </c>
      <c r="P30" s="9"/>
    </row>
    <row r="31" spans="1:16">
      <c r="A31" s="12"/>
      <c r="B31" s="44">
        <v>543</v>
      </c>
      <c r="C31" s="20" t="s">
        <v>159</v>
      </c>
      <c r="D31" s="46">
        <v>15907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15907</v>
      </c>
      <c r="O31" s="47">
        <f t="shared" si="1"/>
        <v>0.11276841605285731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SUM(D33:D35)</f>
        <v>193768</v>
      </c>
      <c r="E32" s="31">
        <f t="shared" si="9"/>
        <v>2109700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2303468</v>
      </c>
      <c r="O32" s="43">
        <f t="shared" si="1"/>
        <v>16.329819437256752</v>
      </c>
      <c r="P32" s="10"/>
    </row>
    <row r="33" spans="1:16">
      <c r="A33" s="13"/>
      <c r="B33" s="45">
        <v>552</v>
      </c>
      <c r="C33" s="21" t="s">
        <v>46</v>
      </c>
      <c r="D33" s="46">
        <v>0</v>
      </c>
      <c r="E33" s="46">
        <v>357667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357667</v>
      </c>
      <c r="O33" s="47">
        <f t="shared" si="1"/>
        <v>2.5355844008535438</v>
      </c>
      <c r="P33" s="9"/>
    </row>
    <row r="34" spans="1:16">
      <c r="A34" s="13"/>
      <c r="B34" s="45">
        <v>553</v>
      </c>
      <c r="C34" s="21" t="s">
        <v>47</v>
      </c>
      <c r="D34" s="46">
        <v>193768</v>
      </c>
      <c r="E34" s="46">
        <v>136017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329785</v>
      </c>
      <c r="O34" s="47">
        <f t="shared" si="1"/>
        <v>2.3379224296216479</v>
      </c>
      <c r="P34" s="9"/>
    </row>
    <row r="35" spans="1:16">
      <c r="A35" s="13"/>
      <c r="B35" s="45">
        <v>554</v>
      </c>
      <c r="C35" s="21" t="s">
        <v>48</v>
      </c>
      <c r="D35" s="46">
        <v>0</v>
      </c>
      <c r="E35" s="46">
        <v>1616016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1616016</v>
      </c>
      <c r="O35" s="47">
        <f t="shared" si="1"/>
        <v>11.456312606781559</v>
      </c>
      <c r="P35" s="9"/>
    </row>
    <row r="36" spans="1:16" ht="15.75">
      <c r="A36" s="28" t="s">
        <v>50</v>
      </c>
      <c r="B36" s="29"/>
      <c r="C36" s="30"/>
      <c r="D36" s="31">
        <f t="shared" ref="D36:M36" si="10">SUM(D37:D39)</f>
        <v>6005624</v>
      </c>
      <c r="E36" s="31">
        <f t="shared" si="10"/>
        <v>372558</v>
      </c>
      <c r="F36" s="31">
        <f t="shared" si="10"/>
        <v>0</v>
      </c>
      <c r="G36" s="31">
        <f t="shared" si="10"/>
        <v>539863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32160</v>
      </c>
      <c r="M36" s="31">
        <f t="shared" si="10"/>
        <v>0</v>
      </c>
      <c r="N36" s="31">
        <f t="shared" si="8"/>
        <v>6950205</v>
      </c>
      <c r="O36" s="43">
        <f t="shared" si="1"/>
        <v>49.271616841179934</v>
      </c>
      <c r="P36" s="10"/>
    </row>
    <row r="37" spans="1:16">
      <c r="A37" s="12"/>
      <c r="B37" s="44">
        <v>562</v>
      </c>
      <c r="C37" s="20" t="s">
        <v>51</v>
      </c>
      <c r="D37" s="46">
        <v>759850</v>
      </c>
      <c r="E37" s="46">
        <v>206528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966378</v>
      </c>
      <c r="O37" s="47">
        <f t="shared" ref="O37:O68" si="12">(N37/O$84)</f>
        <v>6.8508780014036681</v>
      </c>
      <c r="P37" s="9"/>
    </row>
    <row r="38" spans="1:16">
      <c r="A38" s="12"/>
      <c r="B38" s="44">
        <v>564</v>
      </c>
      <c r="C38" s="20" t="s">
        <v>52</v>
      </c>
      <c r="D38" s="46">
        <v>4112982</v>
      </c>
      <c r="E38" s="46">
        <v>161801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4274783</v>
      </c>
      <c r="O38" s="47">
        <f t="shared" si="12"/>
        <v>30.304929143124507</v>
      </c>
      <c r="P38" s="9"/>
    </row>
    <row r="39" spans="1:16">
      <c r="A39" s="12"/>
      <c r="B39" s="44">
        <v>569</v>
      </c>
      <c r="C39" s="20" t="s">
        <v>53</v>
      </c>
      <c r="D39" s="46">
        <v>1132792</v>
      </c>
      <c r="E39" s="46">
        <v>4229</v>
      </c>
      <c r="F39" s="46">
        <v>0</v>
      </c>
      <c r="G39" s="46">
        <v>539863</v>
      </c>
      <c r="H39" s="46">
        <v>0</v>
      </c>
      <c r="I39" s="46">
        <v>0</v>
      </c>
      <c r="J39" s="46">
        <v>0</v>
      </c>
      <c r="K39" s="46">
        <v>0</v>
      </c>
      <c r="L39" s="46">
        <v>32160</v>
      </c>
      <c r="M39" s="46">
        <v>0</v>
      </c>
      <c r="N39" s="46">
        <f t="shared" si="11"/>
        <v>1709044</v>
      </c>
      <c r="O39" s="47">
        <f t="shared" si="12"/>
        <v>12.115809696651755</v>
      </c>
      <c r="P39" s="9"/>
    </row>
    <row r="40" spans="1:16" ht="15.75">
      <c r="A40" s="28" t="s">
        <v>54</v>
      </c>
      <c r="B40" s="29"/>
      <c r="C40" s="30"/>
      <c r="D40" s="31">
        <f t="shared" ref="D40:M40" si="13">SUM(D41:D44)</f>
        <v>9101099</v>
      </c>
      <c r="E40" s="31">
        <f t="shared" si="13"/>
        <v>5455187</v>
      </c>
      <c r="F40" s="31">
        <f t="shared" si="13"/>
        <v>0</v>
      </c>
      <c r="G40" s="31">
        <f t="shared" si="13"/>
        <v>2578057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22296</v>
      </c>
      <c r="M40" s="31">
        <f t="shared" si="13"/>
        <v>0</v>
      </c>
      <c r="N40" s="31">
        <f>SUM(D40:M40)</f>
        <v>17156639</v>
      </c>
      <c r="O40" s="43">
        <f t="shared" si="12"/>
        <v>121.62739704662587</v>
      </c>
      <c r="P40" s="9"/>
    </row>
    <row r="41" spans="1:16">
      <c r="A41" s="12"/>
      <c r="B41" s="44">
        <v>571</v>
      </c>
      <c r="C41" s="20" t="s">
        <v>55</v>
      </c>
      <c r="D41" s="46">
        <v>3569002</v>
      </c>
      <c r="E41" s="46">
        <v>469334</v>
      </c>
      <c r="F41" s="46">
        <v>0</v>
      </c>
      <c r="G41" s="46">
        <v>155000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4193336</v>
      </c>
      <c r="O41" s="47">
        <f t="shared" si="12"/>
        <v>29.727532450960236</v>
      </c>
      <c r="P41" s="9"/>
    </row>
    <row r="42" spans="1:16">
      <c r="A42" s="12"/>
      <c r="B42" s="44">
        <v>572</v>
      </c>
      <c r="C42" s="20" t="s">
        <v>56</v>
      </c>
      <c r="D42" s="46">
        <v>5531800</v>
      </c>
      <c r="E42" s="46">
        <v>4985853</v>
      </c>
      <c r="F42" s="46">
        <v>0</v>
      </c>
      <c r="G42" s="46">
        <v>2423010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12940663</v>
      </c>
      <c r="O42" s="47">
        <f t="shared" si="12"/>
        <v>91.739364379444069</v>
      </c>
      <c r="P42" s="9"/>
    </row>
    <row r="43" spans="1:16">
      <c r="A43" s="12"/>
      <c r="B43" s="44">
        <v>574</v>
      </c>
      <c r="C43" s="20" t="s">
        <v>97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22296</v>
      </c>
      <c r="M43" s="46">
        <v>0</v>
      </c>
      <c r="N43" s="46">
        <f t="shared" si="11"/>
        <v>22296</v>
      </c>
      <c r="O43" s="47">
        <f t="shared" si="12"/>
        <v>0.15806152035673016</v>
      </c>
      <c r="P43" s="9"/>
    </row>
    <row r="44" spans="1:16">
      <c r="A44" s="12"/>
      <c r="B44" s="44">
        <v>579</v>
      </c>
      <c r="C44" s="20" t="s">
        <v>104</v>
      </c>
      <c r="D44" s="46">
        <v>297</v>
      </c>
      <c r="E44" s="46">
        <v>0</v>
      </c>
      <c r="F44" s="46">
        <v>0</v>
      </c>
      <c r="G44" s="46">
        <v>47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344</v>
      </c>
      <c r="O44" s="47">
        <f t="shared" si="12"/>
        <v>2.4386958648508778E-3</v>
      </c>
      <c r="P44" s="9"/>
    </row>
    <row r="45" spans="1:16" ht="15.75">
      <c r="A45" s="28" t="s">
        <v>79</v>
      </c>
      <c r="B45" s="29"/>
      <c r="C45" s="30"/>
      <c r="D45" s="31">
        <f t="shared" ref="D45:M45" si="14">SUM(D46:D48)</f>
        <v>5968562</v>
      </c>
      <c r="E45" s="31">
        <f t="shared" si="14"/>
        <v>7364176</v>
      </c>
      <c r="F45" s="31">
        <f t="shared" si="14"/>
        <v>6141676</v>
      </c>
      <c r="G45" s="31">
        <f t="shared" si="14"/>
        <v>1521130</v>
      </c>
      <c r="H45" s="31">
        <f t="shared" si="14"/>
        <v>0</v>
      </c>
      <c r="I45" s="31">
        <f t="shared" si="14"/>
        <v>3720</v>
      </c>
      <c r="J45" s="31">
        <f t="shared" si="14"/>
        <v>6584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21005848</v>
      </c>
      <c r="O45" s="43">
        <f t="shared" si="12"/>
        <v>148.91533330025024</v>
      </c>
      <c r="P45" s="9"/>
    </row>
    <row r="46" spans="1:16">
      <c r="A46" s="12"/>
      <c r="B46" s="44">
        <v>581</v>
      </c>
      <c r="C46" s="20" t="s">
        <v>57</v>
      </c>
      <c r="D46" s="46">
        <v>5666327</v>
      </c>
      <c r="E46" s="46">
        <v>7364176</v>
      </c>
      <c r="F46" s="46">
        <v>900617</v>
      </c>
      <c r="G46" s="46">
        <v>1521130</v>
      </c>
      <c r="H46" s="46">
        <v>0</v>
      </c>
      <c r="I46" s="46">
        <v>3720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15455970</v>
      </c>
      <c r="O46" s="47">
        <f t="shared" si="12"/>
        <v>109.57095966935822</v>
      </c>
      <c r="P46" s="9"/>
    </row>
    <row r="47" spans="1:16">
      <c r="A47" s="12"/>
      <c r="B47" s="44">
        <v>585</v>
      </c>
      <c r="C47" s="20" t="s">
        <v>135</v>
      </c>
      <c r="D47" s="46">
        <v>0</v>
      </c>
      <c r="E47" s="46">
        <v>0</v>
      </c>
      <c r="F47" s="46">
        <v>5241059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71" si="15">SUM(D47:M47)</f>
        <v>5241059</v>
      </c>
      <c r="O47" s="47">
        <f t="shared" si="12"/>
        <v>37.155084042847321</v>
      </c>
      <c r="P47" s="9"/>
    </row>
    <row r="48" spans="1:16">
      <c r="A48" s="12"/>
      <c r="B48" s="44">
        <v>590</v>
      </c>
      <c r="C48" s="20" t="s">
        <v>58</v>
      </c>
      <c r="D48" s="46">
        <v>302235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6584</v>
      </c>
      <c r="K48" s="46">
        <v>0</v>
      </c>
      <c r="L48" s="46">
        <v>0</v>
      </c>
      <c r="M48" s="46">
        <v>0</v>
      </c>
      <c r="N48" s="46">
        <f t="shared" si="15"/>
        <v>308819</v>
      </c>
      <c r="O48" s="47">
        <f t="shared" si="12"/>
        <v>2.1892895880447187</v>
      </c>
      <c r="P48" s="9"/>
    </row>
    <row r="49" spans="1:16" ht="15.75">
      <c r="A49" s="28" t="s">
        <v>59</v>
      </c>
      <c r="B49" s="29"/>
      <c r="C49" s="30"/>
      <c r="D49" s="31">
        <f t="shared" ref="D49:M49" si="16">SUM(D50:D81)</f>
        <v>7110595</v>
      </c>
      <c r="E49" s="31">
        <f t="shared" si="16"/>
        <v>329270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7439865</v>
      </c>
      <c r="O49" s="43">
        <f t="shared" si="12"/>
        <v>52.742930263223194</v>
      </c>
      <c r="P49" s="9"/>
    </row>
    <row r="50" spans="1:16">
      <c r="A50" s="12"/>
      <c r="B50" s="44">
        <v>602</v>
      </c>
      <c r="C50" s="20" t="s">
        <v>60</v>
      </c>
      <c r="D50" s="46">
        <v>185219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185219</v>
      </c>
      <c r="O50" s="47">
        <f t="shared" si="12"/>
        <v>1.3130604924180662</v>
      </c>
      <c r="P50" s="9"/>
    </row>
    <row r="51" spans="1:16">
      <c r="A51" s="12"/>
      <c r="B51" s="44">
        <v>603</v>
      </c>
      <c r="C51" s="20" t="s">
        <v>61</v>
      </c>
      <c r="D51" s="46">
        <v>88547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88547</v>
      </c>
      <c r="O51" s="47">
        <f t="shared" si="12"/>
        <v>0.62773024053764737</v>
      </c>
      <c r="P51" s="9"/>
    </row>
    <row r="52" spans="1:16">
      <c r="A52" s="12"/>
      <c r="B52" s="44">
        <v>604</v>
      </c>
      <c r="C52" s="20" t="s">
        <v>62</v>
      </c>
      <c r="D52" s="46">
        <v>826743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826743</v>
      </c>
      <c r="O52" s="47">
        <f t="shared" si="12"/>
        <v>5.860973068007004</v>
      </c>
      <c r="P52" s="9"/>
    </row>
    <row r="53" spans="1:16">
      <c r="A53" s="12"/>
      <c r="B53" s="44">
        <v>605</v>
      </c>
      <c r="C53" s="20" t="s">
        <v>63</v>
      </c>
      <c r="D53" s="46">
        <v>180250</v>
      </c>
      <c r="E53" s="46">
        <v>22835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203085</v>
      </c>
      <c r="O53" s="47">
        <f t="shared" si="12"/>
        <v>1.4397167142826761</v>
      </c>
      <c r="P53" s="9"/>
    </row>
    <row r="54" spans="1:16">
      <c r="A54" s="12"/>
      <c r="B54" s="44">
        <v>607</v>
      </c>
      <c r="C54" s="20" t="s">
        <v>64</v>
      </c>
      <c r="D54" s="46">
        <v>52245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52245</v>
      </c>
      <c r="O54" s="47">
        <f t="shared" si="12"/>
        <v>0.37037693447422709</v>
      </c>
      <c r="P54" s="9"/>
    </row>
    <row r="55" spans="1:16">
      <c r="A55" s="12"/>
      <c r="B55" s="44">
        <v>608</v>
      </c>
      <c r="C55" s="20" t="s">
        <v>65</v>
      </c>
      <c r="D55" s="46">
        <v>99419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99419</v>
      </c>
      <c r="O55" s="47">
        <f t="shared" si="12"/>
        <v>0.70480437263839957</v>
      </c>
      <c r="P55" s="9"/>
    </row>
    <row r="56" spans="1:16">
      <c r="A56" s="12"/>
      <c r="B56" s="44">
        <v>614</v>
      </c>
      <c r="C56" s="20" t="s">
        <v>66</v>
      </c>
      <c r="D56" s="46">
        <v>475395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475395</v>
      </c>
      <c r="O56" s="47">
        <f t="shared" si="12"/>
        <v>3.3701855252057649</v>
      </c>
      <c r="P56" s="9"/>
    </row>
    <row r="57" spans="1:16">
      <c r="A57" s="12"/>
      <c r="B57" s="44">
        <v>615</v>
      </c>
      <c r="C57" s="20" t="s">
        <v>144</v>
      </c>
      <c r="D57" s="46">
        <v>619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619</v>
      </c>
      <c r="O57" s="47">
        <f t="shared" si="12"/>
        <v>4.3882347102985279E-3</v>
      </c>
      <c r="P57" s="9"/>
    </row>
    <row r="58" spans="1:16">
      <c r="A58" s="12"/>
      <c r="B58" s="44">
        <v>616</v>
      </c>
      <c r="C58" s="20" t="s">
        <v>105</v>
      </c>
      <c r="D58" s="46">
        <v>675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675</v>
      </c>
      <c r="O58" s="47">
        <f t="shared" si="12"/>
        <v>4.7852317115533215E-3</v>
      </c>
      <c r="P58" s="9"/>
    </row>
    <row r="59" spans="1:16">
      <c r="A59" s="12"/>
      <c r="B59" s="44">
        <v>619</v>
      </c>
      <c r="C59" s="20" t="s">
        <v>145</v>
      </c>
      <c r="D59" s="46">
        <v>1175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1175</v>
      </c>
      <c r="O59" s="47">
        <f t="shared" si="12"/>
        <v>8.3298477941854115E-3</v>
      </c>
      <c r="P59" s="9"/>
    </row>
    <row r="60" spans="1:16">
      <c r="A60" s="12"/>
      <c r="B60" s="44">
        <v>621</v>
      </c>
      <c r="C60" s="20" t="s">
        <v>107</v>
      </c>
      <c r="D60" s="46">
        <v>29900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29900</v>
      </c>
      <c r="O60" s="47">
        <f t="shared" si="12"/>
        <v>0.21196804174139899</v>
      </c>
      <c r="P60" s="9"/>
    </row>
    <row r="61" spans="1:16">
      <c r="A61" s="12"/>
      <c r="B61" s="44">
        <v>629</v>
      </c>
      <c r="C61" s="20" t="s">
        <v>68</v>
      </c>
      <c r="D61" s="46">
        <v>90431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90431</v>
      </c>
      <c r="O61" s="47">
        <f t="shared" si="12"/>
        <v>0.64108635393700508</v>
      </c>
      <c r="P61" s="9"/>
    </row>
    <row r="62" spans="1:16">
      <c r="A62" s="12"/>
      <c r="B62" s="44">
        <v>634</v>
      </c>
      <c r="C62" s="20" t="s">
        <v>67</v>
      </c>
      <c r="D62" s="46">
        <v>642465</v>
      </c>
      <c r="E62" s="46">
        <v>1115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643580</v>
      </c>
      <c r="O62" s="47">
        <f t="shared" si="12"/>
        <v>4.5624880369207208</v>
      </c>
      <c r="P62" s="9"/>
    </row>
    <row r="63" spans="1:16">
      <c r="A63" s="12"/>
      <c r="B63" s="44">
        <v>642</v>
      </c>
      <c r="C63" s="20" t="s">
        <v>92</v>
      </c>
      <c r="D63" s="46">
        <v>0</v>
      </c>
      <c r="E63" s="46">
        <v>9212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9212</v>
      </c>
      <c r="O63" s="47">
        <f t="shared" si="12"/>
        <v>6.5306006706413622E-2</v>
      </c>
      <c r="P63" s="9"/>
    </row>
    <row r="64" spans="1:16">
      <c r="A64" s="12"/>
      <c r="B64" s="44">
        <v>649</v>
      </c>
      <c r="C64" s="20" t="s">
        <v>147</v>
      </c>
      <c r="D64" s="46">
        <v>0</v>
      </c>
      <c r="E64" s="46">
        <v>16592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16592</v>
      </c>
      <c r="O64" s="47">
        <f t="shared" si="12"/>
        <v>0.11762454008606328</v>
      </c>
      <c r="P64" s="9"/>
    </row>
    <row r="65" spans="1:16">
      <c r="A65" s="12"/>
      <c r="B65" s="44">
        <v>654</v>
      </c>
      <c r="C65" s="20" t="s">
        <v>98</v>
      </c>
      <c r="D65" s="46">
        <v>137646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137646</v>
      </c>
      <c r="O65" s="47">
        <f t="shared" si="12"/>
        <v>0.97580445061995336</v>
      </c>
      <c r="P65" s="9"/>
    </row>
    <row r="66" spans="1:16">
      <c r="A66" s="12"/>
      <c r="B66" s="44">
        <v>655</v>
      </c>
      <c r="C66" s="20" t="s">
        <v>160</v>
      </c>
      <c r="D66" s="46">
        <v>242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242</v>
      </c>
      <c r="O66" s="47">
        <f t="shared" si="12"/>
        <v>1.7155941839939316E-3</v>
      </c>
      <c r="P66" s="9"/>
    </row>
    <row r="67" spans="1:16">
      <c r="A67" s="12"/>
      <c r="B67" s="44">
        <v>658</v>
      </c>
      <c r="C67" s="20" t="s">
        <v>69</v>
      </c>
      <c r="D67" s="46">
        <v>3960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3960</v>
      </c>
      <c r="O67" s="47">
        <f t="shared" si="12"/>
        <v>2.8073359374446154E-2</v>
      </c>
      <c r="P67" s="9"/>
    </row>
    <row r="68" spans="1:16">
      <c r="A68" s="12"/>
      <c r="B68" s="44">
        <v>662</v>
      </c>
      <c r="C68" s="20" t="s">
        <v>93</v>
      </c>
      <c r="D68" s="46">
        <v>0</v>
      </c>
      <c r="E68" s="46">
        <v>11363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11363</v>
      </c>
      <c r="O68" s="47">
        <f t="shared" si="12"/>
        <v>8.0554945093896879E-2</v>
      </c>
      <c r="P68" s="9"/>
    </row>
    <row r="69" spans="1:16">
      <c r="A69" s="12"/>
      <c r="B69" s="44">
        <v>664</v>
      </c>
      <c r="C69" s="20" t="s">
        <v>70</v>
      </c>
      <c r="D69" s="46">
        <v>167006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167006</v>
      </c>
      <c r="O69" s="47">
        <f t="shared" ref="O69:O82" si="17">(N69/O$84)</f>
        <v>1.1839443069921096</v>
      </c>
      <c r="P69" s="9"/>
    </row>
    <row r="70" spans="1:16">
      <c r="A70" s="12"/>
      <c r="B70" s="44">
        <v>669</v>
      </c>
      <c r="C70" s="20" t="s">
        <v>108</v>
      </c>
      <c r="D70" s="46">
        <v>50409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50409</v>
      </c>
      <c r="O70" s="47">
        <f t="shared" si="17"/>
        <v>0.35736110421880207</v>
      </c>
      <c r="P70" s="9"/>
    </row>
    <row r="71" spans="1:16">
      <c r="A71" s="12"/>
      <c r="B71" s="44">
        <v>671</v>
      </c>
      <c r="C71" s="20" t="s">
        <v>71</v>
      </c>
      <c r="D71" s="46">
        <v>157628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157628</v>
      </c>
      <c r="O71" s="47">
        <f t="shared" si="17"/>
        <v>1.1174614877462623</v>
      </c>
      <c r="P71" s="9"/>
    </row>
    <row r="72" spans="1:16">
      <c r="A72" s="12"/>
      <c r="B72" s="44">
        <v>674</v>
      </c>
      <c r="C72" s="20" t="s">
        <v>72</v>
      </c>
      <c r="D72" s="46">
        <v>300813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300813</v>
      </c>
      <c r="O72" s="47">
        <f t="shared" si="17"/>
        <v>2.1325331953296138</v>
      </c>
      <c r="P72" s="9"/>
    </row>
    <row r="73" spans="1:16">
      <c r="A73" s="12"/>
      <c r="B73" s="44">
        <v>681</v>
      </c>
      <c r="C73" s="20" t="s">
        <v>161</v>
      </c>
      <c r="D73" s="46">
        <v>2610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2610</v>
      </c>
      <c r="O73" s="47">
        <f t="shared" si="17"/>
        <v>1.8502895951339509E-2</v>
      </c>
      <c r="P73" s="9"/>
    </row>
    <row r="74" spans="1:16">
      <c r="A74" s="12"/>
      <c r="B74" s="44">
        <v>694</v>
      </c>
      <c r="C74" s="20" t="s">
        <v>74</v>
      </c>
      <c r="D74" s="46">
        <v>205583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205583</v>
      </c>
      <c r="O74" s="47">
        <f t="shared" si="17"/>
        <v>1.457425616231506</v>
      </c>
      <c r="P74" s="9"/>
    </row>
    <row r="75" spans="1:16">
      <c r="A75" s="12"/>
      <c r="B75" s="44">
        <v>711</v>
      </c>
      <c r="C75" s="20" t="s">
        <v>75</v>
      </c>
      <c r="D75" s="46">
        <v>1566100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ref="N75:N81" si="18">SUM(D75:M75)</f>
        <v>1566100</v>
      </c>
      <c r="O75" s="47">
        <f t="shared" si="17"/>
        <v>11.102446494020233</v>
      </c>
      <c r="P75" s="9"/>
    </row>
    <row r="76" spans="1:16">
      <c r="A76" s="12"/>
      <c r="B76" s="44">
        <v>713</v>
      </c>
      <c r="C76" s="20" t="s">
        <v>85</v>
      </c>
      <c r="D76" s="46">
        <v>549196</v>
      </c>
      <c r="E76" s="46">
        <v>259717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808913</v>
      </c>
      <c r="O76" s="47">
        <f t="shared" si="17"/>
        <v>5.7345720585003441</v>
      </c>
      <c r="P76" s="9"/>
    </row>
    <row r="77" spans="1:16">
      <c r="A77" s="12"/>
      <c r="B77" s="44">
        <v>724</v>
      </c>
      <c r="C77" s="20" t="s">
        <v>77</v>
      </c>
      <c r="D77" s="46">
        <v>255171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255171</v>
      </c>
      <c r="O77" s="47">
        <f t="shared" si="17"/>
        <v>1.8089664608426261</v>
      </c>
      <c r="P77" s="9"/>
    </row>
    <row r="78" spans="1:16">
      <c r="A78" s="12"/>
      <c r="B78" s="44">
        <v>731</v>
      </c>
      <c r="C78" s="20" t="s">
        <v>109</v>
      </c>
      <c r="D78" s="46">
        <v>580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580</v>
      </c>
      <c r="O78" s="47">
        <f t="shared" si="17"/>
        <v>4.1117546558532246E-3</v>
      </c>
      <c r="P78" s="9"/>
    </row>
    <row r="79" spans="1:16">
      <c r="A79" s="12"/>
      <c r="B79" s="44">
        <v>744</v>
      </c>
      <c r="C79" s="20" t="s">
        <v>80</v>
      </c>
      <c r="D79" s="46">
        <v>251492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251492</v>
      </c>
      <c r="O79" s="47">
        <f t="shared" si="17"/>
        <v>1.7828851757066193</v>
      </c>
      <c r="P79" s="9"/>
    </row>
    <row r="80" spans="1:16">
      <c r="A80" s="12"/>
      <c r="B80" s="44">
        <v>764</v>
      </c>
      <c r="C80" s="20" t="s">
        <v>81</v>
      </c>
      <c r="D80" s="46">
        <v>789076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789076</v>
      </c>
      <c r="O80" s="47">
        <f t="shared" si="17"/>
        <v>5.5939429600379986</v>
      </c>
      <c r="P80" s="9"/>
    </row>
    <row r="81" spans="1:119" ht="15.75" thickBot="1">
      <c r="A81" s="12"/>
      <c r="B81" s="44">
        <v>769</v>
      </c>
      <c r="C81" s="20" t="s">
        <v>156</v>
      </c>
      <c r="D81" s="46">
        <v>0</v>
      </c>
      <c r="E81" s="46">
        <v>8436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8436</v>
      </c>
      <c r="O81" s="47">
        <f t="shared" si="17"/>
        <v>5.9804762546168622E-2</v>
      </c>
      <c r="P81" s="9"/>
    </row>
    <row r="82" spans="1:119" ht="16.5" thickBot="1">
      <c r="A82" s="14" t="s">
        <v>10</v>
      </c>
      <c r="B82" s="23"/>
      <c r="C82" s="22"/>
      <c r="D82" s="15">
        <f t="shared" ref="D82:M82" si="19">SUM(D5,D13,D22,D28,D32,D36,D40,D45,D49)</f>
        <v>143990152</v>
      </c>
      <c r="E82" s="15">
        <f t="shared" si="19"/>
        <v>73052589</v>
      </c>
      <c r="F82" s="15">
        <f t="shared" si="19"/>
        <v>16960820</v>
      </c>
      <c r="G82" s="15">
        <f t="shared" si="19"/>
        <v>20016070</v>
      </c>
      <c r="H82" s="15">
        <f t="shared" si="19"/>
        <v>0</v>
      </c>
      <c r="I82" s="15">
        <f t="shared" si="19"/>
        <v>52109925</v>
      </c>
      <c r="J82" s="15">
        <f t="shared" si="19"/>
        <v>13067277</v>
      </c>
      <c r="K82" s="15">
        <f t="shared" si="19"/>
        <v>0</v>
      </c>
      <c r="L82" s="15">
        <f t="shared" si="19"/>
        <v>693481</v>
      </c>
      <c r="M82" s="15">
        <f t="shared" si="19"/>
        <v>0</v>
      </c>
      <c r="N82" s="15">
        <f>SUM(D82:M82)</f>
        <v>319890314</v>
      </c>
      <c r="O82" s="37">
        <f t="shared" si="17"/>
        <v>2267.7767033652585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38"/>
      <c r="B84" s="39"/>
      <c r="C84" s="39"/>
      <c r="D84" s="40"/>
      <c r="E84" s="40"/>
      <c r="F84" s="40"/>
      <c r="G84" s="40"/>
      <c r="H84" s="40"/>
      <c r="I84" s="40"/>
      <c r="J84" s="40"/>
      <c r="K84" s="40"/>
      <c r="L84" s="48" t="s">
        <v>162</v>
      </c>
      <c r="M84" s="48"/>
      <c r="N84" s="48"/>
      <c r="O84" s="41">
        <v>141059</v>
      </c>
    </row>
    <row r="85" spans="1:119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1"/>
    </row>
    <row r="86" spans="1:119" ht="15.75" customHeight="1" thickBot="1">
      <c r="A86" s="52" t="s">
        <v>87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4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186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187</v>
      </c>
      <c r="N4" s="34" t="s">
        <v>5</v>
      </c>
      <c r="O4" s="34" t="s">
        <v>188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56334616</v>
      </c>
      <c r="E5" s="26">
        <f t="shared" si="0"/>
        <v>14311046</v>
      </c>
      <c r="F5" s="26">
        <f t="shared" si="0"/>
        <v>27610818</v>
      </c>
      <c r="G5" s="26">
        <f t="shared" si="0"/>
        <v>19420895</v>
      </c>
      <c r="H5" s="26">
        <f t="shared" si="0"/>
        <v>1374</v>
      </c>
      <c r="I5" s="26">
        <f t="shared" si="0"/>
        <v>0</v>
      </c>
      <c r="J5" s="26">
        <f t="shared" si="0"/>
        <v>48721717</v>
      </c>
      <c r="K5" s="26">
        <f t="shared" si="0"/>
        <v>0</v>
      </c>
      <c r="L5" s="26">
        <f t="shared" si="0"/>
        <v>0</v>
      </c>
      <c r="M5" s="26">
        <f t="shared" si="0"/>
        <v>504093674</v>
      </c>
      <c r="N5" s="26">
        <f t="shared" si="0"/>
        <v>0</v>
      </c>
      <c r="O5" s="27">
        <f>SUM(D5:N5)</f>
        <v>670494140</v>
      </c>
      <c r="P5" s="32">
        <f t="shared" ref="P5:P36" si="1">(O5/P$73)</f>
        <v>4147.6857505180787</v>
      </c>
      <c r="Q5" s="6"/>
    </row>
    <row r="6" spans="1:134">
      <c r="A6" s="12"/>
      <c r="B6" s="44">
        <v>511</v>
      </c>
      <c r="C6" s="20" t="s">
        <v>20</v>
      </c>
      <c r="D6" s="46">
        <v>1321243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1321243</v>
      </c>
      <c r="P6" s="47">
        <f t="shared" si="1"/>
        <v>8.1732269339024466</v>
      </c>
      <c r="Q6" s="9"/>
    </row>
    <row r="7" spans="1:134">
      <c r="A7" s="12"/>
      <c r="B7" s="44">
        <v>512</v>
      </c>
      <c r="C7" s="20" t="s">
        <v>21</v>
      </c>
      <c r="D7" s="46">
        <v>1529023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1529023</v>
      </c>
      <c r="P7" s="47">
        <f t="shared" si="1"/>
        <v>9.4585568030682623</v>
      </c>
      <c r="Q7" s="9"/>
    </row>
    <row r="8" spans="1:134">
      <c r="A8" s="12"/>
      <c r="B8" s="44">
        <v>513</v>
      </c>
      <c r="C8" s="20" t="s">
        <v>22</v>
      </c>
      <c r="D8" s="46">
        <v>24829696</v>
      </c>
      <c r="E8" s="46">
        <v>124542</v>
      </c>
      <c r="F8" s="46">
        <v>0</v>
      </c>
      <c r="G8" s="46">
        <v>47960</v>
      </c>
      <c r="H8" s="46">
        <v>0</v>
      </c>
      <c r="I8" s="46">
        <v>0</v>
      </c>
      <c r="J8" s="46">
        <v>47016520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72018718</v>
      </c>
      <c r="P8" s="47">
        <f t="shared" si="1"/>
        <v>445.50875630200119</v>
      </c>
      <c r="Q8" s="9"/>
    </row>
    <row r="9" spans="1:134">
      <c r="A9" s="12"/>
      <c r="B9" s="44">
        <v>514</v>
      </c>
      <c r="C9" s="20" t="s">
        <v>23</v>
      </c>
      <c r="D9" s="46">
        <v>1555069</v>
      </c>
      <c r="E9" s="46">
        <v>47824</v>
      </c>
      <c r="F9" s="46">
        <v>1440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1604333</v>
      </c>
      <c r="P9" s="47">
        <f t="shared" si="1"/>
        <v>9.9244254740032787</v>
      </c>
      <c r="Q9" s="9"/>
    </row>
    <row r="10" spans="1:134">
      <c r="A10" s="12"/>
      <c r="B10" s="44">
        <v>515</v>
      </c>
      <c r="C10" s="20" t="s">
        <v>24</v>
      </c>
      <c r="D10" s="46">
        <v>46694</v>
      </c>
      <c r="E10" s="46">
        <v>3977637</v>
      </c>
      <c r="F10" s="46">
        <v>0</v>
      </c>
      <c r="G10" s="46">
        <v>106230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4130561</v>
      </c>
      <c r="P10" s="47">
        <f t="shared" si="1"/>
        <v>25.55170579320157</v>
      </c>
      <c r="Q10" s="9"/>
    </row>
    <row r="11" spans="1:134">
      <c r="A11" s="12"/>
      <c r="B11" s="44">
        <v>516</v>
      </c>
      <c r="C11" s="20" t="s">
        <v>25</v>
      </c>
      <c r="D11" s="46">
        <v>298753</v>
      </c>
      <c r="E11" s="46">
        <v>24729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323482</v>
      </c>
      <c r="P11" s="47">
        <f t="shared" si="1"/>
        <v>2.0010639943088675</v>
      </c>
      <c r="Q11" s="9"/>
    </row>
    <row r="12" spans="1:134">
      <c r="A12" s="12"/>
      <c r="B12" s="44">
        <v>517</v>
      </c>
      <c r="C12" s="20" t="s">
        <v>26</v>
      </c>
      <c r="D12" s="46">
        <v>1665531</v>
      </c>
      <c r="E12" s="46">
        <v>1415787</v>
      </c>
      <c r="F12" s="46">
        <v>27609378</v>
      </c>
      <c r="G12" s="46">
        <v>2249153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32939849</v>
      </c>
      <c r="P12" s="47">
        <f t="shared" si="1"/>
        <v>203.76634808697534</v>
      </c>
      <c r="Q12" s="9"/>
    </row>
    <row r="13" spans="1:134">
      <c r="A13" s="12"/>
      <c r="B13" s="44">
        <v>519</v>
      </c>
      <c r="C13" s="20" t="s">
        <v>27</v>
      </c>
      <c r="D13" s="46">
        <v>25088607</v>
      </c>
      <c r="E13" s="46">
        <v>8720527</v>
      </c>
      <c r="F13" s="46">
        <v>0</v>
      </c>
      <c r="G13" s="46">
        <v>17017552</v>
      </c>
      <c r="H13" s="46">
        <v>1374</v>
      </c>
      <c r="I13" s="46">
        <v>0</v>
      </c>
      <c r="J13" s="46">
        <v>1705197</v>
      </c>
      <c r="K13" s="46">
        <v>0</v>
      </c>
      <c r="L13" s="46">
        <v>0</v>
      </c>
      <c r="M13" s="46">
        <v>504093674</v>
      </c>
      <c r="N13" s="46">
        <v>0</v>
      </c>
      <c r="O13" s="46">
        <f t="shared" si="2"/>
        <v>556626931</v>
      </c>
      <c r="P13" s="47">
        <f t="shared" si="1"/>
        <v>3443.3016671306177</v>
      </c>
      <c r="Q13" s="9"/>
    </row>
    <row r="14" spans="1:134" ht="15.75">
      <c r="A14" s="28" t="s">
        <v>28</v>
      </c>
      <c r="B14" s="29"/>
      <c r="C14" s="30"/>
      <c r="D14" s="31">
        <f t="shared" ref="D14:N14" si="3">SUM(D15:D22)</f>
        <v>88407496</v>
      </c>
      <c r="E14" s="31">
        <f t="shared" si="3"/>
        <v>66146332</v>
      </c>
      <c r="F14" s="31">
        <f t="shared" si="3"/>
        <v>0</v>
      </c>
      <c r="G14" s="31">
        <f t="shared" si="3"/>
        <v>736072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1953561</v>
      </c>
      <c r="N14" s="31">
        <f t="shared" si="3"/>
        <v>0</v>
      </c>
      <c r="O14" s="42">
        <f>SUM(D14:N14)</f>
        <v>157243461</v>
      </c>
      <c r="P14" s="43">
        <f t="shared" si="1"/>
        <v>972.71016052704829</v>
      </c>
      <c r="Q14" s="10"/>
    </row>
    <row r="15" spans="1:134">
      <c r="A15" s="12"/>
      <c r="B15" s="44">
        <v>521</v>
      </c>
      <c r="C15" s="20" t="s">
        <v>29</v>
      </c>
      <c r="D15" s="46">
        <v>58472443</v>
      </c>
      <c r="E15" s="46">
        <v>834047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59306490</v>
      </c>
      <c r="P15" s="47">
        <f t="shared" si="1"/>
        <v>366.87074324951283</v>
      </c>
      <c r="Q15" s="9"/>
    </row>
    <row r="16" spans="1:134">
      <c r="A16" s="12"/>
      <c r="B16" s="44">
        <v>522</v>
      </c>
      <c r="C16" s="20" t="s">
        <v>30</v>
      </c>
      <c r="D16" s="46">
        <v>0</v>
      </c>
      <c r="E16" s="46">
        <v>6829096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6829096</v>
      </c>
      <c r="P16" s="47">
        <f t="shared" si="1"/>
        <v>42.244879527388576</v>
      </c>
      <c r="Q16" s="9"/>
    </row>
    <row r="17" spans="1:17">
      <c r="A17" s="12"/>
      <c r="B17" s="44">
        <v>523</v>
      </c>
      <c r="C17" s="20" t="s">
        <v>31</v>
      </c>
      <c r="D17" s="46">
        <v>21075842</v>
      </c>
      <c r="E17" s="46">
        <v>3817113</v>
      </c>
      <c r="F17" s="46">
        <v>0</v>
      </c>
      <c r="G17" s="46">
        <v>735872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25628827</v>
      </c>
      <c r="P17" s="47">
        <f t="shared" si="1"/>
        <v>158.54026785438126</v>
      </c>
      <c r="Q17" s="9"/>
    </row>
    <row r="18" spans="1:17">
      <c r="A18" s="12"/>
      <c r="B18" s="44">
        <v>524</v>
      </c>
      <c r="C18" s="20" t="s">
        <v>32</v>
      </c>
      <c r="D18" s="46">
        <v>0</v>
      </c>
      <c r="E18" s="46">
        <v>6237448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6237448</v>
      </c>
      <c r="P18" s="47">
        <f t="shared" si="1"/>
        <v>38.584937057313411</v>
      </c>
      <c r="Q18" s="9"/>
    </row>
    <row r="19" spans="1:17">
      <c r="A19" s="12"/>
      <c r="B19" s="44">
        <v>525</v>
      </c>
      <c r="C19" s="20" t="s">
        <v>33</v>
      </c>
      <c r="D19" s="46">
        <v>2004685</v>
      </c>
      <c r="E19" s="46">
        <v>1598982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3603667</v>
      </c>
      <c r="P19" s="47">
        <f t="shared" si="1"/>
        <v>22.292332436361388</v>
      </c>
      <c r="Q19" s="9"/>
    </row>
    <row r="20" spans="1:17">
      <c r="A20" s="12"/>
      <c r="B20" s="44">
        <v>526</v>
      </c>
      <c r="C20" s="20" t="s">
        <v>34</v>
      </c>
      <c r="D20" s="46">
        <v>3578960</v>
      </c>
      <c r="E20" s="46">
        <v>40558619</v>
      </c>
      <c r="F20" s="46">
        <v>0</v>
      </c>
      <c r="G20" s="46">
        <v>200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44137779</v>
      </c>
      <c r="P20" s="47">
        <f t="shared" si="1"/>
        <v>273.03689338405866</v>
      </c>
      <c r="Q20" s="9"/>
    </row>
    <row r="21" spans="1:17">
      <c r="A21" s="12"/>
      <c r="B21" s="44">
        <v>527</v>
      </c>
      <c r="C21" s="20" t="s">
        <v>35</v>
      </c>
      <c r="D21" s="46">
        <v>490344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490344</v>
      </c>
      <c r="P21" s="47">
        <f t="shared" si="1"/>
        <v>3.0332745662058085</v>
      </c>
      <c r="Q21" s="9"/>
    </row>
    <row r="22" spans="1:17">
      <c r="A22" s="12"/>
      <c r="B22" s="44">
        <v>529</v>
      </c>
      <c r="C22" s="20" t="s">
        <v>36</v>
      </c>
      <c r="D22" s="46">
        <v>2785222</v>
      </c>
      <c r="E22" s="46">
        <v>6271027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1953561</v>
      </c>
      <c r="N22" s="46">
        <v>0</v>
      </c>
      <c r="O22" s="46">
        <f t="shared" si="4"/>
        <v>11009810</v>
      </c>
      <c r="P22" s="47">
        <f t="shared" si="1"/>
        <v>68.106832451826421</v>
      </c>
      <c r="Q22" s="9"/>
    </row>
    <row r="23" spans="1:17" ht="15.75">
      <c r="A23" s="28" t="s">
        <v>37</v>
      </c>
      <c r="B23" s="29"/>
      <c r="C23" s="30"/>
      <c r="D23" s="31">
        <f t="shared" ref="D23:N23" si="5">SUM(D24:D27)</f>
        <v>2933913</v>
      </c>
      <c r="E23" s="31">
        <f t="shared" si="5"/>
        <v>21558021</v>
      </c>
      <c r="F23" s="31">
        <f t="shared" si="5"/>
        <v>0</v>
      </c>
      <c r="G23" s="31">
        <f t="shared" si="5"/>
        <v>3778533</v>
      </c>
      <c r="H23" s="31">
        <f t="shared" si="5"/>
        <v>0</v>
      </c>
      <c r="I23" s="31">
        <f t="shared" si="5"/>
        <v>68078669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42">
        <f>SUM(D23:N23)</f>
        <v>96349136</v>
      </c>
      <c r="P23" s="43">
        <f t="shared" si="1"/>
        <v>596.01704865299553</v>
      </c>
      <c r="Q23" s="10"/>
    </row>
    <row r="24" spans="1:17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29510028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43" si="6">SUM(D24:N24)</f>
        <v>29510028</v>
      </c>
      <c r="P24" s="47">
        <f t="shared" si="1"/>
        <v>182.54942934026167</v>
      </c>
      <c r="Q24" s="9"/>
    </row>
    <row r="25" spans="1:17">
      <c r="A25" s="12"/>
      <c r="B25" s="44">
        <v>536</v>
      </c>
      <c r="C25" s="20" t="s">
        <v>39</v>
      </c>
      <c r="D25" s="46">
        <v>1218398</v>
      </c>
      <c r="E25" s="46">
        <v>5545</v>
      </c>
      <c r="F25" s="46">
        <v>0</v>
      </c>
      <c r="G25" s="46">
        <v>2386</v>
      </c>
      <c r="H25" s="46">
        <v>0</v>
      </c>
      <c r="I25" s="46">
        <v>38568641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39794970</v>
      </c>
      <c r="P25" s="47">
        <f t="shared" si="1"/>
        <v>246.17221861371439</v>
      </c>
      <c r="Q25" s="9"/>
    </row>
    <row r="26" spans="1:17">
      <c r="A26" s="12"/>
      <c r="B26" s="44">
        <v>537</v>
      </c>
      <c r="C26" s="20" t="s">
        <v>40</v>
      </c>
      <c r="D26" s="46">
        <v>581680</v>
      </c>
      <c r="E26" s="46">
        <v>12980441</v>
      </c>
      <c r="F26" s="46">
        <v>0</v>
      </c>
      <c r="G26" s="46">
        <v>3068047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16630168</v>
      </c>
      <c r="P26" s="47">
        <f t="shared" si="1"/>
        <v>102.8744424855402</v>
      </c>
      <c r="Q26" s="9"/>
    </row>
    <row r="27" spans="1:17">
      <c r="A27" s="12"/>
      <c r="B27" s="44">
        <v>538</v>
      </c>
      <c r="C27" s="20" t="s">
        <v>41</v>
      </c>
      <c r="D27" s="46">
        <v>1133835</v>
      </c>
      <c r="E27" s="46">
        <v>8572035</v>
      </c>
      <c r="F27" s="46">
        <v>0</v>
      </c>
      <c r="G27" s="46">
        <v>708100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10413970</v>
      </c>
      <c r="P27" s="47">
        <f t="shared" si="1"/>
        <v>64.420958213479324</v>
      </c>
      <c r="Q27" s="9"/>
    </row>
    <row r="28" spans="1:17" ht="15.75">
      <c r="A28" s="28" t="s">
        <v>42</v>
      </c>
      <c r="B28" s="29"/>
      <c r="C28" s="30"/>
      <c r="D28" s="31">
        <f t="shared" ref="D28:N28" si="7">SUM(D29:D31)</f>
        <v>850223</v>
      </c>
      <c r="E28" s="31">
        <f t="shared" si="7"/>
        <v>19552736</v>
      </c>
      <c r="F28" s="31">
        <f t="shared" si="7"/>
        <v>0</v>
      </c>
      <c r="G28" s="31">
        <f t="shared" si="7"/>
        <v>11894127</v>
      </c>
      <c r="H28" s="31">
        <f t="shared" si="7"/>
        <v>0</v>
      </c>
      <c r="I28" s="31">
        <f t="shared" si="7"/>
        <v>4422418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7"/>
        <v>0</v>
      </c>
      <c r="O28" s="31">
        <f t="shared" si="6"/>
        <v>36719504</v>
      </c>
      <c r="P28" s="43">
        <f t="shared" si="1"/>
        <v>227.14734465373789</v>
      </c>
      <c r="Q28" s="10"/>
    </row>
    <row r="29" spans="1:17">
      <c r="A29" s="12"/>
      <c r="B29" s="44">
        <v>541</v>
      </c>
      <c r="C29" s="20" t="s">
        <v>43</v>
      </c>
      <c r="D29" s="46">
        <v>49708</v>
      </c>
      <c r="E29" s="46">
        <v>17681358</v>
      </c>
      <c r="F29" s="46">
        <v>0</v>
      </c>
      <c r="G29" s="46">
        <v>11546443</v>
      </c>
      <c r="H29" s="46">
        <v>0</v>
      </c>
      <c r="I29" s="46">
        <v>-65000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29212509</v>
      </c>
      <c r="P29" s="47">
        <f t="shared" si="1"/>
        <v>180.70897281247099</v>
      </c>
      <c r="Q29" s="9"/>
    </row>
    <row r="30" spans="1:17">
      <c r="A30" s="12"/>
      <c r="B30" s="44">
        <v>542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4487418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4487418</v>
      </c>
      <c r="P30" s="47">
        <f t="shared" si="1"/>
        <v>27.759227985524728</v>
      </c>
      <c r="Q30" s="9"/>
    </row>
    <row r="31" spans="1:17">
      <c r="A31" s="12"/>
      <c r="B31" s="44">
        <v>544</v>
      </c>
      <c r="C31" s="20" t="s">
        <v>89</v>
      </c>
      <c r="D31" s="46">
        <v>800515</v>
      </c>
      <c r="E31" s="46">
        <v>1871378</v>
      </c>
      <c r="F31" s="46">
        <v>0</v>
      </c>
      <c r="G31" s="46">
        <v>347684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3019577</v>
      </c>
      <c r="P31" s="47">
        <f t="shared" si="1"/>
        <v>18.679143855742169</v>
      </c>
      <c r="Q31" s="9"/>
    </row>
    <row r="32" spans="1:17" ht="15.75">
      <c r="A32" s="28" t="s">
        <v>45</v>
      </c>
      <c r="B32" s="29"/>
      <c r="C32" s="30"/>
      <c r="D32" s="31">
        <f t="shared" ref="D32:N32" si="8">SUM(D33:D36)</f>
        <v>326995</v>
      </c>
      <c r="E32" s="31">
        <f t="shared" si="8"/>
        <v>7095868</v>
      </c>
      <c r="F32" s="31">
        <f t="shared" si="8"/>
        <v>0</v>
      </c>
      <c r="G32" s="31">
        <f t="shared" si="8"/>
        <v>331466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8"/>
        <v>0</v>
      </c>
      <c r="O32" s="31">
        <f t="shared" si="6"/>
        <v>7754329</v>
      </c>
      <c r="P32" s="43">
        <f t="shared" si="1"/>
        <v>47.968383285391731</v>
      </c>
      <c r="Q32" s="10"/>
    </row>
    <row r="33" spans="1:17">
      <c r="A33" s="13"/>
      <c r="B33" s="45">
        <v>552</v>
      </c>
      <c r="C33" s="21" t="s">
        <v>46</v>
      </c>
      <c r="D33" s="46">
        <v>0</v>
      </c>
      <c r="E33" s="46">
        <v>450000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450000</v>
      </c>
      <c r="P33" s="47">
        <f t="shared" si="1"/>
        <v>2.7837060406421084</v>
      </c>
      <c r="Q33" s="9"/>
    </row>
    <row r="34" spans="1:17">
      <c r="A34" s="13"/>
      <c r="B34" s="45">
        <v>553</v>
      </c>
      <c r="C34" s="21" t="s">
        <v>47</v>
      </c>
      <c r="D34" s="46">
        <v>224691</v>
      </c>
      <c r="E34" s="46">
        <v>0</v>
      </c>
      <c r="F34" s="46">
        <v>0</v>
      </c>
      <c r="G34" s="46">
        <v>32018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256709</v>
      </c>
      <c r="P34" s="47">
        <f t="shared" si="1"/>
        <v>1.5880053199715443</v>
      </c>
      <c r="Q34" s="9"/>
    </row>
    <row r="35" spans="1:17">
      <c r="A35" s="13"/>
      <c r="B35" s="45">
        <v>554</v>
      </c>
      <c r="C35" s="21" t="s">
        <v>48</v>
      </c>
      <c r="D35" s="46">
        <v>97539</v>
      </c>
      <c r="E35" s="46">
        <v>662698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760237</v>
      </c>
      <c r="P35" s="47">
        <f t="shared" si="1"/>
        <v>4.7028362871547431</v>
      </c>
      <c r="Q35" s="9"/>
    </row>
    <row r="36" spans="1:17">
      <c r="A36" s="13"/>
      <c r="B36" s="45">
        <v>559</v>
      </c>
      <c r="C36" s="21" t="s">
        <v>49</v>
      </c>
      <c r="D36" s="46">
        <v>4765</v>
      </c>
      <c r="E36" s="46">
        <v>5983170</v>
      </c>
      <c r="F36" s="46">
        <v>0</v>
      </c>
      <c r="G36" s="46">
        <v>299448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6287383</v>
      </c>
      <c r="P36" s="47">
        <f t="shared" si="1"/>
        <v>38.893835637623333</v>
      </c>
      <c r="Q36" s="9"/>
    </row>
    <row r="37" spans="1:17" ht="15.75">
      <c r="A37" s="28" t="s">
        <v>50</v>
      </c>
      <c r="B37" s="29"/>
      <c r="C37" s="30"/>
      <c r="D37" s="31">
        <f t="shared" ref="D37:N37" si="9">SUM(D38:D40)</f>
        <v>2547337</v>
      </c>
      <c r="E37" s="31">
        <f t="shared" si="9"/>
        <v>7658841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9"/>
        <v>0</v>
      </c>
      <c r="O37" s="31">
        <f t="shared" si="6"/>
        <v>10206178</v>
      </c>
      <c r="P37" s="43">
        <f t="shared" ref="P37:P68" si="10">(O37/P$73)</f>
        <v>63.135554112152427</v>
      </c>
      <c r="Q37" s="10"/>
    </row>
    <row r="38" spans="1:17">
      <c r="A38" s="12"/>
      <c r="B38" s="44">
        <v>562</v>
      </c>
      <c r="C38" s="20" t="s">
        <v>51</v>
      </c>
      <c r="D38" s="46">
        <v>1091413</v>
      </c>
      <c r="E38" s="46">
        <v>50519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1141932</v>
      </c>
      <c r="P38" s="47">
        <f t="shared" si="10"/>
        <v>7.0640066808944972</v>
      </c>
      <c r="Q38" s="9"/>
    </row>
    <row r="39" spans="1:17">
      <c r="A39" s="12"/>
      <c r="B39" s="44">
        <v>564</v>
      </c>
      <c r="C39" s="20" t="s">
        <v>52</v>
      </c>
      <c r="D39" s="46">
        <v>63245</v>
      </c>
      <c r="E39" s="46">
        <v>3969394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4032639</v>
      </c>
      <c r="P39" s="47">
        <f t="shared" si="10"/>
        <v>24.945958986731</v>
      </c>
      <c r="Q39" s="9"/>
    </row>
    <row r="40" spans="1:17">
      <c r="A40" s="12"/>
      <c r="B40" s="44">
        <v>569</v>
      </c>
      <c r="C40" s="20" t="s">
        <v>53</v>
      </c>
      <c r="D40" s="46">
        <v>1392679</v>
      </c>
      <c r="E40" s="46">
        <v>3638928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5031607</v>
      </c>
      <c r="P40" s="47">
        <f t="shared" si="10"/>
        <v>31.125588444526926</v>
      </c>
      <c r="Q40" s="9"/>
    </row>
    <row r="41" spans="1:17" ht="15.75">
      <c r="A41" s="28" t="s">
        <v>54</v>
      </c>
      <c r="B41" s="29"/>
      <c r="C41" s="30"/>
      <c r="D41" s="31">
        <f t="shared" ref="D41:N41" si="11">SUM(D42:D43)</f>
        <v>17325143</v>
      </c>
      <c r="E41" s="31">
        <f t="shared" si="11"/>
        <v>6130083</v>
      </c>
      <c r="F41" s="31">
        <f t="shared" si="11"/>
        <v>0</v>
      </c>
      <c r="G41" s="31">
        <f t="shared" si="11"/>
        <v>6674759</v>
      </c>
      <c r="H41" s="31">
        <f t="shared" si="11"/>
        <v>0</v>
      </c>
      <c r="I41" s="31">
        <f t="shared" si="11"/>
        <v>2113150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0</v>
      </c>
      <c r="N41" s="31">
        <f t="shared" si="11"/>
        <v>0</v>
      </c>
      <c r="O41" s="31">
        <f>SUM(D41:N41)</f>
        <v>32243135</v>
      </c>
      <c r="P41" s="43">
        <f t="shared" si="10"/>
        <v>199.45646593053107</v>
      </c>
      <c r="Q41" s="9"/>
    </row>
    <row r="42" spans="1:17">
      <c r="A42" s="12"/>
      <c r="B42" s="44">
        <v>571</v>
      </c>
      <c r="C42" s="20" t="s">
        <v>55</v>
      </c>
      <c r="D42" s="46">
        <v>4710413</v>
      </c>
      <c r="E42" s="46">
        <v>353855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5064268</v>
      </c>
      <c r="P42" s="47">
        <f t="shared" si="10"/>
        <v>31.327629828956727</v>
      </c>
      <c r="Q42" s="9"/>
    </row>
    <row r="43" spans="1:17">
      <c r="A43" s="12"/>
      <c r="B43" s="44">
        <v>572</v>
      </c>
      <c r="C43" s="20" t="s">
        <v>56</v>
      </c>
      <c r="D43" s="46">
        <v>12614730</v>
      </c>
      <c r="E43" s="46">
        <v>5776228</v>
      </c>
      <c r="F43" s="46">
        <v>0</v>
      </c>
      <c r="G43" s="46">
        <v>6674759</v>
      </c>
      <c r="H43" s="46">
        <v>0</v>
      </c>
      <c r="I43" s="46">
        <v>2113150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27178867</v>
      </c>
      <c r="P43" s="47">
        <f t="shared" si="10"/>
        <v>168.12883610157434</v>
      </c>
      <c r="Q43" s="9"/>
    </row>
    <row r="44" spans="1:17" ht="15.75">
      <c r="A44" s="28" t="s">
        <v>79</v>
      </c>
      <c r="B44" s="29"/>
      <c r="C44" s="30"/>
      <c r="D44" s="31">
        <f t="shared" ref="D44:N44" si="12">SUM(D45:D46)</f>
        <v>11165656</v>
      </c>
      <c r="E44" s="31">
        <f t="shared" si="12"/>
        <v>12146072</v>
      </c>
      <c r="F44" s="31">
        <f t="shared" si="12"/>
        <v>9</v>
      </c>
      <c r="G44" s="31">
        <f t="shared" si="12"/>
        <v>6767522</v>
      </c>
      <c r="H44" s="31">
        <f t="shared" si="12"/>
        <v>0</v>
      </c>
      <c r="I44" s="31">
        <f t="shared" si="12"/>
        <v>282082</v>
      </c>
      <c r="J44" s="31">
        <f t="shared" si="12"/>
        <v>0</v>
      </c>
      <c r="K44" s="31">
        <f t="shared" si="12"/>
        <v>0</v>
      </c>
      <c r="L44" s="31">
        <f t="shared" si="12"/>
        <v>0</v>
      </c>
      <c r="M44" s="31">
        <f t="shared" si="12"/>
        <v>0</v>
      </c>
      <c r="N44" s="31">
        <f t="shared" si="12"/>
        <v>0</v>
      </c>
      <c r="O44" s="31">
        <f>SUM(D44:N44)</f>
        <v>30361341</v>
      </c>
      <c r="P44" s="43">
        <f t="shared" si="10"/>
        <v>187.81566298598867</v>
      </c>
      <c r="Q44" s="9"/>
    </row>
    <row r="45" spans="1:17">
      <c r="A45" s="12"/>
      <c r="B45" s="44">
        <v>581</v>
      </c>
      <c r="C45" s="20" t="s">
        <v>189</v>
      </c>
      <c r="D45" s="46">
        <v>11151236</v>
      </c>
      <c r="E45" s="46">
        <v>12146072</v>
      </c>
      <c r="F45" s="46">
        <v>9</v>
      </c>
      <c r="G45" s="46">
        <v>6767522</v>
      </c>
      <c r="H45" s="46">
        <v>0</v>
      </c>
      <c r="I45" s="46">
        <v>282082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30346921</v>
      </c>
      <c r="P45" s="47">
        <f t="shared" si="10"/>
        <v>187.72646067241965</v>
      </c>
      <c r="Q45" s="9"/>
    </row>
    <row r="46" spans="1:17">
      <c r="A46" s="12"/>
      <c r="B46" s="44">
        <v>589</v>
      </c>
      <c r="C46" s="20" t="s">
        <v>191</v>
      </c>
      <c r="D46" s="46">
        <v>14420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53" si="13">SUM(D46:N46)</f>
        <v>14420</v>
      </c>
      <c r="P46" s="47">
        <f t="shared" si="10"/>
        <v>8.9202313569020447E-2</v>
      </c>
      <c r="Q46" s="9"/>
    </row>
    <row r="47" spans="1:17" ht="15.75">
      <c r="A47" s="28" t="s">
        <v>59</v>
      </c>
      <c r="B47" s="29"/>
      <c r="C47" s="30"/>
      <c r="D47" s="31">
        <f t="shared" ref="D47:N47" si="14">SUM(D48:D70)</f>
        <v>8914102</v>
      </c>
      <c r="E47" s="31">
        <f t="shared" si="14"/>
        <v>1790272</v>
      </c>
      <c r="F47" s="31">
        <f t="shared" si="14"/>
        <v>0</v>
      </c>
      <c r="G47" s="31">
        <f t="shared" si="14"/>
        <v>0</v>
      </c>
      <c r="H47" s="31">
        <f t="shared" si="14"/>
        <v>0</v>
      </c>
      <c r="I47" s="31">
        <f t="shared" si="14"/>
        <v>0</v>
      </c>
      <c r="J47" s="31">
        <f t="shared" si="14"/>
        <v>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 t="shared" si="14"/>
        <v>0</v>
      </c>
      <c r="O47" s="31">
        <f>SUM(D47:N47)</f>
        <v>10704374</v>
      </c>
      <c r="P47" s="43">
        <f t="shared" si="10"/>
        <v>66.21740125576072</v>
      </c>
      <c r="Q47" s="9"/>
    </row>
    <row r="48" spans="1:17">
      <c r="A48" s="12"/>
      <c r="B48" s="44">
        <v>602</v>
      </c>
      <c r="C48" s="20" t="s">
        <v>60</v>
      </c>
      <c r="D48" s="46">
        <v>0</v>
      </c>
      <c r="E48" s="46">
        <v>315817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3"/>
        <v>315817</v>
      </c>
      <c r="P48" s="47">
        <f t="shared" si="10"/>
        <v>1.953648201416597</v>
      </c>
      <c r="Q48" s="9"/>
    </row>
    <row r="49" spans="1:17">
      <c r="A49" s="12"/>
      <c r="B49" s="44">
        <v>603</v>
      </c>
      <c r="C49" s="20" t="s">
        <v>61</v>
      </c>
      <c r="D49" s="46">
        <v>70000</v>
      </c>
      <c r="E49" s="46">
        <v>100357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170357</v>
      </c>
      <c r="P49" s="47">
        <f t="shared" si="10"/>
        <v>1.0538306888125948</v>
      </c>
      <c r="Q49" s="9"/>
    </row>
    <row r="50" spans="1:17">
      <c r="A50" s="12"/>
      <c r="B50" s="44">
        <v>604</v>
      </c>
      <c r="C50" s="20" t="s">
        <v>62</v>
      </c>
      <c r="D50" s="46">
        <v>732616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732616</v>
      </c>
      <c r="P50" s="47">
        <f t="shared" si="10"/>
        <v>4.5319724103801304</v>
      </c>
      <c r="Q50" s="9"/>
    </row>
    <row r="51" spans="1:17">
      <c r="A51" s="12"/>
      <c r="B51" s="44">
        <v>605</v>
      </c>
      <c r="C51" s="20" t="s">
        <v>63</v>
      </c>
      <c r="D51" s="46">
        <v>46596</v>
      </c>
      <c r="E51" s="46">
        <v>486162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532758</v>
      </c>
      <c r="P51" s="47">
        <f t="shared" si="10"/>
        <v>3.2956481395564627</v>
      </c>
      <c r="Q51" s="9"/>
    </row>
    <row r="52" spans="1:17">
      <c r="A52" s="12"/>
      <c r="B52" s="44">
        <v>607</v>
      </c>
      <c r="C52" s="20" t="s">
        <v>64</v>
      </c>
      <c r="D52" s="46">
        <v>726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726</v>
      </c>
      <c r="P52" s="47">
        <f t="shared" si="10"/>
        <v>4.4910457455692677E-3</v>
      </c>
      <c r="Q52" s="9"/>
    </row>
    <row r="53" spans="1:17">
      <c r="A53" s="12"/>
      <c r="B53" s="44">
        <v>608</v>
      </c>
      <c r="C53" s="20" t="s">
        <v>65</v>
      </c>
      <c r="D53" s="46">
        <v>195718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195718</v>
      </c>
      <c r="P53" s="47">
        <f t="shared" si="10"/>
        <v>1.2107141752497603</v>
      </c>
      <c r="Q53" s="9"/>
    </row>
    <row r="54" spans="1:17">
      <c r="A54" s="12"/>
      <c r="B54" s="44">
        <v>614</v>
      </c>
      <c r="C54" s="20" t="s">
        <v>66</v>
      </c>
      <c r="D54" s="46">
        <v>295946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ref="O54:O64" si="15">SUM(D54:N54)</f>
        <v>295946</v>
      </c>
      <c r="P54" s="47">
        <f t="shared" si="10"/>
        <v>1.8307259286752653</v>
      </c>
      <c r="Q54" s="9"/>
    </row>
    <row r="55" spans="1:17">
      <c r="A55" s="12"/>
      <c r="B55" s="44">
        <v>623</v>
      </c>
      <c r="C55" s="20" t="s">
        <v>179</v>
      </c>
      <c r="D55" s="46">
        <v>115878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115878</v>
      </c>
      <c r="P55" s="47">
        <f t="shared" si="10"/>
        <v>0.71682286350561386</v>
      </c>
      <c r="Q55" s="9"/>
    </row>
    <row r="56" spans="1:17">
      <c r="A56" s="12"/>
      <c r="B56" s="44">
        <v>629</v>
      </c>
      <c r="C56" s="20" t="s">
        <v>68</v>
      </c>
      <c r="D56" s="46">
        <v>81215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81215</v>
      </c>
      <c r="P56" s="47">
        <f t="shared" si="10"/>
        <v>0.50239708020166407</v>
      </c>
      <c r="Q56" s="9"/>
    </row>
    <row r="57" spans="1:17">
      <c r="A57" s="12"/>
      <c r="B57" s="44">
        <v>634</v>
      </c>
      <c r="C57" s="20" t="s">
        <v>67</v>
      </c>
      <c r="D57" s="46">
        <v>420580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420580</v>
      </c>
      <c r="P57" s="47">
        <f t="shared" si="10"/>
        <v>2.6017135257183508</v>
      </c>
      <c r="Q57" s="9"/>
    </row>
    <row r="58" spans="1:17">
      <c r="A58" s="12"/>
      <c r="B58" s="44">
        <v>654</v>
      </c>
      <c r="C58" s="20" t="s">
        <v>113</v>
      </c>
      <c r="D58" s="46">
        <v>340640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340640</v>
      </c>
      <c r="P58" s="47">
        <f t="shared" si="10"/>
        <v>2.1072036126318392</v>
      </c>
      <c r="Q58" s="9"/>
    </row>
    <row r="59" spans="1:17">
      <c r="A59" s="12"/>
      <c r="B59" s="44">
        <v>671</v>
      </c>
      <c r="C59" s="20" t="s">
        <v>71</v>
      </c>
      <c r="D59" s="46">
        <v>325539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325539</v>
      </c>
      <c r="P59" s="47">
        <f t="shared" si="10"/>
        <v>2.0137886239213141</v>
      </c>
      <c r="Q59" s="9"/>
    </row>
    <row r="60" spans="1:17">
      <c r="A60" s="12"/>
      <c r="B60" s="44">
        <v>674</v>
      </c>
      <c r="C60" s="20" t="s">
        <v>72</v>
      </c>
      <c r="D60" s="46">
        <v>109581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109581</v>
      </c>
      <c r="P60" s="47">
        <f t="shared" si="10"/>
        <v>0.67786953697689523</v>
      </c>
      <c r="Q60" s="9"/>
    </row>
    <row r="61" spans="1:17">
      <c r="A61" s="12"/>
      <c r="B61" s="44">
        <v>685</v>
      </c>
      <c r="C61" s="20" t="s">
        <v>73</v>
      </c>
      <c r="D61" s="46">
        <v>12515</v>
      </c>
      <c r="E61" s="46">
        <v>61080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73595</v>
      </c>
      <c r="P61" s="47">
        <f t="shared" si="10"/>
        <v>0.45525965791345768</v>
      </c>
      <c r="Q61" s="9"/>
    </row>
    <row r="62" spans="1:17">
      <c r="A62" s="12"/>
      <c r="B62" s="44">
        <v>694</v>
      </c>
      <c r="C62" s="20" t="s">
        <v>74</v>
      </c>
      <c r="D62" s="46">
        <v>153490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153490</v>
      </c>
      <c r="P62" s="47">
        <f t="shared" si="10"/>
        <v>0.94949120039590484</v>
      </c>
      <c r="Q62" s="9"/>
    </row>
    <row r="63" spans="1:17">
      <c r="A63" s="12"/>
      <c r="B63" s="44">
        <v>711</v>
      </c>
      <c r="C63" s="20" t="s">
        <v>75</v>
      </c>
      <c r="D63" s="46">
        <v>3816136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3816136</v>
      </c>
      <c r="P63" s="47">
        <f t="shared" si="10"/>
        <v>23.606668522470695</v>
      </c>
      <c r="Q63" s="9"/>
    </row>
    <row r="64" spans="1:17">
      <c r="A64" s="12"/>
      <c r="B64" s="44">
        <v>713</v>
      </c>
      <c r="C64" s="20" t="s">
        <v>85</v>
      </c>
      <c r="D64" s="46">
        <v>627930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627930</v>
      </c>
      <c r="P64" s="47">
        <f t="shared" si="10"/>
        <v>3.8843834091119978</v>
      </c>
      <c r="Q64" s="9"/>
    </row>
    <row r="65" spans="1:120">
      <c r="A65" s="12"/>
      <c r="B65" s="44">
        <v>716</v>
      </c>
      <c r="C65" s="20" t="s">
        <v>76</v>
      </c>
      <c r="D65" s="46">
        <v>0</v>
      </c>
      <c r="E65" s="46">
        <v>6424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ref="O65:O70" si="16">SUM(D65:N65)</f>
        <v>6424</v>
      </c>
      <c r="P65" s="47">
        <f t="shared" si="10"/>
        <v>3.9738950233522009E-2</v>
      </c>
      <c r="Q65" s="9"/>
    </row>
    <row r="66" spans="1:120">
      <c r="A66" s="12"/>
      <c r="B66" s="44">
        <v>724</v>
      </c>
      <c r="C66" s="20" t="s">
        <v>77</v>
      </c>
      <c r="D66" s="46">
        <v>364444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6"/>
        <v>364444</v>
      </c>
      <c r="P66" s="47">
        <f t="shared" si="10"/>
        <v>2.2544554761683835</v>
      </c>
      <c r="Q66" s="9"/>
    </row>
    <row r="67" spans="1:120">
      <c r="A67" s="12"/>
      <c r="B67" s="44">
        <v>734</v>
      </c>
      <c r="C67" s="20" t="s">
        <v>78</v>
      </c>
      <c r="D67" s="46">
        <v>500045</v>
      </c>
      <c r="E67" s="46">
        <v>783354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6"/>
        <v>1283399</v>
      </c>
      <c r="P67" s="47">
        <f t="shared" si="10"/>
        <v>7.9391234418978689</v>
      </c>
      <c r="Q67" s="9"/>
    </row>
    <row r="68" spans="1:120">
      <c r="A68" s="12"/>
      <c r="B68" s="44">
        <v>739</v>
      </c>
      <c r="C68" s="20" t="s">
        <v>153</v>
      </c>
      <c r="D68" s="46">
        <v>0</v>
      </c>
      <c r="E68" s="46">
        <v>37078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6"/>
        <v>37078</v>
      </c>
      <c r="P68" s="47">
        <f t="shared" si="10"/>
        <v>0.22936500572206242</v>
      </c>
      <c r="Q68" s="9"/>
    </row>
    <row r="69" spans="1:120">
      <c r="A69" s="12"/>
      <c r="B69" s="44">
        <v>744</v>
      </c>
      <c r="C69" s="20" t="s">
        <v>80</v>
      </c>
      <c r="D69" s="46">
        <v>133631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6"/>
        <v>133631</v>
      </c>
      <c r="P69" s="47">
        <f t="shared" ref="P69:P71" si="17">(O69/P$73)</f>
        <v>0.82664315981565684</v>
      </c>
      <c r="Q69" s="9"/>
    </row>
    <row r="70" spans="1:120" ht="15.75" thickBot="1">
      <c r="A70" s="12"/>
      <c r="B70" s="44">
        <v>764</v>
      </c>
      <c r="C70" s="20" t="s">
        <v>81</v>
      </c>
      <c r="D70" s="46">
        <v>570876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6"/>
        <v>570876</v>
      </c>
      <c r="P70" s="47">
        <f t="shared" si="17"/>
        <v>3.5314465992391204</v>
      </c>
      <c r="Q70" s="9"/>
    </row>
    <row r="71" spans="1:120" ht="16.5" thickBot="1">
      <c r="A71" s="14" t="s">
        <v>10</v>
      </c>
      <c r="B71" s="23"/>
      <c r="C71" s="22"/>
      <c r="D71" s="15">
        <f t="shared" ref="D71:N71" si="18">SUM(D5,D14,D23,D28,D32,D37,D41,D44,D47)</f>
        <v>188805481</v>
      </c>
      <c r="E71" s="15">
        <f t="shared" si="18"/>
        <v>156389271</v>
      </c>
      <c r="F71" s="15">
        <f t="shared" si="18"/>
        <v>27610827</v>
      </c>
      <c r="G71" s="15">
        <f t="shared" si="18"/>
        <v>49603374</v>
      </c>
      <c r="H71" s="15">
        <f t="shared" si="18"/>
        <v>1374</v>
      </c>
      <c r="I71" s="15">
        <f t="shared" si="18"/>
        <v>74896319</v>
      </c>
      <c r="J71" s="15">
        <f t="shared" si="18"/>
        <v>48721717</v>
      </c>
      <c r="K71" s="15">
        <f t="shared" si="18"/>
        <v>0</v>
      </c>
      <c r="L71" s="15">
        <f t="shared" si="18"/>
        <v>0</v>
      </c>
      <c r="M71" s="15">
        <f t="shared" si="18"/>
        <v>506047235</v>
      </c>
      <c r="N71" s="15">
        <f t="shared" si="18"/>
        <v>0</v>
      </c>
      <c r="O71" s="15">
        <f>SUM(D71:N71)</f>
        <v>1052075598</v>
      </c>
      <c r="P71" s="37">
        <f t="shared" si="17"/>
        <v>6508.1537719216849</v>
      </c>
      <c r="Q71" s="6"/>
      <c r="R71" s="2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</row>
    <row r="72" spans="1:120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9"/>
    </row>
    <row r="73" spans="1:120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0"/>
      <c r="M73" s="48" t="s">
        <v>192</v>
      </c>
      <c r="N73" s="48"/>
      <c r="O73" s="48"/>
      <c r="P73" s="41">
        <v>161655</v>
      </c>
    </row>
    <row r="74" spans="1:120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1"/>
    </row>
    <row r="75" spans="1:120" ht="15.75" customHeight="1" thickBot="1">
      <c r="A75" s="52" t="s">
        <v>87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4"/>
    </row>
  </sheetData>
  <mergeCells count="10">
    <mergeCell ref="M73:O73"/>
    <mergeCell ref="A74:P74"/>
    <mergeCell ref="A75:P7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186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187</v>
      </c>
      <c r="N4" s="34" t="s">
        <v>5</v>
      </c>
      <c r="O4" s="34" t="s">
        <v>188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50753595</v>
      </c>
      <c r="E5" s="26">
        <f t="shared" si="0"/>
        <v>12411199</v>
      </c>
      <c r="F5" s="26">
        <f t="shared" si="0"/>
        <v>10599187</v>
      </c>
      <c r="G5" s="26">
        <f t="shared" si="0"/>
        <v>12376022</v>
      </c>
      <c r="H5" s="26">
        <f t="shared" si="0"/>
        <v>1504</v>
      </c>
      <c r="I5" s="26">
        <f t="shared" si="0"/>
        <v>0</v>
      </c>
      <c r="J5" s="26">
        <f t="shared" si="0"/>
        <v>44115650</v>
      </c>
      <c r="K5" s="26">
        <f t="shared" si="0"/>
        <v>0</v>
      </c>
      <c r="L5" s="26">
        <f t="shared" si="0"/>
        <v>923</v>
      </c>
      <c r="M5" s="26">
        <f t="shared" si="0"/>
        <v>0</v>
      </c>
      <c r="N5" s="26">
        <f t="shared" si="0"/>
        <v>0</v>
      </c>
      <c r="O5" s="27">
        <f>SUM(D5:N5)</f>
        <v>130258080</v>
      </c>
      <c r="P5" s="32">
        <f t="shared" ref="P5:P36" si="1">(O5/P$73)</f>
        <v>818.96022080690079</v>
      </c>
      <c r="Q5" s="6"/>
    </row>
    <row r="6" spans="1:134">
      <c r="A6" s="12"/>
      <c r="B6" s="44">
        <v>511</v>
      </c>
      <c r="C6" s="20" t="s">
        <v>20</v>
      </c>
      <c r="D6" s="46">
        <v>1207600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1207600</v>
      </c>
      <c r="P6" s="47">
        <f t="shared" si="1"/>
        <v>7.5924377408788262</v>
      </c>
      <c r="Q6" s="9"/>
    </row>
    <row r="7" spans="1:134">
      <c r="A7" s="12"/>
      <c r="B7" s="44">
        <v>512</v>
      </c>
      <c r="C7" s="20" t="s">
        <v>21</v>
      </c>
      <c r="D7" s="46">
        <v>1294385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1294385</v>
      </c>
      <c r="P7" s="47">
        <f t="shared" si="1"/>
        <v>8.1380734723645585</v>
      </c>
      <c r="Q7" s="9"/>
    </row>
    <row r="8" spans="1:134">
      <c r="A8" s="12"/>
      <c r="B8" s="44">
        <v>513</v>
      </c>
      <c r="C8" s="20" t="s">
        <v>22</v>
      </c>
      <c r="D8" s="46">
        <v>21948593</v>
      </c>
      <c r="E8" s="46">
        <v>85586</v>
      </c>
      <c r="F8" s="46">
        <v>0</v>
      </c>
      <c r="G8" s="46">
        <v>44338</v>
      </c>
      <c r="H8" s="46">
        <v>0</v>
      </c>
      <c r="I8" s="46">
        <v>0</v>
      </c>
      <c r="J8" s="46">
        <v>42512940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64591457</v>
      </c>
      <c r="P8" s="47">
        <f t="shared" si="1"/>
        <v>406.1002118790592</v>
      </c>
      <c r="Q8" s="9"/>
    </row>
    <row r="9" spans="1:134">
      <c r="A9" s="12"/>
      <c r="B9" s="44">
        <v>514</v>
      </c>
      <c r="C9" s="20" t="s">
        <v>23</v>
      </c>
      <c r="D9" s="46">
        <v>1860734</v>
      </c>
      <c r="E9" s="46">
        <v>135476</v>
      </c>
      <c r="F9" s="46">
        <v>1469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1997679</v>
      </c>
      <c r="P9" s="47">
        <f t="shared" si="1"/>
        <v>12.559832257172138</v>
      </c>
      <c r="Q9" s="9"/>
    </row>
    <row r="10" spans="1:134">
      <c r="A10" s="12"/>
      <c r="B10" s="44">
        <v>515</v>
      </c>
      <c r="C10" s="20" t="s">
        <v>24</v>
      </c>
      <c r="D10" s="46">
        <v>61784</v>
      </c>
      <c r="E10" s="46">
        <v>3814530</v>
      </c>
      <c r="F10" s="46">
        <v>0</v>
      </c>
      <c r="G10" s="46">
        <v>98831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3975145</v>
      </c>
      <c r="P10" s="47">
        <f t="shared" si="1"/>
        <v>24.992581089322428</v>
      </c>
      <c r="Q10" s="9"/>
    </row>
    <row r="11" spans="1:134">
      <c r="A11" s="12"/>
      <c r="B11" s="44">
        <v>516</v>
      </c>
      <c r="C11" s="20" t="s">
        <v>25</v>
      </c>
      <c r="D11" s="46">
        <v>424419</v>
      </c>
      <c r="E11" s="46">
        <v>16863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441282</v>
      </c>
      <c r="P11" s="47">
        <f t="shared" si="1"/>
        <v>2.7744336793395914</v>
      </c>
      <c r="Q11" s="9"/>
    </row>
    <row r="12" spans="1:134">
      <c r="A12" s="12"/>
      <c r="B12" s="44">
        <v>517</v>
      </c>
      <c r="C12" s="20" t="s">
        <v>26</v>
      </c>
      <c r="D12" s="46">
        <v>2047522</v>
      </c>
      <c r="E12" s="46">
        <v>1416096</v>
      </c>
      <c r="F12" s="46">
        <v>10597718</v>
      </c>
      <c r="G12" s="46">
        <v>2198604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16259940</v>
      </c>
      <c r="P12" s="47">
        <f t="shared" si="1"/>
        <v>102.22969701923259</v>
      </c>
      <c r="Q12" s="9"/>
    </row>
    <row r="13" spans="1:134">
      <c r="A13" s="12"/>
      <c r="B13" s="44">
        <v>519</v>
      </c>
      <c r="C13" s="20" t="s">
        <v>27</v>
      </c>
      <c r="D13" s="46">
        <v>21908558</v>
      </c>
      <c r="E13" s="46">
        <v>6942648</v>
      </c>
      <c r="F13" s="46">
        <v>0</v>
      </c>
      <c r="G13" s="46">
        <v>10034249</v>
      </c>
      <c r="H13" s="46">
        <v>1504</v>
      </c>
      <c r="I13" s="46">
        <v>0</v>
      </c>
      <c r="J13" s="46">
        <v>1602710</v>
      </c>
      <c r="K13" s="46">
        <v>0</v>
      </c>
      <c r="L13" s="46">
        <v>923</v>
      </c>
      <c r="M13" s="46">
        <v>0</v>
      </c>
      <c r="N13" s="46">
        <v>0</v>
      </c>
      <c r="O13" s="46">
        <f t="shared" si="2"/>
        <v>40490592</v>
      </c>
      <c r="P13" s="47">
        <f t="shared" si="1"/>
        <v>254.57295366953153</v>
      </c>
      <c r="Q13" s="9"/>
    </row>
    <row r="14" spans="1:134" ht="15.75">
      <c r="A14" s="28" t="s">
        <v>28</v>
      </c>
      <c r="B14" s="29"/>
      <c r="C14" s="30"/>
      <c r="D14" s="31">
        <f t="shared" ref="D14:N14" si="3">SUM(D15:D22)</f>
        <v>101745053</v>
      </c>
      <c r="E14" s="31">
        <f t="shared" si="3"/>
        <v>61121668</v>
      </c>
      <c r="F14" s="31">
        <f t="shared" si="3"/>
        <v>0</v>
      </c>
      <c r="G14" s="31">
        <f t="shared" si="3"/>
        <v>1901790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164768511</v>
      </c>
      <c r="P14" s="43">
        <f t="shared" si="1"/>
        <v>1035.9346318522757</v>
      </c>
      <c r="Q14" s="10"/>
    </row>
    <row r="15" spans="1:134">
      <c r="A15" s="12"/>
      <c r="B15" s="44">
        <v>521</v>
      </c>
      <c r="C15" s="20" t="s">
        <v>29</v>
      </c>
      <c r="D15" s="46">
        <v>60162864</v>
      </c>
      <c r="E15" s="46">
        <v>606931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60769795</v>
      </c>
      <c r="P15" s="47">
        <f t="shared" si="1"/>
        <v>382.07261101645361</v>
      </c>
      <c r="Q15" s="9"/>
    </row>
    <row r="16" spans="1:134">
      <c r="A16" s="12"/>
      <c r="B16" s="44">
        <v>522</v>
      </c>
      <c r="C16" s="20" t="s">
        <v>30</v>
      </c>
      <c r="D16" s="46">
        <v>167503</v>
      </c>
      <c r="E16" s="46">
        <v>7678166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7845669</v>
      </c>
      <c r="P16" s="47">
        <f t="shared" si="1"/>
        <v>49.327387726103879</v>
      </c>
      <c r="Q16" s="9"/>
    </row>
    <row r="17" spans="1:17">
      <c r="A17" s="12"/>
      <c r="B17" s="44">
        <v>523</v>
      </c>
      <c r="C17" s="20" t="s">
        <v>31</v>
      </c>
      <c r="D17" s="46">
        <v>19887806</v>
      </c>
      <c r="E17" s="46">
        <v>3662248</v>
      </c>
      <c r="F17" s="46">
        <v>0</v>
      </c>
      <c r="G17" s="46">
        <v>1901790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25451844</v>
      </c>
      <c r="P17" s="47">
        <f t="shared" si="1"/>
        <v>160.02115018264351</v>
      </c>
      <c r="Q17" s="9"/>
    </row>
    <row r="18" spans="1:17">
      <c r="A18" s="12"/>
      <c r="B18" s="44">
        <v>524</v>
      </c>
      <c r="C18" s="20" t="s">
        <v>32</v>
      </c>
      <c r="D18" s="46">
        <v>44744</v>
      </c>
      <c r="E18" s="46">
        <v>5673081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5717825</v>
      </c>
      <c r="P18" s="47">
        <f t="shared" si="1"/>
        <v>35.949180461858624</v>
      </c>
      <c r="Q18" s="9"/>
    </row>
    <row r="19" spans="1:17">
      <c r="A19" s="12"/>
      <c r="B19" s="44">
        <v>525</v>
      </c>
      <c r="C19" s="20" t="s">
        <v>33</v>
      </c>
      <c r="D19" s="46">
        <v>1591665</v>
      </c>
      <c r="E19" s="46">
        <v>1005951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2597616</v>
      </c>
      <c r="P19" s="47">
        <f t="shared" si="1"/>
        <v>16.331763625961159</v>
      </c>
      <c r="Q19" s="9"/>
    </row>
    <row r="20" spans="1:17">
      <c r="A20" s="12"/>
      <c r="B20" s="44">
        <v>526</v>
      </c>
      <c r="C20" s="20" t="s">
        <v>34</v>
      </c>
      <c r="D20" s="46">
        <v>3301284</v>
      </c>
      <c r="E20" s="46">
        <v>37862648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41163932</v>
      </c>
      <c r="P20" s="47">
        <f t="shared" si="1"/>
        <v>258.80638529295265</v>
      </c>
      <c r="Q20" s="9"/>
    </row>
    <row r="21" spans="1:17">
      <c r="A21" s="12"/>
      <c r="B21" s="44">
        <v>527</v>
      </c>
      <c r="C21" s="20" t="s">
        <v>35</v>
      </c>
      <c r="D21" s="46">
        <v>465703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465703</v>
      </c>
      <c r="P21" s="47">
        <f t="shared" si="1"/>
        <v>2.9279736943031569</v>
      </c>
      <c r="Q21" s="9"/>
    </row>
    <row r="22" spans="1:17">
      <c r="A22" s="12"/>
      <c r="B22" s="44">
        <v>529</v>
      </c>
      <c r="C22" s="20" t="s">
        <v>36</v>
      </c>
      <c r="D22" s="46">
        <v>16123484</v>
      </c>
      <c r="E22" s="46">
        <v>4632643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20756127</v>
      </c>
      <c r="P22" s="47">
        <f t="shared" si="1"/>
        <v>130.49817985199903</v>
      </c>
      <c r="Q22" s="9"/>
    </row>
    <row r="23" spans="1:17" ht="15.75">
      <c r="A23" s="28" t="s">
        <v>37</v>
      </c>
      <c r="B23" s="29"/>
      <c r="C23" s="30"/>
      <c r="D23" s="31">
        <f t="shared" ref="D23:N23" si="5">SUM(D24:D27)</f>
        <v>3052527</v>
      </c>
      <c r="E23" s="31">
        <f t="shared" si="5"/>
        <v>12627281</v>
      </c>
      <c r="F23" s="31">
        <f t="shared" si="5"/>
        <v>0</v>
      </c>
      <c r="G23" s="31">
        <f t="shared" si="5"/>
        <v>2905651</v>
      </c>
      <c r="H23" s="31">
        <f t="shared" si="5"/>
        <v>0</v>
      </c>
      <c r="I23" s="31">
        <f t="shared" si="5"/>
        <v>61307887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42">
        <f>SUM(D23:N23)</f>
        <v>79893346</v>
      </c>
      <c r="P23" s="43">
        <f t="shared" si="1"/>
        <v>502.30643873425839</v>
      </c>
      <c r="Q23" s="10"/>
    </row>
    <row r="24" spans="1:17">
      <c r="A24" s="12"/>
      <c r="B24" s="44">
        <v>534</v>
      </c>
      <c r="C24" s="20" t="s">
        <v>38</v>
      </c>
      <c r="D24" s="46">
        <v>8110</v>
      </c>
      <c r="E24" s="46">
        <v>0</v>
      </c>
      <c r="F24" s="46">
        <v>0</v>
      </c>
      <c r="G24" s="46">
        <v>0</v>
      </c>
      <c r="H24" s="46">
        <v>0</v>
      </c>
      <c r="I24" s="46">
        <v>24894594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24902704</v>
      </c>
      <c r="P24" s="47">
        <f t="shared" si="1"/>
        <v>156.56859034409914</v>
      </c>
      <c r="Q24" s="9"/>
    </row>
    <row r="25" spans="1:17">
      <c r="A25" s="12"/>
      <c r="B25" s="44">
        <v>536</v>
      </c>
      <c r="C25" s="20" t="s">
        <v>39</v>
      </c>
      <c r="D25" s="46">
        <v>1901141</v>
      </c>
      <c r="E25" s="46">
        <v>0</v>
      </c>
      <c r="F25" s="46">
        <v>0</v>
      </c>
      <c r="G25" s="46">
        <v>264785</v>
      </c>
      <c r="H25" s="46">
        <v>0</v>
      </c>
      <c r="I25" s="46">
        <v>36413293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38579219</v>
      </c>
      <c r="P25" s="47">
        <f t="shared" si="1"/>
        <v>242.55574556908704</v>
      </c>
      <c r="Q25" s="9"/>
    </row>
    <row r="26" spans="1:17">
      <c r="A26" s="12"/>
      <c r="B26" s="44">
        <v>537</v>
      </c>
      <c r="C26" s="20" t="s">
        <v>40</v>
      </c>
      <c r="D26" s="46">
        <v>647392</v>
      </c>
      <c r="E26" s="46">
        <v>7529508</v>
      </c>
      <c r="F26" s="46">
        <v>0</v>
      </c>
      <c r="G26" s="46">
        <v>2452834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10629734</v>
      </c>
      <c r="P26" s="47">
        <f t="shared" si="1"/>
        <v>66.831395824033493</v>
      </c>
      <c r="Q26" s="9"/>
    </row>
    <row r="27" spans="1:17">
      <c r="A27" s="12"/>
      <c r="B27" s="44">
        <v>538</v>
      </c>
      <c r="C27" s="20" t="s">
        <v>41</v>
      </c>
      <c r="D27" s="46">
        <v>495884</v>
      </c>
      <c r="E27" s="46">
        <v>5097773</v>
      </c>
      <c r="F27" s="46">
        <v>0</v>
      </c>
      <c r="G27" s="46">
        <v>188032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5781689</v>
      </c>
      <c r="P27" s="47">
        <f t="shared" si="1"/>
        <v>36.350706997038721</v>
      </c>
      <c r="Q27" s="9"/>
    </row>
    <row r="28" spans="1:17" ht="15.75">
      <c r="A28" s="28" t="s">
        <v>42</v>
      </c>
      <c r="B28" s="29"/>
      <c r="C28" s="30"/>
      <c r="D28" s="31">
        <f t="shared" ref="D28:N28" si="6">SUM(D29:D31)</f>
        <v>566659</v>
      </c>
      <c r="E28" s="31">
        <f t="shared" si="6"/>
        <v>20289401</v>
      </c>
      <c r="F28" s="31">
        <f t="shared" si="6"/>
        <v>0</v>
      </c>
      <c r="G28" s="31">
        <f t="shared" si="6"/>
        <v>12990109</v>
      </c>
      <c r="H28" s="31">
        <f t="shared" si="6"/>
        <v>0</v>
      </c>
      <c r="I28" s="31">
        <f t="shared" si="6"/>
        <v>4351829</v>
      </c>
      <c r="J28" s="31">
        <f t="shared" si="6"/>
        <v>3378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si="6"/>
        <v>0</v>
      </c>
      <c r="O28" s="31">
        <f t="shared" ref="O28:O37" si="7">SUM(D28:N28)</f>
        <v>38201376</v>
      </c>
      <c r="P28" s="43">
        <f t="shared" si="1"/>
        <v>240.18016635964113</v>
      </c>
      <c r="Q28" s="10"/>
    </row>
    <row r="29" spans="1:17">
      <c r="A29" s="12"/>
      <c r="B29" s="44">
        <v>541</v>
      </c>
      <c r="C29" s="20" t="s">
        <v>43</v>
      </c>
      <c r="D29" s="46">
        <v>122641</v>
      </c>
      <c r="E29" s="46">
        <v>17622606</v>
      </c>
      <c r="F29" s="46">
        <v>0</v>
      </c>
      <c r="G29" s="46">
        <v>12702356</v>
      </c>
      <c r="H29" s="46">
        <v>0</v>
      </c>
      <c r="I29" s="46">
        <v>0</v>
      </c>
      <c r="J29" s="46">
        <v>3378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30450981</v>
      </c>
      <c r="P29" s="47">
        <f t="shared" si="1"/>
        <v>191.45178651141444</v>
      </c>
      <c r="Q29" s="9"/>
    </row>
    <row r="30" spans="1:17">
      <c r="A30" s="12"/>
      <c r="B30" s="44">
        <v>542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4351829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4351829</v>
      </c>
      <c r="P30" s="47">
        <f t="shared" si="1"/>
        <v>27.360873419551972</v>
      </c>
      <c r="Q30" s="9"/>
    </row>
    <row r="31" spans="1:17">
      <c r="A31" s="12"/>
      <c r="B31" s="44">
        <v>544</v>
      </c>
      <c r="C31" s="20" t="s">
        <v>89</v>
      </c>
      <c r="D31" s="46">
        <v>444018</v>
      </c>
      <c r="E31" s="46">
        <v>2666795</v>
      </c>
      <c r="F31" s="46">
        <v>0</v>
      </c>
      <c r="G31" s="46">
        <v>287753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3398566</v>
      </c>
      <c r="P31" s="47">
        <f t="shared" si="1"/>
        <v>21.367506428674719</v>
      </c>
      <c r="Q31" s="9"/>
    </row>
    <row r="32" spans="1:17" ht="15.75">
      <c r="A32" s="28" t="s">
        <v>45</v>
      </c>
      <c r="B32" s="29"/>
      <c r="C32" s="30"/>
      <c r="D32" s="31">
        <f t="shared" ref="D32:N32" si="8">SUM(D33:D36)</f>
        <v>287480</v>
      </c>
      <c r="E32" s="31">
        <f t="shared" si="8"/>
        <v>11532224</v>
      </c>
      <c r="F32" s="31">
        <f t="shared" si="8"/>
        <v>0</v>
      </c>
      <c r="G32" s="31">
        <f t="shared" si="8"/>
        <v>1161438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8"/>
        <v>0</v>
      </c>
      <c r="O32" s="31">
        <f t="shared" si="7"/>
        <v>12981142</v>
      </c>
      <c r="P32" s="43">
        <f t="shared" si="1"/>
        <v>81.615197449906631</v>
      </c>
      <c r="Q32" s="10"/>
    </row>
    <row r="33" spans="1:17">
      <c r="A33" s="13"/>
      <c r="B33" s="45">
        <v>552</v>
      </c>
      <c r="C33" s="21" t="s">
        <v>46</v>
      </c>
      <c r="D33" s="46">
        <v>0</v>
      </c>
      <c r="E33" s="46">
        <v>450000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450000</v>
      </c>
      <c r="P33" s="47">
        <f t="shared" si="1"/>
        <v>2.8292455973794897</v>
      </c>
      <c r="Q33" s="9"/>
    </row>
    <row r="34" spans="1:17">
      <c r="A34" s="13"/>
      <c r="B34" s="45">
        <v>553</v>
      </c>
      <c r="C34" s="21" t="s">
        <v>47</v>
      </c>
      <c r="D34" s="46">
        <v>191273</v>
      </c>
      <c r="E34" s="46">
        <v>0</v>
      </c>
      <c r="F34" s="46">
        <v>0</v>
      </c>
      <c r="G34" s="46">
        <v>27400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218673</v>
      </c>
      <c r="P34" s="47">
        <f t="shared" si="1"/>
        <v>1.3748436055905893</v>
      </c>
      <c r="Q34" s="9"/>
    </row>
    <row r="35" spans="1:17">
      <c r="A35" s="13"/>
      <c r="B35" s="45">
        <v>554</v>
      </c>
      <c r="C35" s="21" t="s">
        <v>48</v>
      </c>
      <c r="D35" s="46">
        <v>91833</v>
      </c>
      <c r="E35" s="46">
        <v>1179479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1271312</v>
      </c>
      <c r="P35" s="47">
        <f t="shared" si="1"/>
        <v>7.9930086197682533</v>
      </c>
      <c r="Q35" s="9"/>
    </row>
    <row r="36" spans="1:17">
      <c r="A36" s="13"/>
      <c r="B36" s="45">
        <v>559</v>
      </c>
      <c r="C36" s="21" t="s">
        <v>49</v>
      </c>
      <c r="D36" s="46">
        <v>4374</v>
      </c>
      <c r="E36" s="46">
        <v>9902745</v>
      </c>
      <c r="F36" s="46">
        <v>0</v>
      </c>
      <c r="G36" s="46">
        <v>1134038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11041157</v>
      </c>
      <c r="P36" s="47">
        <f t="shared" si="1"/>
        <v>69.418099627168303</v>
      </c>
      <c r="Q36" s="9"/>
    </row>
    <row r="37" spans="1:17" ht="15.75">
      <c r="A37" s="28" t="s">
        <v>50</v>
      </c>
      <c r="B37" s="29"/>
      <c r="C37" s="30"/>
      <c r="D37" s="31">
        <f t="shared" ref="D37:N37" si="9">SUM(D38:D40)</f>
        <v>2392654</v>
      </c>
      <c r="E37" s="31">
        <f t="shared" si="9"/>
        <v>4430054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45074</v>
      </c>
      <c r="M37" s="31">
        <f t="shared" si="9"/>
        <v>0</v>
      </c>
      <c r="N37" s="31">
        <f t="shared" si="9"/>
        <v>0</v>
      </c>
      <c r="O37" s="31">
        <f t="shared" si="7"/>
        <v>6867782</v>
      </c>
      <c r="P37" s="43">
        <f t="shared" ref="P37:P68" si="10">(O37/P$73)</f>
        <v>43.17920441613802</v>
      </c>
      <c r="Q37" s="10"/>
    </row>
    <row r="38" spans="1:17">
      <c r="A38" s="12"/>
      <c r="B38" s="44">
        <v>562</v>
      </c>
      <c r="C38" s="20" t="s">
        <v>51</v>
      </c>
      <c r="D38" s="46">
        <v>953786</v>
      </c>
      <c r="E38" s="46">
        <v>60987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3" si="11">SUM(D38:N38)</f>
        <v>1014773</v>
      </c>
      <c r="P38" s="47">
        <f t="shared" si="10"/>
        <v>6.3800934279768375</v>
      </c>
      <c r="Q38" s="9"/>
    </row>
    <row r="39" spans="1:17">
      <c r="A39" s="12"/>
      <c r="B39" s="44">
        <v>564</v>
      </c>
      <c r="C39" s="20" t="s">
        <v>52</v>
      </c>
      <c r="D39" s="46">
        <v>62301</v>
      </c>
      <c r="E39" s="46">
        <v>4354350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1"/>
        <v>4416651</v>
      </c>
      <c r="P39" s="47">
        <f t="shared" si="10"/>
        <v>27.768423104248271</v>
      </c>
      <c r="Q39" s="9"/>
    </row>
    <row r="40" spans="1:17">
      <c r="A40" s="12"/>
      <c r="B40" s="44">
        <v>569</v>
      </c>
      <c r="C40" s="20" t="s">
        <v>53</v>
      </c>
      <c r="D40" s="46">
        <v>1376567</v>
      </c>
      <c r="E40" s="46">
        <v>14717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45074</v>
      </c>
      <c r="M40" s="46">
        <v>0</v>
      </c>
      <c r="N40" s="46">
        <v>0</v>
      </c>
      <c r="O40" s="46">
        <f t="shared" si="11"/>
        <v>1436358</v>
      </c>
      <c r="P40" s="47">
        <f t="shared" si="10"/>
        <v>9.0306878839129094</v>
      </c>
      <c r="Q40" s="9"/>
    </row>
    <row r="41" spans="1:17" ht="15.75">
      <c r="A41" s="28" t="s">
        <v>54</v>
      </c>
      <c r="B41" s="29"/>
      <c r="C41" s="30"/>
      <c r="D41" s="31">
        <f t="shared" ref="D41:N41" si="12">SUM(D42:D43)</f>
        <v>13746339</v>
      </c>
      <c r="E41" s="31">
        <f t="shared" si="12"/>
        <v>5855236</v>
      </c>
      <c r="F41" s="31">
        <f t="shared" si="12"/>
        <v>0</v>
      </c>
      <c r="G41" s="31">
        <f t="shared" si="12"/>
        <v>7451131</v>
      </c>
      <c r="H41" s="31">
        <f t="shared" si="12"/>
        <v>0</v>
      </c>
      <c r="I41" s="31">
        <f t="shared" si="12"/>
        <v>1841390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si="12"/>
        <v>0</v>
      </c>
      <c r="O41" s="31">
        <f>SUM(D41:N41)</f>
        <v>28894096</v>
      </c>
      <c r="P41" s="43">
        <f t="shared" si="10"/>
        <v>181.66331977391184</v>
      </c>
      <c r="Q41" s="9"/>
    </row>
    <row r="42" spans="1:17">
      <c r="A42" s="12"/>
      <c r="B42" s="44">
        <v>571</v>
      </c>
      <c r="C42" s="20" t="s">
        <v>55</v>
      </c>
      <c r="D42" s="46">
        <v>4523579</v>
      </c>
      <c r="E42" s="46">
        <v>244367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1"/>
        <v>4767946</v>
      </c>
      <c r="P42" s="47">
        <f t="shared" si="10"/>
        <v>29.977089397873666</v>
      </c>
      <c r="Q42" s="9"/>
    </row>
    <row r="43" spans="1:17">
      <c r="A43" s="12"/>
      <c r="B43" s="44">
        <v>572</v>
      </c>
      <c r="C43" s="20" t="s">
        <v>56</v>
      </c>
      <c r="D43" s="46">
        <v>9222760</v>
      </c>
      <c r="E43" s="46">
        <v>5610869</v>
      </c>
      <c r="F43" s="46">
        <v>0</v>
      </c>
      <c r="G43" s="46">
        <v>7451131</v>
      </c>
      <c r="H43" s="46">
        <v>0</v>
      </c>
      <c r="I43" s="46">
        <v>1841390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1"/>
        <v>24126150</v>
      </c>
      <c r="P43" s="47">
        <f t="shared" si="10"/>
        <v>151.68623037603817</v>
      </c>
      <c r="Q43" s="9"/>
    </row>
    <row r="44" spans="1:17" ht="15.75">
      <c r="A44" s="28" t="s">
        <v>79</v>
      </c>
      <c r="B44" s="29"/>
      <c r="C44" s="30"/>
      <c r="D44" s="31">
        <f t="shared" ref="D44:N44" si="13">SUM(D45:D46)</f>
        <v>6334430</v>
      </c>
      <c r="E44" s="31">
        <f t="shared" si="13"/>
        <v>32404264</v>
      </c>
      <c r="F44" s="31">
        <f t="shared" si="13"/>
        <v>0</v>
      </c>
      <c r="G44" s="31">
        <f t="shared" si="13"/>
        <v>4075396</v>
      </c>
      <c r="H44" s="31">
        <f t="shared" si="13"/>
        <v>0</v>
      </c>
      <c r="I44" s="31">
        <f t="shared" si="13"/>
        <v>168477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si="13"/>
        <v>0</v>
      </c>
      <c r="O44" s="31">
        <f>SUM(D44:N44)</f>
        <v>42982567</v>
      </c>
      <c r="P44" s="43">
        <f t="shared" si="10"/>
        <v>270.24052988626431</v>
      </c>
      <c r="Q44" s="9"/>
    </row>
    <row r="45" spans="1:17">
      <c r="A45" s="12"/>
      <c r="B45" s="44">
        <v>581</v>
      </c>
      <c r="C45" s="20" t="s">
        <v>189</v>
      </c>
      <c r="D45" s="46">
        <v>6214349</v>
      </c>
      <c r="E45" s="46">
        <v>32404264</v>
      </c>
      <c r="F45" s="46">
        <v>0</v>
      </c>
      <c r="G45" s="46">
        <v>4075396</v>
      </c>
      <c r="H45" s="46">
        <v>0</v>
      </c>
      <c r="I45" s="46">
        <v>168477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42862486</v>
      </c>
      <c r="P45" s="47">
        <f t="shared" si="10"/>
        <v>269.48555512942227</v>
      </c>
      <c r="Q45" s="9"/>
    </row>
    <row r="46" spans="1:17">
      <c r="A46" s="12"/>
      <c r="B46" s="44">
        <v>587</v>
      </c>
      <c r="C46" s="20" t="s">
        <v>84</v>
      </c>
      <c r="D46" s="46">
        <v>120081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53" si="14">SUM(D46:N46)</f>
        <v>120081</v>
      </c>
      <c r="P46" s="47">
        <f t="shared" si="10"/>
        <v>0.75497475684205895</v>
      </c>
      <c r="Q46" s="9"/>
    </row>
    <row r="47" spans="1:17" ht="15.75">
      <c r="A47" s="28" t="s">
        <v>59</v>
      </c>
      <c r="B47" s="29"/>
      <c r="C47" s="30"/>
      <c r="D47" s="31">
        <f t="shared" ref="D47:N47" si="15">SUM(D48:D70)</f>
        <v>8309376</v>
      </c>
      <c r="E47" s="31">
        <f t="shared" si="15"/>
        <v>1935193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 t="shared" si="15"/>
        <v>0</v>
      </c>
      <c r="O47" s="31">
        <f>SUM(D47:N47)</f>
        <v>10244569</v>
      </c>
      <c r="P47" s="43">
        <f t="shared" si="10"/>
        <v>64.409781645112005</v>
      </c>
      <c r="Q47" s="9"/>
    </row>
    <row r="48" spans="1:17">
      <c r="A48" s="12"/>
      <c r="B48" s="44">
        <v>602</v>
      </c>
      <c r="C48" s="20" t="s">
        <v>60</v>
      </c>
      <c r="D48" s="46">
        <v>0</v>
      </c>
      <c r="E48" s="46">
        <v>311009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4"/>
        <v>311009</v>
      </c>
      <c r="P48" s="47">
        <f t="shared" si="10"/>
        <v>1.955379653323106</v>
      </c>
      <c r="Q48" s="9"/>
    </row>
    <row r="49" spans="1:17">
      <c r="A49" s="12"/>
      <c r="B49" s="44">
        <v>603</v>
      </c>
      <c r="C49" s="20" t="s">
        <v>61</v>
      </c>
      <c r="D49" s="46">
        <v>70000</v>
      </c>
      <c r="E49" s="46">
        <v>105358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4"/>
        <v>175358</v>
      </c>
      <c r="P49" s="47">
        <f t="shared" si="10"/>
        <v>1.1025129988117168</v>
      </c>
      <c r="Q49" s="9"/>
    </row>
    <row r="50" spans="1:17">
      <c r="A50" s="12"/>
      <c r="B50" s="44">
        <v>604</v>
      </c>
      <c r="C50" s="20" t="s">
        <v>62</v>
      </c>
      <c r="D50" s="46">
        <v>550133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4"/>
        <v>550133</v>
      </c>
      <c r="P50" s="47">
        <f t="shared" si="10"/>
        <v>3.4588030404959351</v>
      </c>
      <c r="Q50" s="9"/>
    </row>
    <row r="51" spans="1:17">
      <c r="A51" s="12"/>
      <c r="B51" s="44">
        <v>605</v>
      </c>
      <c r="C51" s="20" t="s">
        <v>63</v>
      </c>
      <c r="D51" s="46">
        <v>47156</v>
      </c>
      <c r="E51" s="46">
        <v>497327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4"/>
        <v>544483</v>
      </c>
      <c r="P51" s="47">
        <f t="shared" si="10"/>
        <v>3.423280290217726</v>
      </c>
      <c r="Q51" s="9"/>
    </row>
    <row r="52" spans="1:17">
      <c r="A52" s="12"/>
      <c r="B52" s="44">
        <v>607</v>
      </c>
      <c r="C52" s="20" t="s">
        <v>64</v>
      </c>
      <c r="D52" s="46">
        <v>1885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1885</v>
      </c>
      <c r="P52" s="47">
        <f t="shared" si="10"/>
        <v>1.1851395446800752E-2</v>
      </c>
      <c r="Q52" s="9"/>
    </row>
    <row r="53" spans="1:17">
      <c r="A53" s="12"/>
      <c r="B53" s="44">
        <v>608</v>
      </c>
      <c r="C53" s="20" t="s">
        <v>65</v>
      </c>
      <c r="D53" s="46">
        <v>158133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4"/>
        <v>158133</v>
      </c>
      <c r="P53" s="47">
        <f t="shared" si="10"/>
        <v>0.99421576455646865</v>
      </c>
      <c r="Q53" s="9"/>
    </row>
    <row r="54" spans="1:17">
      <c r="A54" s="12"/>
      <c r="B54" s="44">
        <v>614</v>
      </c>
      <c r="C54" s="20" t="s">
        <v>66</v>
      </c>
      <c r="D54" s="46">
        <v>325242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ref="O54:O64" si="16">SUM(D54:N54)</f>
        <v>325242</v>
      </c>
      <c r="P54" s="47">
        <f t="shared" si="10"/>
        <v>2.0448655479619999</v>
      </c>
      <c r="Q54" s="9"/>
    </row>
    <row r="55" spans="1:17">
      <c r="A55" s="12"/>
      <c r="B55" s="44">
        <v>623</v>
      </c>
      <c r="C55" s="20" t="s">
        <v>179</v>
      </c>
      <c r="D55" s="46">
        <v>270000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6"/>
        <v>270000</v>
      </c>
      <c r="P55" s="47">
        <f t="shared" si="10"/>
        <v>1.6975473584276939</v>
      </c>
      <c r="Q55" s="9"/>
    </row>
    <row r="56" spans="1:17">
      <c r="A56" s="12"/>
      <c r="B56" s="44">
        <v>629</v>
      </c>
      <c r="C56" s="20" t="s">
        <v>68</v>
      </c>
      <c r="D56" s="46">
        <v>79020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6"/>
        <v>79020</v>
      </c>
      <c r="P56" s="47">
        <f t="shared" si="10"/>
        <v>0.49681552689983843</v>
      </c>
      <c r="Q56" s="9"/>
    </row>
    <row r="57" spans="1:17">
      <c r="A57" s="12"/>
      <c r="B57" s="44">
        <v>634</v>
      </c>
      <c r="C57" s="20" t="s">
        <v>67</v>
      </c>
      <c r="D57" s="46">
        <v>388912</v>
      </c>
      <c r="E57" s="46">
        <v>56890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6"/>
        <v>445802</v>
      </c>
      <c r="P57" s="47">
        <f t="shared" si="10"/>
        <v>2.8028518795621586</v>
      </c>
      <c r="Q57" s="9"/>
    </row>
    <row r="58" spans="1:17">
      <c r="A58" s="12"/>
      <c r="B58" s="44">
        <v>654</v>
      </c>
      <c r="C58" s="20" t="s">
        <v>113</v>
      </c>
      <c r="D58" s="46">
        <v>327917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6"/>
        <v>327917</v>
      </c>
      <c r="P58" s="47">
        <f t="shared" si="10"/>
        <v>2.0616838412353116</v>
      </c>
      <c r="Q58" s="9"/>
    </row>
    <row r="59" spans="1:17">
      <c r="A59" s="12"/>
      <c r="B59" s="44">
        <v>671</v>
      </c>
      <c r="C59" s="20" t="s">
        <v>71</v>
      </c>
      <c r="D59" s="46">
        <v>320745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6"/>
        <v>320745</v>
      </c>
      <c r="P59" s="47">
        <f t="shared" si="10"/>
        <v>2.0165919536255212</v>
      </c>
      <c r="Q59" s="9"/>
    </row>
    <row r="60" spans="1:17">
      <c r="A60" s="12"/>
      <c r="B60" s="44">
        <v>674</v>
      </c>
      <c r="C60" s="20" t="s">
        <v>72</v>
      </c>
      <c r="D60" s="46">
        <v>117266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6"/>
        <v>117266</v>
      </c>
      <c r="P60" s="47">
        <f t="shared" si="10"/>
        <v>0.73727625382734052</v>
      </c>
      <c r="Q60" s="9"/>
    </row>
    <row r="61" spans="1:17">
      <c r="A61" s="12"/>
      <c r="B61" s="44">
        <v>685</v>
      </c>
      <c r="C61" s="20" t="s">
        <v>73</v>
      </c>
      <c r="D61" s="46">
        <v>72514</v>
      </c>
      <c r="E61" s="46">
        <v>64918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6"/>
        <v>137432</v>
      </c>
      <c r="P61" s="47">
        <f t="shared" si="10"/>
        <v>0.8640641798645734</v>
      </c>
      <c r="Q61" s="9"/>
    </row>
    <row r="62" spans="1:17">
      <c r="A62" s="12"/>
      <c r="B62" s="44">
        <v>694</v>
      </c>
      <c r="C62" s="20" t="s">
        <v>74</v>
      </c>
      <c r="D62" s="46">
        <v>147787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6"/>
        <v>147787</v>
      </c>
      <c r="P62" s="47">
        <f t="shared" si="10"/>
        <v>0.92916826466649483</v>
      </c>
      <c r="Q62" s="9"/>
    </row>
    <row r="63" spans="1:17">
      <c r="A63" s="12"/>
      <c r="B63" s="44">
        <v>711</v>
      </c>
      <c r="C63" s="20" t="s">
        <v>75</v>
      </c>
      <c r="D63" s="46">
        <v>3429774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6"/>
        <v>3429774</v>
      </c>
      <c r="P63" s="47">
        <f t="shared" si="10"/>
        <v>21.563717754459205</v>
      </c>
      <c r="Q63" s="9"/>
    </row>
    <row r="64" spans="1:17">
      <c r="A64" s="12"/>
      <c r="B64" s="44">
        <v>713</v>
      </c>
      <c r="C64" s="20" t="s">
        <v>85</v>
      </c>
      <c r="D64" s="46">
        <v>592973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6"/>
        <v>592973</v>
      </c>
      <c r="P64" s="47">
        <f t="shared" si="10"/>
        <v>3.7281472213664628</v>
      </c>
      <c r="Q64" s="9"/>
    </row>
    <row r="65" spans="1:120">
      <c r="A65" s="12"/>
      <c r="B65" s="44">
        <v>716</v>
      </c>
      <c r="C65" s="20" t="s">
        <v>76</v>
      </c>
      <c r="D65" s="46">
        <v>0</v>
      </c>
      <c r="E65" s="46">
        <v>93678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ref="O65:O70" si="17">SUM(D65:N65)</f>
        <v>93678</v>
      </c>
      <c r="P65" s="47">
        <f t="shared" si="10"/>
        <v>0.58897348682514639</v>
      </c>
      <c r="Q65" s="9"/>
    </row>
    <row r="66" spans="1:120">
      <c r="A66" s="12"/>
      <c r="B66" s="44">
        <v>724</v>
      </c>
      <c r="C66" s="20" t="s">
        <v>77</v>
      </c>
      <c r="D66" s="46">
        <v>402145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7"/>
        <v>402145</v>
      </c>
      <c r="P66" s="47">
        <f t="shared" si="10"/>
        <v>2.5283710461292777</v>
      </c>
      <c r="Q66" s="9"/>
    </row>
    <row r="67" spans="1:120">
      <c r="A67" s="12"/>
      <c r="B67" s="44">
        <v>734</v>
      </c>
      <c r="C67" s="20" t="s">
        <v>78</v>
      </c>
      <c r="D67" s="46">
        <v>347480</v>
      </c>
      <c r="E67" s="46">
        <v>760042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7"/>
        <v>1107522</v>
      </c>
      <c r="P67" s="47">
        <f t="shared" si="10"/>
        <v>6.9632260944465054</v>
      </c>
      <c r="Q67" s="9"/>
    </row>
    <row r="68" spans="1:120">
      <c r="A68" s="12"/>
      <c r="B68" s="44">
        <v>739</v>
      </c>
      <c r="C68" s="20" t="s">
        <v>153</v>
      </c>
      <c r="D68" s="46">
        <v>0</v>
      </c>
      <c r="E68" s="46">
        <v>45971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7"/>
        <v>45971</v>
      </c>
      <c r="P68" s="47">
        <f t="shared" si="10"/>
        <v>0.28902944301585004</v>
      </c>
      <c r="Q68" s="9"/>
    </row>
    <row r="69" spans="1:120">
      <c r="A69" s="12"/>
      <c r="B69" s="44">
        <v>744</v>
      </c>
      <c r="C69" s="20" t="s">
        <v>80</v>
      </c>
      <c r="D69" s="46">
        <v>135766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7"/>
        <v>135766</v>
      </c>
      <c r="P69" s="47">
        <f t="shared" ref="P69:P71" si="18">(O69/P$73)</f>
        <v>0.85358968394183066</v>
      </c>
      <c r="Q69" s="9"/>
    </row>
    <row r="70" spans="1:120" ht="15.75" thickBot="1">
      <c r="A70" s="12"/>
      <c r="B70" s="44">
        <v>764</v>
      </c>
      <c r="C70" s="20" t="s">
        <v>81</v>
      </c>
      <c r="D70" s="46">
        <v>524528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7"/>
        <v>524528</v>
      </c>
      <c r="P70" s="47">
        <f t="shared" si="18"/>
        <v>3.2978189660050425</v>
      </c>
      <c r="Q70" s="9"/>
    </row>
    <row r="71" spans="1:120" ht="16.5" thickBot="1">
      <c r="A71" s="14" t="s">
        <v>10</v>
      </c>
      <c r="B71" s="23"/>
      <c r="C71" s="22"/>
      <c r="D71" s="15">
        <f t="shared" ref="D71:N71" si="19">SUM(D5,D14,D23,D28,D32,D37,D41,D44,D47)</f>
        <v>187188113</v>
      </c>
      <c r="E71" s="15">
        <f t="shared" si="19"/>
        <v>162606520</v>
      </c>
      <c r="F71" s="15">
        <f t="shared" si="19"/>
        <v>10599187</v>
      </c>
      <c r="G71" s="15">
        <f t="shared" si="19"/>
        <v>42861537</v>
      </c>
      <c r="H71" s="15">
        <f t="shared" si="19"/>
        <v>1504</v>
      </c>
      <c r="I71" s="15">
        <f t="shared" si="19"/>
        <v>67669583</v>
      </c>
      <c r="J71" s="15">
        <f t="shared" si="19"/>
        <v>44119028</v>
      </c>
      <c r="K71" s="15">
        <f t="shared" si="19"/>
        <v>0</v>
      </c>
      <c r="L71" s="15">
        <f t="shared" si="19"/>
        <v>45997</v>
      </c>
      <c r="M71" s="15">
        <f t="shared" si="19"/>
        <v>0</v>
      </c>
      <c r="N71" s="15">
        <f t="shared" si="19"/>
        <v>0</v>
      </c>
      <c r="O71" s="15">
        <f>SUM(D71:N71)</f>
        <v>515091469</v>
      </c>
      <c r="P71" s="37">
        <f t="shared" si="18"/>
        <v>3238.489490924409</v>
      </c>
      <c r="Q71" s="6"/>
      <c r="R71" s="2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</row>
    <row r="72" spans="1:120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9"/>
    </row>
    <row r="73" spans="1:120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0"/>
      <c r="M73" s="48" t="s">
        <v>185</v>
      </c>
      <c r="N73" s="48"/>
      <c r="O73" s="48"/>
      <c r="P73" s="41">
        <v>159053</v>
      </c>
    </row>
    <row r="74" spans="1:120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1"/>
    </row>
    <row r="75" spans="1:120" ht="15.75" customHeight="1" thickBot="1">
      <c r="A75" s="52" t="s">
        <v>87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4"/>
    </row>
  </sheetData>
  <mergeCells count="10">
    <mergeCell ref="M73:O73"/>
    <mergeCell ref="A74:P74"/>
    <mergeCell ref="A75:P7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49780748</v>
      </c>
      <c r="E5" s="26">
        <f t="shared" si="0"/>
        <v>11385977</v>
      </c>
      <c r="F5" s="26">
        <f t="shared" si="0"/>
        <v>10589276</v>
      </c>
      <c r="G5" s="26">
        <f t="shared" si="0"/>
        <v>9859716</v>
      </c>
      <c r="H5" s="26">
        <f t="shared" si="0"/>
        <v>1504</v>
      </c>
      <c r="I5" s="26">
        <f t="shared" si="0"/>
        <v>0</v>
      </c>
      <c r="J5" s="26">
        <f t="shared" si="0"/>
        <v>43627755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125244976</v>
      </c>
      <c r="O5" s="32">
        <f t="shared" ref="O5:O36" si="1">(N5/O$76)</f>
        <v>776.46744905487253</v>
      </c>
      <c r="P5" s="6"/>
    </row>
    <row r="6" spans="1:133">
      <c r="A6" s="12"/>
      <c r="B6" s="44">
        <v>511</v>
      </c>
      <c r="C6" s="20" t="s">
        <v>20</v>
      </c>
      <c r="D6" s="46">
        <v>1171970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1171970</v>
      </c>
      <c r="O6" s="47">
        <f t="shared" si="1"/>
        <v>7.2657330084748386</v>
      </c>
      <c r="P6" s="9"/>
    </row>
    <row r="7" spans="1:133">
      <c r="A7" s="12"/>
      <c r="B7" s="44">
        <v>512</v>
      </c>
      <c r="C7" s="20" t="s">
        <v>21</v>
      </c>
      <c r="D7" s="46">
        <v>1216094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1216094</v>
      </c>
      <c r="O7" s="47">
        <f t="shared" si="1"/>
        <v>7.5392836994190988</v>
      </c>
      <c r="P7" s="9"/>
    </row>
    <row r="8" spans="1:133">
      <c r="A8" s="12"/>
      <c r="B8" s="44">
        <v>513</v>
      </c>
      <c r="C8" s="20" t="s">
        <v>22</v>
      </c>
      <c r="D8" s="46">
        <v>21770312</v>
      </c>
      <c r="E8" s="46">
        <v>140373</v>
      </c>
      <c r="F8" s="46">
        <v>0</v>
      </c>
      <c r="G8" s="46">
        <v>28108</v>
      </c>
      <c r="H8" s="46">
        <v>0</v>
      </c>
      <c r="I8" s="46">
        <v>0</v>
      </c>
      <c r="J8" s="46">
        <v>41040225</v>
      </c>
      <c r="K8" s="46">
        <v>0</v>
      </c>
      <c r="L8" s="46">
        <v>0</v>
      </c>
      <c r="M8" s="46">
        <v>0</v>
      </c>
      <c r="N8" s="46">
        <f t="shared" si="2"/>
        <v>62979018</v>
      </c>
      <c r="O8" s="47">
        <f t="shared" si="1"/>
        <v>390.44406420294979</v>
      </c>
      <c r="P8" s="9"/>
    </row>
    <row r="9" spans="1:133">
      <c r="A9" s="12"/>
      <c r="B9" s="44">
        <v>514</v>
      </c>
      <c r="C9" s="20" t="s">
        <v>23</v>
      </c>
      <c r="D9" s="46">
        <v>1718738</v>
      </c>
      <c r="E9" s="46">
        <v>56140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1774878</v>
      </c>
      <c r="O9" s="47">
        <f t="shared" si="1"/>
        <v>11.003515167295925</v>
      </c>
      <c r="P9" s="9"/>
    </row>
    <row r="10" spans="1:133">
      <c r="A10" s="12"/>
      <c r="B10" s="44">
        <v>515</v>
      </c>
      <c r="C10" s="20" t="s">
        <v>24</v>
      </c>
      <c r="D10" s="46">
        <v>52378</v>
      </c>
      <c r="E10" s="46">
        <v>4189319</v>
      </c>
      <c r="F10" s="46">
        <v>0</v>
      </c>
      <c r="G10" s="46">
        <v>85656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4327353</v>
      </c>
      <c r="O10" s="47">
        <f t="shared" si="1"/>
        <v>26.827812598805959</v>
      </c>
      <c r="P10" s="9"/>
    </row>
    <row r="11" spans="1:133">
      <c r="A11" s="12"/>
      <c r="B11" s="44">
        <v>516</v>
      </c>
      <c r="C11" s="20" t="s">
        <v>25</v>
      </c>
      <c r="D11" s="46">
        <v>388270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388270</v>
      </c>
      <c r="O11" s="47">
        <f t="shared" si="1"/>
        <v>2.4071146490102353</v>
      </c>
      <c r="P11" s="9"/>
    </row>
    <row r="12" spans="1:133">
      <c r="A12" s="12"/>
      <c r="B12" s="44">
        <v>517</v>
      </c>
      <c r="C12" s="20" t="s">
        <v>26</v>
      </c>
      <c r="D12" s="46">
        <v>1024820</v>
      </c>
      <c r="E12" s="46">
        <v>964300</v>
      </c>
      <c r="F12" s="46">
        <v>10589276</v>
      </c>
      <c r="G12" s="46">
        <v>1826642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14405038</v>
      </c>
      <c r="O12" s="47">
        <f t="shared" si="1"/>
        <v>89.305323587578499</v>
      </c>
      <c r="P12" s="9"/>
    </row>
    <row r="13" spans="1:133">
      <c r="A13" s="12"/>
      <c r="B13" s="44">
        <v>519</v>
      </c>
      <c r="C13" s="20" t="s">
        <v>121</v>
      </c>
      <c r="D13" s="46">
        <v>22438166</v>
      </c>
      <c r="E13" s="46">
        <v>6035845</v>
      </c>
      <c r="F13" s="46">
        <v>0</v>
      </c>
      <c r="G13" s="46">
        <v>7919310</v>
      </c>
      <c r="H13" s="46">
        <v>1504</v>
      </c>
      <c r="I13" s="46">
        <v>0</v>
      </c>
      <c r="J13" s="46">
        <v>2587530</v>
      </c>
      <c r="K13" s="46">
        <v>0</v>
      </c>
      <c r="L13" s="46">
        <v>0</v>
      </c>
      <c r="M13" s="46">
        <v>0</v>
      </c>
      <c r="N13" s="46">
        <f t="shared" si="2"/>
        <v>38982355</v>
      </c>
      <c r="O13" s="47">
        <f t="shared" si="1"/>
        <v>241.67460214133826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79991124</v>
      </c>
      <c r="E14" s="31">
        <f t="shared" si="3"/>
        <v>64283872</v>
      </c>
      <c r="F14" s="31">
        <f t="shared" si="3"/>
        <v>0</v>
      </c>
      <c r="G14" s="31">
        <f t="shared" si="3"/>
        <v>2024136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146299132</v>
      </c>
      <c r="O14" s="43">
        <f t="shared" si="1"/>
        <v>906.9945753591112</v>
      </c>
      <c r="P14" s="10"/>
    </row>
    <row r="15" spans="1:133">
      <c r="A15" s="12"/>
      <c r="B15" s="44">
        <v>521</v>
      </c>
      <c r="C15" s="20" t="s">
        <v>29</v>
      </c>
      <c r="D15" s="46">
        <v>54913632</v>
      </c>
      <c r="E15" s="46">
        <v>741426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55655058</v>
      </c>
      <c r="O15" s="47">
        <f t="shared" si="1"/>
        <v>345.0385180501051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7440283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7440283</v>
      </c>
      <c r="O16" s="47">
        <f t="shared" si="1"/>
        <v>46.126701012392978</v>
      </c>
      <c r="P16" s="9"/>
    </row>
    <row r="17" spans="1:16">
      <c r="A17" s="12"/>
      <c r="B17" s="44">
        <v>523</v>
      </c>
      <c r="C17" s="20" t="s">
        <v>122</v>
      </c>
      <c r="D17" s="46">
        <v>18833209</v>
      </c>
      <c r="E17" s="46">
        <v>3624094</v>
      </c>
      <c r="F17" s="46">
        <v>0</v>
      </c>
      <c r="G17" s="46">
        <v>2022326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24479629</v>
      </c>
      <c r="O17" s="47">
        <f t="shared" si="1"/>
        <v>151.76365304616834</v>
      </c>
      <c r="P17" s="9"/>
    </row>
    <row r="18" spans="1:16">
      <c r="A18" s="12"/>
      <c r="B18" s="44">
        <v>524</v>
      </c>
      <c r="C18" s="20" t="s">
        <v>32</v>
      </c>
      <c r="D18" s="46">
        <v>33683</v>
      </c>
      <c r="E18" s="46">
        <v>5592130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5625813</v>
      </c>
      <c r="O18" s="47">
        <f t="shared" si="1"/>
        <v>34.877731694161845</v>
      </c>
      <c r="P18" s="9"/>
    </row>
    <row r="19" spans="1:16">
      <c r="A19" s="12"/>
      <c r="B19" s="44">
        <v>525</v>
      </c>
      <c r="C19" s="20" t="s">
        <v>33</v>
      </c>
      <c r="D19" s="46">
        <v>1513286</v>
      </c>
      <c r="E19" s="46">
        <v>1141942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2655228</v>
      </c>
      <c r="O19" s="47">
        <f t="shared" si="1"/>
        <v>16.461323860360444</v>
      </c>
      <c r="P19" s="9"/>
    </row>
    <row r="20" spans="1:16">
      <c r="A20" s="12"/>
      <c r="B20" s="44">
        <v>526</v>
      </c>
      <c r="C20" s="20" t="s">
        <v>34</v>
      </c>
      <c r="D20" s="46">
        <v>2550322</v>
      </c>
      <c r="E20" s="46">
        <v>36194460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38744782</v>
      </c>
      <c r="O20" s="47">
        <f t="shared" si="1"/>
        <v>240.20174704434567</v>
      </c>
      <c r="P20" s="9"/>
    </row>
    <row r="21" spans="1:16">
      <c r="A21" s="12"/>
      <c r="B21" s="44">
        <v>527</v>
      </c>
      <c r="C21" s="20" t="s">
        <v>35</v>
      </c>
      <c r="D21" s="46">
        <v>428688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428688</v>
      </c>
      <c r="O21" s="47">
        <f t="shared" si="1"/>
        <v>2.6576896609444454</v>
      </c>
      <c r="P21" s="9"/>
    </row>
    <row r="22" spans="1:16">
      <c r="A22" s="12"/>
      <c r="B22" s="44">
        <v>529</v>
      </c>
      <c r="C22" s="20" t="s">
        <v>36</v>
      </c>
      <c r="D22" s="46">
        <v>1718304</v>
      </c>
      <c r="E22" s="46">
        <v>9549537</v>
      </c>
      <c r="F22" s="46">
        <v>0</v>
      </c>
      <c r="G22" s="46">
        <v>1810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11269651</v>
      </c>
      <c r="O22" s="47">
        <f t="shared" si="1"/>
        <v>69.867210990632415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SUM(D24:D28)</f>
        <v>1206788</v>
      </c>
      <c r="E23" s="31">
        <f t="shared" si="5"/>
        <v>6325118</v>
      </c>
      <c r="F23" s="31">
        <f t="shared" si="5"/>
        <v>0</v>
      </c>
      <c r="G23" s="31">
        <f t="shared" si="5"/>
        <v>4220551</v>
      </c>
      <c r="H23" s="31">
        <f t="shared" si="5"/>
        <v>0</v>
      </c>
      <c r="I23" s="31">
        <f t="shared" si="5"/>
        <v>61989254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73741711</v>
      </c>
      <c r="O23" s="43">
        <f t="shared" si="1"/>
        <v>457.16834365565001</v>
      </c>
      <c r="P23" s="10"/>
    </row>
    <row r="24" spans="1:16">
      <c r="A24" s="12"/>
      <c r="B24" s="44">
        <v>534</v>
      </c>
      <c r="C24" s="20" t="s">
        <v>123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24069429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24069429</v>
      </c>
      <c r="O24" s="47">
        <f t="shared" si="1"/>
        <v>149.22058139751149</v>
      </c>
      <c r="P24" s="9"/>
    </row>
    <row r="25" spans="1:16">
      <c r="A25" s="12"/>
      <c r="B25" s="44">
        <v>536</v>
      </c>
      <c r="C25" s="20" t="s">
        <v>124</v>
      </c>
      <c r="D25" s="46">
        <v>93904</v>
      </c>
      <c r="E25" s="46">
        <v>1751</v>
      </c>
      <c r="F25" s="46">
        <v>0</v>
      </c>
      <c r="G25" s="46">
        <v>512287</v>
      </c>
      <c r="H25" s="46">
        <v>0</v>
      </c>
      <c r="I25" s="46">
        <v>37919825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38527767</v>
      </c>
      <c r="O25" s="47">
        <f t="shared" si="1"/>
        <v>238.8563431100861</v>
      </c>
      <c r="P25" s="9"/>
    </row>
    <row r="26" spans="1:16">
      <c r="A26" s="12"/>
      <c r="B26" s="44">
        <v>537</v>
      </c>
      <c r="C26" s="20" t="s">
        <v>125</v>
      </c>
      <c r="D26" s="46">
        <v>587633</v>
      </c>
      <c r="E26" s="46">
        <v>1708034</v>
      </c>
      <c r="F26" s="46">
        <v>0</v>
      </c>
      <c r="G26" s="46">
        <v>3599061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5894728</v>
      </c>
      <c r="O26" s="47">
        <f t="shared" si="1"/>
        <v>36.544894327995486</v>
      </c>
      <c r="P26" s="9"/>
    </row>
    <row r="27" spans="1:16">
      <c r="A27" s="12"/>
      <c r="B27" s="44">
        <v>538</v>
      </c>
      <c r="C27" s="20" t="s">
        <v>126</v>
      </c>
      <c r="D27" s="46">
        <v>525251</v>
      </c>
      <c r="E27" s="46">
        <v>4615040</v>
      </c>
      <c r="F27" s="46">
        <v>0</v>
      </c>
      <c r="G27" s="46">
        <v>109203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5249494</v>
      </c>
      <c r="O27" s="47">
        <f t="shared" si="1"/>
        <v>32.544708340307871</v>
      </c>
      <c r="P27" s="9"/>
    </row>
    <row r="28" spans="1:16">
      <c r="A28" s="12"/>
      <c r="B28" s="44">
        <v>539</v>
      </c>
      <c r="C28" s="20" t="s">
        <v>103</v>
      </c>
      <c r="D28" s="46">
        <v>0</v>
      </c>
      <c r="E28" s="46">
        <v>293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293</v>
      </c>
      <c r="O28" s="47">
        <f t="shared" si="1"/>
        <v>1.8164797490406136E-3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SUM(D30:D32)</f>
        <v>1240042</v>
      </c>
      <c r="E29" s="31">
        <f t="shared" si="7"/>
        <v>12414394</v>
      </c>
      <c r="F29" s="31">
        <f t="shared" si="7"/>
        <v>0</v>
      </c>
      <c r="G29" s="31">
        <f t="shared" si="7"/>
        <v>14446378</v>
      </c>
      <c r="H29" s="31">
        <f t="shared" si="7"/>
        <v>0</v>
      </c>
      <c r="I29" s="31">
        <f t="shared" si="7"/>
        <v>3982731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8" si="8">SUM(D29:M29)</f>
        <v>32083545</v>
      </c>
      <c r="O29" s="43">
        <f t="shared" si="1"/>
        <v>198.9048115014786</v>
      </c>
      <c r="P29" s="10"/>
    </row>
    <row r="30" spans="1:16">
      <c r="A30" s="12"/>
      <c r="B30" s="44">
        <v>541</v>
      </c>
      <c r="C30" s="20" t="s">
        <v>127</v>
      </c>
      <c r="D30" s="46">
        <v>78964</v>
      </c>
      <c r="E30" s="46">
        <v>10132457</v>
      </c>
      <c r="F30" s="46">
        <v>0</v>
      </c>
      <c r="G30" s="46">
        <v>14188784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24400205</v>
      </c>
      <c r="O30" s="47">
        <f t="shared" si="1"/>
        <v>151.27125684279702</v>
      </c>
      <c r="P30" s="9"/>
    </row>
    <row r="31" spans="1:16">
      <c r="A31" s="12"/>
      <c r="B31" s="44">
        <v>542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3982731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3982731</v>
      </c>
      <c r="O31" s="47">
        <f t="shared" si="1"/>
        <v>24.69129763609649</v>
      </c>
      <c r="P31" s="9"/>
    </row>
    <row r="32" spans="1:16">
      <c r="A32" s="12"/>
      <c r="B32" s="44">
        <v>544</v>
      </c>
      <c r="C32" s="20" t="s">
        <v>128</v>
      </c>
      <c r="D32" s="46">
        <v>1161078</v>
      </c>
      <c r="E32" s="46">
        <v>2281937</v>
      </c>
      <c r="F32" s="46">
        <v>0</v>
      </c>
      <c r="G32" s="46">
        <v>257594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3700609</v>
      </c>
      <c r="O32" s="47">
        <f t="shared" si="1"/>
        <v>22.942257022585103</v>
      </c>
      <c r="P32" s="9"/>
    </row>
    <row r="33" spans="1:16" ht="15.75">
      <c r="A33" s="28" t="s">
        <v>45</v>
      </c>
      <c r="B33" s="29"/>
      <c r="C33" s="30"/>
      <c r="D33" s="31">
        <f t="shared" ref="D33:M33" si="9">SUM(D34:D37)</f>
        <v>279193</v>
      </c>
      <c r="E33" s="31">
        <f t="shared" si="9"/>
        <v>6946733</v>
      </c>
      <c r="F33" s="31">
        <f t="shared" si="9"/>
        <v>0</v>
      </c>
      <c r="G33" s="31">
        <f t="shared" si="9"/>
        <v>2867278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10093204</v>
      </c>
      <c r="O33" s="43">
        <f t="shared" si="1"/>
        <v>62.573722419575823</v>
      </c>
      <c r="P33" s="10"/>
    </row>
    <row r="34" spans="1:16">
      <c r="A34" s="13"/>
      <c r="B34" s="45">
        <v>552</v>
      </c>
      <c r="C34" s="21" t="s">
        <v>46</v>
      </c>
      <c r="D34" s="46">
        <v>0</v>
      </c>
      <c r="E34" s="46">
        <v>450000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450000</v>
      </c>
      <c r="O34" s="47">
        <f t="shared" si="1"/>
        <v>2.7898153142261983</v>
      </c>
      <c r="P34" s="9"/>
    </row>
    <row r="35" spans="1:16">
      <c r="A35" s="13"/>
      <c r="B35" s="45">
        <v>553</v>
      </c>
      <c r="C35" s="21" t="s">
        <v>129</v>
      </c>
      <c r="D35" s="46">
        <v>202390</v>
      </c>
      <c r="E35" s="46">
        <v>0</v>
      </c>
      <c r="F35" s="46">
        <v>0</v>
      </c>
      <c r="G35" s="46">
        <v>13451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215841</v>
      </c>
      <c r="O35" s="47">
        <f t="shared" si="1"/>
        <v>1.3381256160842152</v>
      </c>
      <c r="P35" s="9"/>
    </row>
    <row r="36" spans="1:16">
      <c r="A36" s="13"/>
      <c r="B36" s="45">
        <v>554</v>
      </c>
      <c r="C36" s="21" t="s">
        <v>48</v>
      </c>
      <c r="D36" s="46">
        <v>74265</v>
      </c>
      <c r="E36" s="46">
        <v>1183336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1257601</v>
      </c>
      <c r="O36" s="47">
        <f t="shared" si="1"/>
        <v>7.7966100644137359</v>
      </c>
      <c r="P36" s="9"/>
    </row>
    <row r="37" spans="1:16">
      <c r="A37" s="13"/>
      <c r="B37" s="45">
        <v>559</v>
      </c>
      <c r="C37" s="21" t="s">
        <v>49</v>
      </c>
      <c r="D37" s="46">
        <v>2538</v>
      </c>
      <c r="E37" s="46">
        <v>5313397</v>
      </c>
      <c r="F37" s="46">
        <v>0</v>
      </c>
      <c r="G37" s="46">
        <v>2853827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8169762</v>
      </c>
      <c r="O37" s="47">
        <f t="shared" ref="O37:O68" si="10">(N37/O$76)</f>
        <v>50.649171424851673</v>
      </c>
      <c r="P37" s="9"/>
    </row>
    <row r="38" spans="1:16" ht="15.75">
      <c r="A38" s="28" t="s">
        <v>50</v>
      </c>
      <c r="B38" s="29"/>
      <c r="C38" s="30"/>
      <c r="D38" s="31">
        <f t="shared" ref="D38:M38" si="11">SUM(D39:D41)</f>
        <v>2417565</v>
      </c>
      <c r="E38" s="31">
        <f t="shared" si="11"/>
        <v>4213623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64710</v>
      </c>
      <c r="M38" s="31">
        <f t="shared" si="11"/>
        <v>0</v>
      </c>
      <c r="N38" s="31">
        <f t="shared" si="8"/>
        <v>6695898</v>
      </c>
      <c r="O38" s="43">
        <f t="shared" si="10"/>
        <v>41.511819517547941</v>
      </c>
      <c r="P38" s="10"/>
    </row>
    <row r="39" spans="1:16">
      <c r="A39" s="12"/>
      <c r="B39" s="44">
        <v>562</v>
      </c>
      <c r="C39" s="20" t="s">
        <v>130</v>
      </c>
      <c r="D39" s="46">
        <v>1021002</v>
      </c>
      <c r="E39" s="46">
        <v>46738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4" si="12">SUM(D39:M39)</f>
        <v>1067740</v>
      </c>
      <c r="O39" s="47">
        <f t="shared" si="10"/>
        <v>6.6195497858041801</v>
      </c>
      <c r="P39" s="9"/>
    </row>
    <row r="40" spans="1:16">
      <c r="A40" s="12"/>
      <c r="B40" s="44">
        <v>564</v>
      </c>
      <c r="C40" s="20" t="s">
        <v>131</v>
      </c>
      <c r="D40" s="46">
        <v>59522</v>
      </c>
      <c r="E40" s="46">
        <v>4158054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4217576</v>
      </c>
      <c r="O40" s="47">
        <f t="shared" si="10"/>
        <v>26.147240252695273</v>
      </c>
      <c r="P40" s="9"/>
    </row>
    <row r="41" spans="1:16">
      <c r="A41" s="12"/>
      <c r="B41" s="44">
        <v>569</v>
      </c>
      <c r="C41" s="20" t="s">
        <v>53</v>
      </c>
      <c r="D41" s="46">
        <v>1337041</v>
      </c>
      <c r="E41" s="46">
        <v>8831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64710</v>
      </c>
      <c r="M41" s="46">
        <v>0</v>
      </c>
      <c r="N41" s="46">
        <f t="shared" si="12"/>
        <v>1410582</v>
      </c>
      <c r="O41" s="47">
        <f t="shared" si="10"/>
        <v>8.7450294790484868</v>
      </c>
      <c r="P41" s="9"/>
    </row>
    <row r="42" spans="1:16" ht="15.75">
      <c r="A42" s="28" t="s">
        <v>54</v>
      </c>
      <c r="B42" s="29"/>
      <c r="C42" s="30"/>
      <c r="D42" s="31">
        <f t="shared" ref="D42:M42" si="13">SUM(D43:D44)</f>
        <v>12086722</v>
      </c>
      <c r="E42" s="31">
        <f t="shared" si="13"/>
        <v>5176674</v>
      </c>
      <c r="F42" s="31">
        <f t="shared" si="13"/>
        <v>0</v>
      </c>
      <c r="G42" s="31">
        <f t="shared" si="13"/>
        <v>5903755</v>
      </c>
      <c r="H42" s="31">
        <f t="shared" si="13"/>
        <v>0</v>
      </c>
      <c r="I42" s="31">
        <f t="shared" si="13"/>
        <v>1946754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25113905</v>
      </c>
      <c r="O42" s="43">
        <f t="shared" si="10"/>
        <v>155.69590393115976</v>
      </c>
      <c r="P42" s="9"/>
    </row>
    <row r="43" spans="1:16">
      <c r="A43" s="12"/>
      <c r="B43" s="44">
        <v>571</v>
      </c>
      <c r="C43" s="20" t="s">
        <v>55</v>
      </c>
      <c r="D43" s="46">
        <v>4169013</v>
      </c>
      <c r="E43" s="46">
        <v>208382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4377395</v>
      </c>
      <c r="O43" s="47">
        <f t="shared" si="10"/>
        <v>27.138052460927085</v>
      </c>
      <c r="P43" s="9"/>
    </row>
    <row r="44" spans="1:16">
      <c r="A44" s="12"/>
      <c r="B44" s="44">
        <v>572</v>
      </c>
      <c r="C44" s="20" t="s">
        <v>132</v>
      </c>
      <c r="D44" s="46">
        <v>7917709</v>
      </c>
      <c r="E44" s="46">
        <v>4968292</v>
      </c>
      <c r="F44" s="46">
        <v>0</v>
      </c>
      <c r="G44" s="46">
        <v>5903755</v>
      </c>
      <c r="H44" s="46">
        <v>0</v>
      </c>
      <c r="I44" s="46">
        <v>1946754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20736510</v>
      </c>
      <c r="O44" s="47">
        <f t="shared" si="10"/>
        <v>128.55785147023266</v>
      </c>
      <c r="P44" s="9"/>
    </row>
    <row r="45" spans="1:16" ht="15.75">
      <c r="A45" s="28" t="s">
        <v>133</v>
      </c>
      <c r="B45" s="29"/>
      <c r="C45" s="30"/>
      <c r="D45" s="31">
        <f t="shared" ref="D45:M45" si="14">SUM(D46:D48)</f>
        <v>7702795</v>
      </c>
      <c r="E45" s="31">
        <f t="shared" si="14"/>
        <v>8153113</v>
      </c>
      <c r="F45" s="31">
        <f t="shared" si="14"/>
        <v>0</v>
      </c>
      <c r="G45" s="31">
        <f t="shared" si="14"/>
        <v>969435</v>
      </c>
      <c r="H45" s="31">
        <f t="shared" si="14"/>
        <v>0</v>
      </c>
      <c r="I45" s="31">
        <f t="shared" si="14"/>
        <v>195958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17021301</v>
      </c>
      <c r="O45" s="43">
        <f t="shared" si="10"/>
        <v>105.52508043967489</v>
      </c>
      <c r="P45" s="9"/>
    </row>
    <row r="46" spans="1:16">
      <c r="A46" s="12"/>
      <c r="B46" s="44">
        <v>581</v>
      </c>
      <c r="C46" s="20" t="s">
        <v>134</v>
      </c>
      <c r="D46" s="46">
        <v>7623829</v>
      </c>
      <c r="E46" s="46">
        <v>8153113</v>
      </c>
      <c r="F46" s="46">
        <v>0</v>
      </c>
      <c r="G46" s="46">
        <v>969435</v>
      </c>
      <c r="H46" s="46">
        <v>0</v>
      </c>
      <c r="I46" s="46">
        <v>195958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16942335</v>
      </c>
      <c r="O46" s="47">
        <f t="shared" si="10"/>
        <v>105.03552364833448</v>
      </c>
      <c r="P46" s="9"/>
    </row>
    <row r="47" spans="1:16">
      <c r="A47" s="12"/>
      <c r="B47" s="44">
        <v>587</v>
      </c>
      <c r="C47" s="20" t="s">
        <v>136</v>
      </c>
      <c r="D47" s="46">
        <v>26798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5" si="15">SUM(D47:M47)</f>
        <v>26798</v>
      </c>
      <c r="O47" s="47">
        <f t="shared" si="10"/>
        <v>0.16613660175696368</v>
      </c>
      <c r="P47" s="9"/>
    </row>
    <row r="48" spans="1:16">
      <c r="A48" s="12"/>
      <c r="B48" s="44">
        <v>590</v>
      </c>
      <c r="C48" s="20" t="s">
        <v>182</v>
      </c>
      <c r="D48" s="46">
        <v>52168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52168</v>
      </c>
      <c r="O48" s="47">
        <f t="shared" si="10"/>
        <v>0.32342018958344959</v>
      </c>
      <c r="P48" s="9"/>
    </row>
    <row r="49" spans="1:16" ht="15.75">
      <c r="A49" s="28" t="s">
        <v>59</v>
      </c>
      <c r="B49" s="29"/>
      <c r="C49" s="30"/>
      <c r="D49" s="31">
        <f t="shared" ref="D49:M49" si="16">SUM(D50:D73)</f>
        <v>8191588</v>
      </c>
      <c r="E49" s="31">
        <f t="shared" si="16"/>
        <v>1572063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9763651</v>
      </c>
      <c r="O49" s="43">
        <f t="shared" si="10"/>
        <v>60.53062907235541</v>
      </c>
      <c r="P49" s="9"/>
    </row>
    <row r="50" spans="1:16">
      <c r="A50" s="12"/>
      <c r="B50" s="44">
        <v>602</v>
      </c>
      <c r="C50" s="20" t="s">
        <v>137</v>
      </c>
      <c r="D50" s="46">
        <v>0</v>
      </c>
      <c r="E50" s="46">
        <v>313261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313261</v>
      </c>
      <c r="O50" s="47">
        <f t="shared" si="10"/>
        <v>1.9420896336662512</v>
      </c>
      <c r="P50" s="9"/>
    </row>
    <row r="51" spans="1:16">
      <c r="A51" s="12"/>
      <c r="B51" s="44">
        <v>603</v>
      </c>
      <c r="C51" s="20" t="s">
        <v>138</v>
      </c>
      <c r="D51" s="46">
        <v>70000</v>
      </c>
      <c r="E51" s="46">
        <v>94716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164716</v>
      </c>
      <c r="O51" s="47">
        <f t="shared" si="10"/>
        <v>1.0211715984401832</v>
      </c>
      <c r="P51" s="9"/>
    </row>
    <row r="52" spans="1:16">
      <c r="A52" s="12"/>
      <c r="B52" s="44">
        <v>604</v>
      </c>
      <c r="C52" s="20" t="s">
        <v>139</v>
      </c>
      <c r="D52" s="46">
        <v>449321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449321</v>
      </c>
      <c r="O52" s="47">
        <f t="shared" si="10"/>
        <v>2.7856057928965101</v>
      </c>
      <c r="P52" s="9"/>
    </row>
    <row r="53" spans="1:16">
      <c r="A53" s="12"/>
      <c r="B53" s="44">
        <v>605</v>
      </c>
      <c r="C53" s="20" t="s">
        <v>140</v>
      </c>
      <c r="D53" s="46">
        <v>54346</v>
      </c>
      <c r="E53" s="46">
        <v>480181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534527</v>
      </c>
      <c r="O53" s="47">
        <f t="shared" si="10"/>
        <v>3.31384802326086</v>
      </c>
      <c r="P53" s="9"/>
    </row>
    <row r="54" spans="1:16">
      <c r="A54" s="12"/>
      <c r="B54" s="44">
        <v>607</v>
      </c>
      <c r="C54" s="20" t="s">
        <v>141</v>
      </c>
      <c r="D54" s="46">
        <v>997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997</v>
      </c>
      <c r="O54" s="47">
        <f t="shared" si="10"/>
        <v>6.1809908184078215E-3</v>
      </c>
      <c r="P54" s="9"/>
    </row>
    <row r="55" spans="1:16">
      <c r="A55" s="12"/>
      <c r="B55" s="44">
        <v>608</v>
      </c>
      <c r="C55" s="20" t="s">
        <v>142</v>
      </c>
      <c r="D55" s="46">
        <v>139349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139349</v>
      </c>
      <c r="O55" s="47">
        <f t="shared" si="10"/>
        <v>0.86390660938245889</v>
      </c>
      <c r="P55" s="9"/>
    </row>
    <row r="56" spans="1:16">
      <c r="A56" s="12"/>
      <c r="B56" s="44">
        <v>614</v>
      </c>
      <c r="C56" s="20" t="s">
        <v>143</v>
      </c>
      <c r="D56" s="46">
        <v>342061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6" si="17">SUM(D56:M56)</f>
        <v>342061</v>
      </c>
      <c r="O56" s="47">
        <f t="shared" si="10"/>
        <v>2.1206378137767281</v>
      </c>
      <c r="P56" s="9"/>
    </row>
    <row r="57" spans="1:16">
      <c r="A57" s="12"/>
      <c r="B57" s="44">
        <v>623</v>
      </c>
      <c r="C57" s="20" t="s">
        <v>179</v>
      </c>
      <c r="D57" s="46">
        <v>248000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248000</v>
      </c>
      <c r="O57" s="47">
        <f t="shared" si="10"/>
        <v>1.5374982176179937</v>
      </c>
      <c r="P57" s="9"/>
    </row>
    <row r="58" spans="1:16">
      <c r="A58" s="12"/>
      <c r="B58" s="44">
        <v>629</v>
      </c>
      <c r="C58" s="20" t="s">
        <v>68</v>
      </c>
      <c r="D58" s="46">
        <v>75358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75358</v>
      </c>
      <c r="O58" s="47">
        <f t="shared" si="10"/>
        <v>0.46718867210990633</v>
      </c>
      <c r="P58" s="9"/>
    </row>
    <row r="59" spans="1:16">
      <c r="A59" s="12"/>
      <c r="B59" s="44">
        <v>634</v>
      </c>
      <c r="C59" s="20" t="s">
        <v>146</v>
      </c>
      <c r="D59" s="46">
        <v>451875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451875</v>
      </c>
      <c r="O59" s="47">
        <f t="shared" si="10"/>
        <v>2.8014395447021405</v>
      </c>
      <c r="P59" s="9"/>
    </row>
    <row r="60" spans="1:16">
      <c r="A60" s="12"/>
      <c r="B60" s="44">
        <v>654</v>
      </c>
      <c r="C60" s="20" t="s">
        <v>148</v>
      </c>
      <c r="D60" s="46">
        <v>326352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326352</v>
      </c>
      <c r="O60" s="47">
        <f t="shared" si="10"/>
        <v>2.0232484609518848</v>
      </c>
      <c r="P60" s="9"/>
    </row>
    <row r="61" spans="1:16">
      <c r="A61" s="12"/>
      <c r="B61" s="44">
        <v>658</v>
      </c>
      <c r="C61" s="20" t="s">
        <v>114</v>
      </c>
      <c r="D61" s="46">
        <v>7000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7000</v>
      </c>
      <c r="O61" s="47">
        <f t="shared" si="10"/>
        <v>4.3397127110185306E-2</v>
      </c>
      <c r="P61" s="9"/>
    </row>
    <row r="62" spans="1:16">
      <c r="A62" s="12"/>
      <c r="B62" s="44">
        <v>662</v>
      </c>
      <c r="C62" s="20" t="s">
        <v>166</v>
      </c>
      <c r="D62" s="46">
        <v>0</v>
      </c>
      <c r="E62" s="46">
        <v>360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360</v>
      </c>
      <c r="O62" s="47">
        <f t="shared" si="10"/>
        <v>2.2318522513809585E-3</v>
      </c>
      <c r="P62" s="9"/>
    </row>
    <row r="63" spans="1:16">
      <c r="A63" s="12"/>
      <c r="B63" s="44">
        <v>671</v>
      </c>
      <c r="C63" s="20" t="s">
        <v>71</v>
      </c>
      <c r="D63" s="46">
        <v>285343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285343</v>
      </c>
      <c r="O63" s="47">
        <f t="shared" si="10"/>
        <v>1.7690094915716579</v>
      </c>
      <c r="P63" s="9"/>
    </row>
    <row r="64" spans="1:16">
      <c r="A64" s="12"/>
      <c r="B64" s="44">
        <v>674</v>
      </c>
      <c r="C64" s="20" t="s">
        <v>149</v>
      </c>
      <c r="D64" s="46">
        <v>107584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107584</v>
      </c>
      <c r="O64" s="47">
        <f t="shared" si="10"/>
        <v>0.66697664614602514</v>
      </c>
      <c r="P64" s="9"/>
    </row>
    <row r="65" spans="1:119">
      <c r="A65" s="12"/>
      <c r="B65" s="44">
        <v>685</v>
      </c>
      <c r="C65" s="20" t="s">
        <v>73</v>
      </c>
      <c r="D65" s="46">
        <v>72512</v>
      </c>
      <c r="E65" s="46">
        <v>71297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143809</v>
      </c>
      <c r="O65" s="47">
        <f t="shared" si="10"/>
        <v>0.89155677894123408</v>
      </c>
      <c r="P65" s="9"/>
    </row>
    <row r="66" spans="1:119">
      <c r="A66" s="12"/>
      <c r="B66" s="44">
        <v>694</v>
      </c>
      <c r="C66" s="20" t="s">
        <v>150</v>
      </c>
      <c r="D66" s="46">
        <v>147409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147409</v>
      </c>
      <c r="O66" s="47">
        <f t="shared" si="10"/>
        <v>0.9138753014550437</v>
      </c>
      <c r="P66" s="9"/>
    </row>
    <row r="67" spans="1:119">
      <c r="A67" s="12"/>
      <c r="B67" s="44">
        <v>711</v>
      </c>
      <c r="C67" s="20" t="s">
        <v>116</v>
      </c>
      <c r="D67" s="46">
        <v>3539366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3" si="18">SUM(D67:M67)</f>
        <v>3539366</v>
      </c>
      <c r="O67" s="47">
        <f t="shared" si="10"/>
        <v>21.942616598781161</v>
      </c>
      <c r="P67" s="9"/>
    </row>
    <row r="68" spans="1:119">
      <c r="A68" s="12"/>
      <c r="B68" s="44">
        <v>713</v>
      </c>
      <c r="C68" s="20" t="s">
        <v>151</v>
      </c>
      <c r="D68" s="46">
        <v>474323</v>
      </c>
      <c r="E68" s="46">
        <v>17858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492181</v>
      </c>
      <c r="O68" s="47">
        <f t="shared" si="10"/>
        <v>3.0513202026025876</v>
      </c>
      <c r="P68" s="9"/>
    </row>
    <row r="69" spans="1:119">
      <c r="A69" s="12"/>
      <c r="B69" s="44">
        <v>716</v>
      </c>
      <c r="C69" s="20" t="s">
        <v>118</v>
      </c>
      <c r="D69" s="46">
        <v>0</v>
      </c>
      <c r="E69" s="46">
        <v>13818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13818</v>
      </c>
      <c r="O69" s="47">
        <f t="shared" ref="O69:O74" si="19">(N69/O$76)</f>
        <v>8.5665928915505798E-2</v>
      </c>
      <c r="P69" s="9"/>
    </row>
    <row r="70" spans="1:119">
      <c r="A70" s="12"/>
      <c r="B70" s="44">
        <v>724</v>
      </c>
      <c r="C70" s="20" t="s">
        <v>152</v>
      </c>
      <c r="D70" s="46">
        <v>360440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360440</v>
      </c>
      <c r="O70" s="47">
        <f t="shared" si="19"/>
        <v>2.2345800707993129</v>
      </c>
      <c r="P70" s="9"/>
    </row>
    <row r="71" spans="1:119">
      <c r="A71" s="12"/>
      <c r="B71" s="44">
        <v>734</v>
      </c>
      <c r="C71" s="20" t="s">
        <v>78</v>
      </c>
      <c r="D71" s="46">
        <v>363430</v>
      </c>
      <c r="E71" s="46">
        <v>580572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944002</v>
      </c>
      <c r="O71" s="47">
        <f t="shared" si="19"/>
        <v>5.8524249694670214</v>
      </c>
      <c r="P71" s="9"/>
    </row>
    <row r="72" spans="1:119">
      <c r="A72" s="12"/>
      <c r="B72" s="44">
        <v>744</v>
      </c>
      <c r="C72" s="20" t="s">
        <v>154</v>
      </c>
      <c r="D72" s="46">
        <v>126654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126654</v>
      </c>
      <c r="O72" s="47">
        <f t="shared" si="19"/>
        <v>0.78520281957334426</v>
      </c>
      <c r="P72" s="9"/>
    </row>
    <row r="73" spans="1:119" ht="15.75" thickBot="1">
      <c r="A73" s="12"/>
      <c r="B73" s="44">
        <v>764</v>
      </c>
      <c r="C73" s="20" t="s">
        <v>155</v>
      </c>
      <c r="D73" s="46">
        <v>549868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549868</v>
      </c>
      <c r="O73" s="47">
        <f t="shared" si="19"/>
        <v>3.4089559271176246</v>
      </c>
      <c r="P73" s="9"/>
    </row>
    <row r="74" spans="1:119" ht="16.5" thickBot="1">
      <c r="A74" s="14" t="s">
        <v>10</v>
      </c>
      <c r="B74" s="23"/>
      <c r="C74" s="22"/>
      <c r="D74" s="15">
        <f t="shared" ref="D74:M74" si="20">SUM(D5,D14,D23,D29,D33,D38,D42,D45,D49)</f>
        <v>162896565</v>
      </c>
      <c r="E74" s="15">
        <f t="shared" si="20"/>
        <v>120471567</v>
      </c>
      <c r="F74" s="15">
        <f t="shared" si="20"/>
        <v>10589276</v>
      </c>
      <c r="G74" s="15">
        <f t="shared" si="20"/>
        <v>40291249</v>
      </c>
      <c r="H74" s="15">
        <f t="shared" si="20"/>
        <v>1504</v>
      </c>
      <c r="I74" s="15">
        <f t="shared" si="20"/>
        <v>68114697</v>
      </c>
      <c r="J74" s="15">
        <f t="shared" si="20"/>
        <v>43627755</v>
      </c>
      <c r="K74" s="15">
        <f t="shared" si="20"/>
        <v>0</v>
      </c>
      <c r="L74" s="15">
        <f t="shared" si="20"/>
        <v>64710</v>
      </c>
      <c r="M74" s="15">
        <f t="shared" si="20"/>
        <v>0</v>
      </c>
      <c r="N74" s="15">
        <f>SUM(D74:M74)</f>
        <v>446057323</v>
      </c>
      <c r="O74" s="37">
        <f t="shared" si="19"/>
        <v>2765.3723349514262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48" t="s">
        <v>183</v>
      </c>
      <c r="M76" s="48"/>
      <c r="N76" s="48"/>
      <c r="O76" s="41">
        <v>161301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customHeight="1" thickBot="1">
      <c r="A78" s="52" t="s">
        <v>87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45813865</v>
      </c>
      <c r="E5" s="26">
        <f t="shared" si="0"/>
        <v>9532316</v>
      </c>
      <c r="F5" s="26">
        <f t="shared" si="0"/>
        <v>9672379</v>
      </c>
      <c r="G5" s="26">
        <f t="shared" si="0"/>
        <v>6582601</v>
      </c>
      <c r="H5" s="26">
        <f t="shared" si="0"/>
        <v>1300</v>
      </c>
      <c r="I5" s="26">
        <f t="shared" si="0"/>
        <v>52</v>
      </c>
      <c r="J5" s="26">
        <f t="shared" si="0"/>
        <v>42361030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113963543</v>
      </c>
      <c r="O5" s="32">
        <f t="shared" ref="O5:O36" si="1">(N5/O$75)</f>
        <v>718.5686011172902</v>
      </c>
      <c r="P5" s="6"/>
    </row>
    <row r="6" spans="1:133">
      <c r="A6" s="12"/>
      <c r="B6" s="44">
        <v>511</v>
      </c>
      <c r="C6" s="20" t="s">
        <v>20</v>
      </c>
      <c r="D6" s="46">
        <v>1154412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1154412</v>
      </c>
      <c r="O6" s="47">
        <f t="shared" si="1"/>
        <v>7.2788559754851887</v>
      </c>
      <c r="P6" s="9"/>
    </row>
    <row r="7" spans="1:133">
      <c r="A7" s="12"/>
      <c r="B7" s="44">
        <v>512</v>
      </c>
      <c r="C7" s="20" t="s">
        <v>21</v>
      </c>
      <c r="D7" s="46">
        <v>1185116</v>
      </c>
      <c r="E7" s="46">
        <v>7299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1192415</v>
      </c>
      <c r="O7" s="47">
        <f t="shared" si="1"/>
        <v>7.5184743817702619</v>
      </c>
      <c r="P7" s="9"/>
    </row>
    <row r="8" spans="1:133">
      <c r="A8" s="12"/>
      <c r="B8" s="44">
        <v>513</v>
      </c>
      <c r="C8" s="20" t="s">
        <v>22</v>
      </c>
      <c r="D8" s="46">
        <v>21936409</v>
      </c>
      <c r="E8" s="46">
        <v>177979</v>
      </c>
      <c r="F8" s="46">
        <v>0</v>
      </c>
      <c r="G8" s="46">
        <v>40447</v>
      </c>
      <c r="H8" s="46">
        <v>0</v>
      </c>
      <c r="I8" s="46">
        <v>52</v>
      </c>
      <c r="J8" s="46">
        <v>40805792</v>
      </c>
      <c r="K8" s="46">
        <v>0</v>
      </c>
      <c r="L8" s="46">
        <v>0</v>
      </c>
      <c r="M8" s="46">
        <v>0</v>
      </c>
      <c r="N8" s="46">
        <f t="shared" si="2"/>
        <v>62960679</v>
      </c>
      <c r="O8" s="47">
        <f t="shared" si="1"/>
        <v>396.98280558392918</v>
      </c>
      <c r="P8" s="9"/>
    </row>
    <row r="9" spans="1:133">
      <c r="A9" s="12"/>
      <c r="B9" s="44">
        <v>514</v>
      </c>
      <c r="C9" s="20" t="s">
        <v>23</v>
      </c>
      <c r="D9" s="46">
        <v>1657137</v>
      </c>
      <c r="E9" s="46">
        <v>58294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1715431</v>
      </c>
      <c r="O9" s="47">
        <f t="shared" si="1"/>
        <v>10.816220885509274</v>
      </c>
      <c r="P9" s="9"/>
    </row>
    <row r="10" spans="1:133">
      <c r="A10" s="12"/>
      <c r="B10" s="44">
        <v>515</v>
      </c>
      <c r="C10" s="20" t="s">
        <v>24</v>
      </c>
      <c r="D10" s="46">
        <v>53404</v>
      </c>
      <c r="E10" s="46">
        <v>3957223</v>
      </c>
      <c r="F10" s="46">
        <v>0</v>
      </c>
      <c r="G10" s="46">
        <v>105562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4116189</v>
      </c>
      <c r="O10" s="47">
        <f t="shared" si="1"/>
        <v>25.953599667082813</v>
      </c>
      <c r="P10" s="9"/>
    </row>
    <row r="11" spans="1:133">
      <c r="A11" s="12"/>
      <c r="B11" s="44">
        <v>516</v>
      </c>
      <c r="C11" s="20" t="s">
        <v>25</v>
      </c>
      <c r="D11" s="46">
        <v>184147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184147</v>
      </c>
      <c r="O11" s="47">
        <f t="shared" si="1"/>
        <v>1.1610928258868334</v>
      </c>
      <c r="P11" s="9"/>
    </row>
    <row r="12" spans="1:133">
      <c r="A12" s="12"/>
      <c r="B12" s="44">
        <v>517</v>
      </c>
      <c r="C12" s="20" t="s">
        <v>26</v>
      </c>
      <c r="D12" s="46">
        <v>1012359</v>
      </c>
      <c r="E12" s="46">
        <v>400941</v>
      </c>
      <c r="F12" s="46">
        <v>9672379</v>
      </c>
      <c r="G12" s="46">
        <v>1857002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12942681</v>
      </c>
      <c r="O12" s="47">
        <f t="shared" si="1"/>
        <v>81.606836151779973</v>
      </c>
      <c r="P12" s="9"/>
    </row>
    <row r="13" spans="1:133">
      <c r="A13" s="12"/>
      <c r="B13" s="44">
        <v>519</v>
      </c>
      <c r="C13" s="20" t="s">
        <v>121</v>
      </c>
      <c r="D13" s="46">
        <v>18630881</v>
      </c>
      <c r="E13" s="46">
        <v>4930580</v>
      </c>
      <c r="F13" s="46">
        <v>0</v>
      </c>
      <c r="G13" s="46">
        <v>4579590</v>
      </c>
      <c r="H13" s="46">
        <v>1300</v>
      </c>
      <c r="I13" s="46">
        <v>0</v>
      </c>
      <c r="J13" s="46">
        <v>1555238</v>
      </c>
      <c r="K13" s="46">
        <v>0</v>
      </c>
      <c r="L13" s="46">
        <v>0</v>
      </c>
      <c r="M13" s="46">
        <v>0</v>
      </c>
      <c r="N13" s="46">
        <f t="shared" si="2"/>
        <v>29697589</v>
      </c>
      <c r="O13" s="47">
        <f t="shared" si="1"/>
        <v>187.25071564584673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74000225</v>
      </c>
      <c r="E14" s="31">
        <f t="shared" si="3"/>
        <v>58651374</v>
      </c>
      <c r="F14" s="31">
        <f t="shared" si="3"/>
        <v>0</v>
      </c>
      <c r="G14" s="31">
        <f t="shared" si="3"/>
        <v>8403143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141054742</v>
      </c>
      <c r="O14" s="43">
        <f t="shared" si="1"/>
        <v>889.38537686477764</v>
      </c>
      <c r="P14" s="10"/>
    </row>
    <row r="15" spans="1:133">
      <c r="A15" s="12"/>
      <c r="B15" s="44">
        <v>521</v>
      </c>
      <c r="C15" s="20" t="s">
        <v>29</v>
      </c>
      <c r="D15" s="46">
        <v>48894662</v>
      </c>
      <c r="E15" s="46">
        <v>905907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49800569</v>
      </c>
      <c r="O15" s="47">
        <f t="shared" si="1"/>
        <v>314.0050252840515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7257648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7257648</v>
      </c>
      <c r="O16" s="47">
        <f t="shared" si="1"/>
        <v>45.761283244429315</v>
      </c>
      <c r="P16" s="9"/>
    </row>
    <row r="17" spans="1:16">
      <c r="A17" s="12"/>
      <c r="B17" s="44">
        <v>523</v>
      </c>
      <c r="C17" s="20" t="s">
        <v>122</v>
      </c>
      <c r="D17" s="46">
        <v>18946838</v>
      </c>
      <c r="E17" s="46">
        <v>3431076</v>
      </c>
      <c r="F17" s="46">
        <v>0</v>
      </c>
      <c r="G17" s="46">
        <v>8225895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30603809</v>
      </c>
      <c r="O17" s="47">
        <f t="shared" si="1"/>
        <v>192.96465907514596</v>
      </c>
      <c r="P17" s="9"/>
    </row>
    <row r="18" spans="1:16">
      <c r="A18" s="12"/>
      <c r="B18" s="44">
        <v>524</v>
      </c>
      <c r="C18" s="20" t="s">
        <v>32</v>
      </c>
      <c r="D18" s="46">
        <v>24029</v>
      </c>
      <c r="E18" s="46">
        <v>5393226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5417255</v>
      </c>
      <c r="O18" s="47">
        <f t="shared" si="1"/>
        <v>34.157145739542742</v>
      </c>
      <c r="P18" s="9"/>
    </row>
    <row r="19" spans="1:16">
      <c r="A19" s="12"/>
      <c r="B19" s="44">
        <v>525</v>
      </c>
      <c r="C19" s="20" t="s">
        <v>33</v>
      </c>
      <c r="D19" s="46">
        <v>1384387</v>
      </c>
      <c r="E19" s="46">
        <v>1026823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2411210</v>
      </c>
      <c r="O19" s="47">
        <f t="shared" si="1"/>
        <v>15.20328125197039</v>
      </c>
      <c r="P19" s="9"/>
    </row>
    <row r="20" spans="1:16">
      <c r="A20" s="12"/>
      <c r="B20" s="44">
        <v>526</v>
      </c>
      <c r="C20" s="20" t="s">
        <v>34</v>
      </c>
      <c r="D20" s="46">
        <v>2548204</v>
      </c>
      <c r="E20" s="46">
        <v>35138416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37686620</v>
      </c>
      <c r="O20" s="47">
        <f t="shared" si="1"/>
        <v>237.62355136886973</v>
      </c>
      <c r="P20" s="9"/>
    </row>
    <row r="21" spans="1:16">
      <c r="A21" s="12"/>
      <c r="B21" s="44">
        <v>527</v>
      </c>
      <c r="C21" s="20" t="s">
        <v>35</v>
      </c>
      <c r="D21" s="46">
        <v>488347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488347</v>
      </c>
      <c r="O21" s="47">
        <f t="shared" si="1"/>
        <v>3.0791498001235831</v>
      </c>
      <c r="P21" s="9"/>
    </row>
    <row r="22" spans="1:16">
      <c r="A22" s="12"/>
      <c r="B22" s="44">
        <v>529</v>
      </c>
      <c r="C22" s="20" t="s">
        <v>36</v>
      </c>
      <c r="D22" s="46">
        <v>1713758</v>
      </c>
      <c r="E22" s="46">
        <v>5498278</v>
      </c>
      <c r="F22" s="46">
        <v>0</v>
      </c>
      <c r="G22" s="46">
        <v>177248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7389284</v>
      </c>
      <c r="O22" s="47">
        <f t="shared" si="1"/>
        <v>46.591281100644395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SUM(D24:D27)</f>
        <v>611609</v>
      </c>
      <c r="E23" s="31">
        <f t="shared" si="5"/>
        <v>7797609</v>
      </c>
      <c r="F23" s="31">
        <f t="shared" si="5"/>
        <v>0</v>
      </c>
      <c r="G23" s="31">
        <f t="shared" si="5"/>
        <v>13340526</v>
      </c>
      <c r="H23" s="31">
        <f t="shared" si="5"/>
        <v>0</v>
      </c>
      <c r="I23" s="31">
        <f t="shared" si="5"/>
        <v>54719959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76469703</v>
      </c>
      <c r="O23" s="43">
        <f t="shared" si="1"/>
        <v>482.16057579540728</v>
      </c>
      <c r="P23" s="10"/>
    </row>
    <row r="24" spans="1:16">
      <c r="A24" s="12"/>
      <c r="B24" s="44">
        <v>534</v>
      </c>
      <c r="C24" s="20" t="s">
        <v>123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22252080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22252080</v>
      </c>
      <c r="O24" s="47">
        <f t="shared" si="1"/>
        <v>140.30492187795559</v>
      </c>
      <c r="P24" s="9"/>
    </row>
    <row r="25" spans="1:16">
      <c r="A25" s="12"/>
      <c r="B25" s="44">
        <v>536</v>
      </c>
      <c r="C25" s="20" t="s">
        <v>124</v>
      </c>
      <c r="D25" s="46">
        <v>0</v>
      </c>
      <c r="E25" s="46">
        <v>0</v>
      </c>
      <c r="F25" s="46">
        <v>0</v>
      </c>
      <c r="G25" s="46">
        <v>3943176</v>
      </c>
      <c r="H25" s="46">
        <v>0</v>
      </c>
      <c r="I25" s="46">
        <v>32467879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36411055</v>
      </c>
      <c r="O25" s="47">
        <f t="shared" si="1"/>
        <v>229.58079547030857</v>
      </c>
      <c r="P25" s="9"/>
    </row>
    <row r="26" spans="1:16">
      <c r="A26" s="12"/>
      <c r="B26" s="44">
        <v>537</v>
      </c>
      <c r="C26" s="20" t="s">
        <v>125</v>
      </c>
      <c r="D26" s="46">
        <v>611609</v>
      </c>
      <c r="E26" s="46">
        <v>3228219</v>
      </c>
      <c r="F26" s="46">
        <v>0</v>
      </c>
      <c r="G26" s="46">
        <v>9307495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13147323</v>
      </c>
      <c r="O26" s="47">
        <f t="shared" si="1"/>
        <v>82.897155071312369</v>
      </c>
      <c r="P26" s="9"/>
    </row>
    <row r="27" spans="1:16">
      <c r="A27" s="12"/>
      <c r="B27" s="44">
        <v>538</v>
      </c>
      <c r="C27" s="20" t="s">
        <v>126</v>
      </c>
      <c r="D27" s="46">
        <v>0</v>
      </c>
      <c r="E27" s="46">
        <v>4569390</v>
      </c>
      <c r="F27" s="46">
        <v>0</v>
      </c>
      <c r="G27" s="46">
        <v>89855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4659245</v>
      </c>
      <c r="O27" s="47">
        <f t="shared" si="1"/>
        <v>29.377703375830716</v>
      </c>
      <c r="P27" s="9"/>
    </row>
    <row r="28" spans="1:16" ht="15.75">
      <c r="A28" s="28" t="s">
        <v>42</v>
      </c>
      <c r="B28" s="29"/>
      <c r="C28" s="30"/>
      <c r="D28" s="31">
        <f t="shared" ref="D28:M28" si="6">SUM(D29:D31)</f>
        <v>689079</v>
      </c>
      <c r="E28" s="31">
        <f t="shared" si="6"/>
        <v>12672509</v>
      </c>
      <c r="F28" s="31">
        <f t="shared" si="6"/>
        <v>0</v>
      </c>
      <c r="G28" s="31">
        <f t="shared" si="6"/>
        <v>14243923</v>
      </c>
      <c r="H28" s="31">
        <f t="shared" si="6"/>
        <v>0</v>
      </c>
      <c r="I28" s="31">
        <f t="shared" si="6"/>
        <v>3482111</v>
      </c>
      <c r="J28" s="31">
        <f t="shared" si="6"/>
        <v>-69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7" si="7">SUM(D28:M28)</f>
        <v>31087553</v>
      </c>
      <c r="O28" s="43">
        <f t="shared" si="1"/>
        <v>196.01478581066596</v>
      </c>
      <c r="P28" s="10"/>
    </row>
    <row r="29" spans="1:16">
      <c r="A29" s="12"/>
      <c r="B29" s="44">
        <v>541</v>
      </c>
      <c r="C29" s="20" t="s">
        <v>127</v>
      </c>
      <c r="D29" s="46">
        <v>69166</v>
      </c>
      <c r="E29" s="46">
        <v>11226481</v>
      </c>
      <c r="F29" s="46">
        <v>0</v>
      </c>
      <c r="G29" s="46">
        <v>13992810</v>
      </c>
      <c r="H29" s="46">
        <v>0</v>
      </c>
      <c r="I29" s="46">
        <v>0</v>
      </c>
      <c r="J29" s="46">
        <v>-69</v>
      </c>
      <c r="K29" s="46">
        <v>0</v>
      </c>
      <c r="L29" s="46">
        <v>0</v>
      </c>
      <c r="M29" s="46">
        <v>0</v>
      </c>
      <c r="N29" s="46">
        <f t="shared" si="7"/>
        <v>25288388</v>
      </c>
      <c r="O29" s="47">
        <f t="shared" si="1"/>
        <v>159.44960213874072</v>
      </c>
      <c r="P29" s="9"/>
    </row>
    <row r="30" spans="1:16">
      <c r="A30" s="12"/>
      <c r="B30" s="44">
        <v>542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3482111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3482111</v>
      </c>
      <c r="O30" s="47">
        <f t="shared" si="1"/>
        <v>21.95557951550461</v>
      </c>
      <c r="P30" s="9"/>
    </row>
    <row r="31" spans="1:16">
      <c r="A31" s="12"/>
      <c r="B31" s="44">
        <v>544</v>
      </c>
      <c r="C31" s="20" t="s">
        <v>128</v>
      </c>
      <c r="D31" s="46">
        <v>619913</v>
      </c>
      <c r="E31" s="46">
        <v>1446028</v>
      </c>
      <c r="F31" s="46">
        <v>0</v>
      </c>
      <c r="G31" s="46">
        <v>251113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2317054</v>
      </c>
      <c r="O31" s="47">
        <f t="shared" si="1"/>
        <v>14.609604156420636</v>
      </c>
      <c r="P31" s="9"/>
    </row>
    <row r="32" spans="1:16" ht="15.75">
      <c r="A32" s="28" t="s">
        <v>45</v>
      </c>
      <c r="B32" s="29"/>
      <c r="C32" s="30"/>
      <c r="D32" s="31">
        <f t="shared" ref="D32:M32" si="8">SUM(D33:D36)</f>
        <v>272520</v>
      </c>
      <c r="E32" s="31">
        <f t="shared" si="8"/>
        <v>4637314</v>
      </c>
      <c r="F32" s="31">
        <f t="shared" si="8"/>
        <v>0</v>
      </c>
      <c r="G32" s="31">
        <f t="shared" si="8"/>
        <v>323635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31387</v>
      </c>
      <c r="M32" s="31">
        <f t="shared" si="8"/>
        <v>0</v>
      </c>
      <c r="N32" s="31">
        <f t="shared" si="7"/>
        <v>5264856</v>
      </c>
      <c r="O32" s="43">
        <f t="shared" si="1"/>
        <v>33.196231982748834</v>
      </c>
      <c r="P32" s="10"/>
    </row>
    <row r="33" spans="1:16">
      <c r="A33" s="13"/>
      <c r="B33" s="45">
        <v>552</v>
      </c>
      <c r="C33" s="21" t="s">
        <v>46</v>
      </c>
      <c r="D33" s="46">
        <v>0</v>
      </c>
      <c r="E33" s="46">
        <v>450000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450000</v>
      </c>
      <c r="O33" s="47">
        <f t="shared" si="1"/>
        <v>2.8373623879241858</v>
      </c>
      <c r="P33" s="9"/>
    </row>
    <row r="34" spans="1:16">
      <c r="A34" s="13"/>
      <c r="B34" s="45">
        <v>553</v>
      </c>
      <c r="C34" s="21" t="s">
        <v>129</v>
      </c>
      <c r="D34" s="46">
        <v>204946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204946</v>
      </c>
      <c r="O34" s="47">
        <f t="shared" si="1"/>
        <v>1.2922357154566892</v>
      </c>
      <c r="P34" s="9"/>
    </row>
    <row r="35" spans="1:16">
      <c r="A35" s="13"/>
      <c r="B35" s="45">
        <v>554</v>
      </c>
      <c r="C35" s="21" t="s">
        <v>48</v>
      </c>
      <c r="D35" s="46">
        <v>67160</v>
      </c>
      <c r="E35" s="46">
        <v>862526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31387</v>
      </c>
      <c r="M35" s="46">
        <v>0</v>
      </c>
      <c r="N35" s="46">
        <f t="shared" si="7"/>
        <v>961073</v>
      </c>
      <c r="O35" s="47">
        <f t="shared" si="1"/>
        <v>6.059805293887691</v>
      </c>
      <c r="P35" s="9"/>
    </row>
    <row r="36" spans="1:16">
      <c r="A36" s="13"/>
      <c r="B36" s="45">
        <v>559</v>
      </c>
      <c r="C36" s="21" t="s">
        <v>49</v>
      </c>
      <c r="D36" s="46">
        <v>414</v>
      </c>
      <c r="E36" s="46">
        <v>3324788</v>
      </c>
      <c r="F36" s="46">
        <v>0</v>
      </c>
      <c r="G36" s="46">
        <v>323635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3648837</v>
      </c>
      <c r="O36" s="47">
        <f t="shared" si="1"/>
        <v>23.006828585480271</v>
      </c>
      <c r="P36" s="9"/>
    </row>
    <row r="37" spans="1:16" ht="15.75">
      <c r="A37" s="28" t="s">
        <v>50</v>
      </c>
      <c r="B37" s="29"/>
      <c r="C37" s="30"/>
      <c r="D37" s="31">
        <f t="shared" ref="D37:M37" si="9">SUM(D38:D40)</f>
        <v>2668999</v>
      </c>
      <c r="E37" s="31">
        <f t="shared" si="9"/>
        <v>5036972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89061</v>
      </c>
      <c r="M37" s="31">
        <f t="shared" si="9"/>
        <v>0</v>
      </c>
      <c r="N37" s="31">
        <f t="shared" si="7"/>
        <v>7795032</v>
      </c>
      <c r="O37" s="43">
        <f t="shared" ref="O37:O68" si="10">(N37/O$75)</f>
        <v>49.149623576589867</v>
      </c>
      <c r="P37" s="10"/>
    </row>
    <row r="38" spans="1:16">
      <c r="A38" s="12"/>
      <c r="B38" s="44">
        <v>562</v>
      </c>
      <c r="C38" s="20" t="s">
        <v>130</v>
      </c>
      <c r="D38" s="46">
        <v>1401771</v>
      </c>
      <c r="E38" s="46">
        <v>41645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4" si="11">SUM(D38:M38)</f>
        <v>1443416</v>
      </c>
      <c r="O38" s="47">
        <f t="shared" si="10"/>
        <v>9.1010983745066145</v>
      </c>
      <c r="P38" s="9"/>
    </row>
    <row r="39" spans="1:16">
      <c r="A39" s="12"/>
      <c r="B39" s="44">
        <v>564</v>
      </c>
      <c r="C39" s="20" t="s">
        <v>131</v>
      </c>
      <c r="D39" s="46">
        <v>52120</v>
      </c>
      <c r="E39" s="46">
        <v>4983553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5035673</v>
      </c>
      <c r="O39" s="47">
        <f t="shared" si="10"/>
        <v>31.751175929078549</v>
      </c>
      <c r="P39" s="9"/>
    </row>
    <row r="40" spans="1:16">
      <c r="A40" s="12"/>
      <c r="B40" s="44">
        <v>569</v>
      </c>
      <c r="C40" s="20" t="s">
        <v>53</v>
      </c>
      <c r="D40" s="46">
        <v>1215108</v>
      </c>
      <c r="E40" s="46">
        <v>11774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89061</v>
      </c>
      <c r="M40" s="46">
        <v>0</v>
      </c>
      <c r="N40" s="46">
        <f t="shared" si="11"/>
        <v>1315943</v>
      </c>
      <c r="O40" s="47">
        <f t="shared" si="10"/>
        <v>8.2973492730047038</v>
      </c>
      <c r="P40" s="9"/>
    </row>
    <row r="41" spans="1:16" ht="15.75">
      <c r="A41" s="28" t="s">
        <v>54</v>
      </c>
      <c r="B41" s="29"/>
      <c r="C41" s="30"/>
      <c r="D41" s="31">
        <f t="shared" ref="D41:M41" si="12">SUM(D42:D44)</f>
        <v>12194506</v>
      </c>
      <c r="E41" s="31">
        <f t="shared" si="12"/>
        <v>4975442</v>
      </c>
      <c r="F41" s="31">
        <f t="shared" si="12"/>
        <v>0</v>
      </c>
      <c r="G41" s="31">
        <f t="shared" si="12"/>
        <v>3254510</v>
      </c>
      <c r="H41" s="31">
        <f t="shared" si="12"/>
        <v>0</v>
      </c>
      <c r="I41" s="31">
        <f t="shared" si="12"/>
        <v>2049694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22474152</v>
      </c>
      <c r="O41" s="43">
        <f t="shared" si="10"/>
        <v>141.70514130064691</v>
      </c>
      <c r="P41" s="9"/>
    </row>
    <row r="42" spans="1:16">
      <c r="A42" s="12"/>
      <c r="B42" s="44">
        <v>571</v>
      </c>
      <c r="C42" s="20" t="s">
        <v>55</v>
      </c>
      <c r="D42" s="46">
        <v>4160184</v>
      </c>
      <c r="E42" s="46">
        <v>319814</v>
      </c>
      <c r="F42" s="46">
        <v>0</v>
      </c>
      <c r="G42" s="46">
        <v>190803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4670801</v>
      </c>
      <c r="O42" s="47">
        <f t="shared" si="10"/>
        <v>29.450566841952611</v>
      </c>
      <c r="P42" s="9"/>
    </row>
    <row r="43" spans="1:16">
      <c r="A43" s="12"/>
      <c r="B43" s="44">
        <v>572</v>
      </c>
      <c r="C43" s="20" t="s">
        <v>132</v>
      </c>
      <c r="D43" s="46">
        <v>8034322</v>
      </c>
      <c r="E43" s="46">
        <v>4655628</v>
      </c>
      <c r="F43" s="46">
        <v>0</v>
      </c>
      <c r="G43" s="46">
        <v>3063535</v>
      </c>
      <c r="H43" s="46">
        <v>0</v>
      </c>
      <c r="I43" s="46">
        <v>2049694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17803179</v>
      </c>
      <c r="O43" s="47">
        <f t="shared" si="10"/>
        <v>112.25348995573715</v>
      </c>
      <c r="P43" s="9"/>
    </row>
    <row r="44" spans="1:16">
      <c r="A44" s="12"/>
      <c r="B44" s="44">
        <v>574</v>
      </c>
      <c r="C44" s="20" t="s">
        <v>97</v>
      </c>
      <c r="D44" s="46">
        <v>0</v>
      </c>
      <c r="E44" s="46">
        <v>0</v>
      </c>
      <c r="F44" s="46">
        <v>0</v>
      </c>
      <c r="G44" s="46">
        <v>172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172</v>
      </c>
      <c r="O44" s="47">
        <f t="shared" si="10"/>
        <v>1.0845029571621332E-3</v>
      </c>
      <c r="P44" s="9"/>
    </row>
    <row r="45" spans="1:16" ht="15.75">
      <c r="A45" s="28" t="s">
        <v>133</v>
      </c>
      <c r="B45" s="29"/>
      <c r="C45" s="30"/>
      <c r="D45" s="31">
        <f t="shared" ref="D45:M45" si="13">SUM(D46:D46)</f>
        <v>4613225</v>
      </c>
      <c r="E45" s="31">
        <f t="shared" si="13"/>
        <v>5925831</v>
      </c>
      <c r="F45" s="31">
        <f t="shared" si="13"/>
        <v>0</v>
      </c>
      <c r="G45" s="31">
        <f t="shared" si="13"/>
        <v>823899</v>
      </c>
      <c r="H45" s="31">
        <f t="shared" si="13"/>
        <v>0</v>
      </c>
      <c r="I45" s="31">
        <f t="shared" si="13"/>
        <v>196245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11559200</v>
      </c>
      <c r="O45" s="43">
        <f t="shared" si="10"/>
        <v>72.883642921096111</v>
      </c>
      <c r="P45" s="9"/>
    </row>
    <row r="46" spans="1:16">
      <c r="A46" s="12"/>
      <c r="B46" s="44">
        <v>581</v>
      </c>
      <c r="C46" s="20" t="s">
        <v>134</v>
      </c>
      <c r="D46" s="46">
        <v>4613225</v>
      </c>
      <c r="E46" s="46">
        <v>5925831</v>
      </c>
      <c r="F46" s="46">
        <v>0</v>
      </c>
      <c r="G46" s="46">
        <v>823899</v>
      </c>
      <c r="H46" s="46">
        <v>0</v>
      </c>
      <c r="I46" s="46">
        <v>196245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11559200</v>
      </c>
      <c r="O46" s="47">
        <f t="shared" si="10"/>
        <v>72.883642921096111</v>
      </c>
      <c r="P46" s="9"/>
    </row>
    <row r="47" spans="1:16" ht="15.75">
      <c r="A47" s="28" t="s">
        <v>59</v>
      </c>
      <c r="B47" s="29"/>
      <c r="C47" s="30"/>
      <c r="D47" s="31">
        <f t="shared" ref="D47:M47" si="14">SUM(D48:D72)</f>
        <v>8218878</v>
      </c>
      <c r="E47" s="31">
        <f t="shared" si="14"/>
        <v>2149539</v>
      </c>
      <c r="F47" s="31">
        <f t="shared" si="14"/>
        <v>0</v>
      </c>
      <c r="G47" s="31">
        <f t="shared" si="14"/>
        <v>0</v>
      </c>
      <c r="H47" s="31">
        <f t="shared" si="14"/>
        <v>0</v>
      </c>
      <c r="I47" s="31">
        <f t="shared" si="14"/>
        <v>0</v>
      </c>
      <c r="J47" s="31">
        <f t="shared" si="14"/>
        <v>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10368417</v>
      </c>
      <c r="O47" s="43">
        <f t="shared" si="10"/>
        <v>65.375458706919375</v>
      </c>
      <c r="P47" s="9"/>
    </row>
    <row r="48" spans="1:16">
      <c r="A48" s="12"/>
      <c r="B48" s="44">
        <v>602</v>
      </c>
      <c r="C48" s="20" t="s">
        <v>137</v>
      </c>
      <c r="D48" s="46">
        <v>0</v>
      </c>
      <c r="E48" s="46">
        <v>275010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3" si="15">SUM(D48:M48)</f>
        <v>275010</v>
      </c>
      <c r="O48" s="47">
        <f t="shared" si="10"/>
        <v>1.734006734006734</v>
      </c>
      <c r="P48" s="9"/>
    </row>
    <row r="49" spans="1:16">
      <c r="A49" s="12"/>
      <c r="B49" s="44">
        <v>603</v>
      </c>
      <c r="C49" s="20" t="s">
        <v>138</v>
      </c>
      <c r="D49" s="46">
        <v>70000</v>
      </c>
      <c r="E49" s="46">
        <v>80315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150315</v>
      </c>
      <c r="O49" s="47">
        <f t="shared" si="10"/>
        <v>0.9477736163129421</v>
      </c>
      <c r="P49" s="9"/>
    </row>
    <row r="50" spans="1:16">
      <c r="A50" s="12"/>
      <c r="B50" s="44">
        <v>604</v>
      </c>
      <c r="C50" s="20" t="s">
        <v>139</v>
      </c>
      <c r="D50" s="46">
        <v>552316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552316</v>
      </c>
      <c r="O50" s="47">
        <f t="shared" si="10"/>
        <v>3.4824903214416323</v>
      </c>
      <c r="P50" s="9"/>
    </row>
    <row r="51" spans="1:16">
      <c r="A51" s="12"/>
      <c r="B51" s="44">
        <v>605</v>
      </c>
      <c r="C51" s="20" t="s">
        <v>140</v>
      </c>
      <c r="D51" s="46">
        <v>48552</v>
      </c>
      <c r="E51" s="46">
        <v>494075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542627</v>
      </c>
      <c r="O51" s="47">
        <f t="shared" si="10"/>
        <v>3.421398756604749</v>
      </c>
      <c r="P51" s="9"/>
    </row>
    <row r="52" spans="1:16">
      <c r="A52" s="12"/>
      <c r="B52" s="44">
        <v>607</v>
      </c>
      <c r="C52" s="20" t="s">
        <v>141</v>
      </c>
      <c r="D52" s="46">
        <v>1026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1026</v>
      </c>
      <c r="O52" s="47">
        <f t="shared" si="10"/>
        <v>6.4691862444671436E-3</v>
      </c>
      <c r="P52" s="9"/>
    </row>
    <row r="53" spans="1:16">
      <c r="A53" s="12"/>
      <c r="B53" s="44">
        <v>608</v>
      </c>
      <c r="C53" s="20" t="s">
        <v>142</v>
      </c>
      <c r="D53" s="46">
        <v>130782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130782</v>
      </c>
      <c r="O53" s="47">
        <f t="shared" si="10"/>
        <v>0.82461317292777969</v>
      </c>
      <c r="P53" s="9"/>
    </row>
    <row r="54" spans="1:16">
      <c r="A54" s="12"/>
      <c r="B54" s="44">
        <v>614</v>
      </c>
      <c r="C54" s="20" t="s">
        <v>143</v>
      </c>
      <c r="D54" s="46">
        <v>297465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4" si="16">SUM(D54:M54)</f>
        <v>297465</v>
      </c>
      <c r="O54" s="47">
        <f t="shared" si="10"/>
        <v>1.8755911171641508</v>
      </c>
      <c r="P54" s="9"/>
    </row>
    <row r="55" spans="1:16">
      <c r="A55" s="12"/>
      <c r="B55" s="44">
        <v>623</v>
      </c>
      <c r="C55" s="20" t="s">
        <v>179</v>
      </c>
      <c r="D55" s="46">
        <v>248000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248000</v>
      </c>
      <c r="O55" s="47">
        <f t="shared" si="10"/>
        <v>1.5637019382337733</v>
      </c>
      <c r="P55" s="9"/>
    </row>
    <row r="56" spans="1:16">
      <c r="A56" s="12"/>
      <c r="B56" s="44">
        <v>629</v>
      </c>
      <c r="C56" s="20" t="s">
        <v>68</v>
      </c>
      <c r="D56" s="46">
        <v>71960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71960</v>
      </c>
      <c r="O56" s="47">
        <f t="shared" si="10"/>
        <v>0.45372577207783199</v>
      </c>
      <c r="P56" s="9"/>
    </row>
    <row r="57" spans="1:16">
      <c r="A57" s="12"/>
      <c r="B57" s="44">
        <v>634</v>
      </c>
      <c r="C57" s="20" t="s">
        <v>146</v>
      </c>
      <c r="D57" s="46">
        <v>390157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390157</v>
      </c>
      <c r="O57" s="47">
        <f t="shared" si="10"/>
        <v>2.4600373270785254</v>
      </c>
      <c r="P57" s="9"/>
    </row>
    <row r="58" spans="1:16">
      <c r="A58" s="12"/>
      <c r="B58" s="44">
        <v>654</v>
      </c>
      <c r="C58" s="20" t="s">
        <v>148</v>
      </c>
      <c r="D58" s="46">
        <v>359137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359137</v>
      </c>
      <c r="O58" s="47">
        <f t="shared" si="10"/>
        <v>2.264448479804285</v>
      </c>
      <c r="P58" s="9"/>
    </row>
    <row r="59" spans="1:16">
      <c r="A59" s="12"/>
      <c r="B59" s="44">
        <v>658</v>
      </c>
      <c r="C59" s="20" t="s">
        <v>114</v>
      </c>
      <c r="D59" s="46">
        <v>81746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81746</v>
      </c>
      <c r="O59" s="47">
        <f t="shared" si="10"/>
        <v>0.51542894614055668</v>
      </c>
      <c r="P59" s="9"/>
    </row>
    <row r="60" spans="1:16">
      <c r="A60" s="12"/>
      <c r="B60" s="44">
        <v>662</v>
      </c>
      <c r="C60" s="20" t="s">
        <v>166</v>
      </c>
      <c r="D60" s="46">
        <v>0</v>
      </c>
      <c r="E60" s="46">
        <v>5384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5384</v>
      </c>
      <c r="O60" s="47">
        <f t="shared" si="10"/>
        <v>3.3947464659075145E-2</v>
      </c>
      <c r="P60" s="9"/>
    </row>
    <row r="61" spans="1:16">
      <c r="A61" s="12"/>
      <c r="B61" s="44">
        <v>671</v>
      </c>
      <c r="C61" s="20" t="s">
        <v>71</v>
      </c>
      <c r="D61" s="46">
        <v>306936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306936</v>
      </c>
      <c r="O61" s="47">
        <f t="shared" si="10"/>
        <v>1.9353081375553285</v>
      </c>
      <c r="P61" s="9"/>
    </row>
    <row r="62" spans="1:16">
      <c r="A62" s="12"/>
      <c r="B62" s="44">
        <v>674</v>
      </c>
      <c r="C62" s="20" t="s">
        <v>149</v>
      </c>
      <c r="D62" s="46">
        <v>124341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124341</v>
      </c>
      <c r="O62" s="47">
        <f t="shared" si="10"/>
        <v>0.78400105928195818</v>
      </c>
      <c r="P62" s="9"/>
    </row>
    <row r="63" spans="1:16">
      <c r="A63" s="12"/>
      <c r="B63" s="44">
        <v>685</v>
      </c>
      <c r="C63" s="20" t="s">
        <v>73</v>
      </c>
      <c r="D63" s="46">
        <v>14400</v>
      </c>
      <c r="E63" s="46">
        <v>70227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84627</v>
      </c>
      <c r="O63" s="47">
        <f t="shared" si="10"/>
        <v>0.5335943706730224</v>
      </c>
      <c r="P63" s="9"/>
    </row>
    <row r="64" spans="1:16">
      <c r="A64" s="12"/>
      <c r="B64" s="44">
        <v>694</v>
      </c>
      <c r="C64" s="20" t="s">
        <v>150</v>
      </c>
      <c r="D64" s="46">
        <v>179775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179775</v>
      </c>
      <c r="O64" s="47">
        <f t="shared" si="10"/>
        <v>1.1335262739757122</v>
      </c>
      <c r="P64" s="9"/>
    </row>
    <row r="65" spans="1:119">
      <c r="A65" s="12"/>
      <c r="B65" s="44">
        <v>711</v>
      </c>
      <c r="C65" s="20" t="s">
        <v>116</v>
      </c>
      <c r="D65" s="46">
        <v>3470993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2" si="17">SUM(D65:M65)</f>
        <v>3470993</v>
      </c>
      <c r="O65" s="47">
        <f t="shared" si="10"/>
        <v>21.885477748773628</v>
      </c>
      <c r="P65" s="9"/>
    </row>
    <row r="66" spans="1:119">
      <c r="A66" s="12"/>
      <c r="B66" s="44">
        <v>713</v>
      </c>
      <c r="C66" s="20" t="s">
        <v>151</v>
      </c>
      <c r="D66" s="46">
        <v>468444</v>
      </c>
      <c r="E66" s="46">
        <v>25464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493908</v>
      </c>
      <c r="O66" s="47">
        <f t="shared" si="10"/>
        <v>3.1142132939885747</v>
      </c>
      <c r="P66" s="9"/>
    </row>
    <row r="67" spans="1:119">
      <c r="A67" s="12"/>
      <c r="B67" s="44">
        <v>716</v>
      </c>
      <c r="C67" s="20" t="s">
        <v>118</v>
      </c>
      <c r="D67" s="46">
        <v>0</v>
      </c>
      <c r="E67" s="46">
        <v>467549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467549</v>
      </c>
      <c r="O67" s="47">
        <f t="shared" si="10"/>
        <v>2.9480132158034782</v>
      </c>
      <c r="P67" s="9"/>
    </row>
    <row r="68" spans="1:119">
      <c r="A68" s="12"/>
      <c r="B68" s="44">
        <v>724</v>
      </c>
      <c r="C68" s="20" t="s">
        <v>152</v>
      </c>
      <c r="D68" s="46">
        <v>349619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349619</v>
      </c>
      <c r="O68" s="47">
        <f t="shared" si="10"/>
        <v>2.2044351126748132</v>
      </c>
      <c r="P68" s="9"/>
    </row>
    <row r="69" spans="1:119">
      <c r="A69" s="12"/>
      <c r="B69" s="44">
        <v>734</v>
      </c>
      <c r="C69" s="20" t="s">
        <v>78</v>
      </c>
      <c r="D69" s="46">
        <v>305866</v>
      </c>
      <c r="E69" s="46">
        <v>684689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990555</v>
      </c>
      <c r="O69" s="47">
        <f>(N69/O$75)</f>
        <v>6.2456966670449816</v>
      </c>
      <c r="P69" s="9"/>
    </row>
    <row r="70" spans="1:119">
      <c r="A70" s="12"/>
      <c r="B70" s="44">
        <v>739</v>
      </c>
      <c r="C70" s="20" t="s">
        <v>153</v>
      </c>
      <c r="D70" s="46">
        <v>0</v>
      </c>
      <c r="E70" s="46">
        <v>46826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46826</v>
      </c>
      <c r="O70" s="47">
        <f>(N70/O$75)</f>
        <v>0.29524962483763983</v>
      </c>
      <c r="P70" s="9"/>
    </row>
    <row r="71" spans="1:119">
      <c r="A71" s="12"/>
      <c r="B71" s="44">
        <v>744</v>
      </c>
      <c r="C71" s="20" t="s">
        <v>154</v>
      </c>
      <c r="D71" s="46">
        <v>206167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206167</v>
      </c>
      <c r="O71" s="47">
        <f>(N71/O$75)</f>
        <v>1.2999344254025902</v>
      </c>
      <c r="P71" s="9"/>
    </row>
    <row r="72" spans="1:119" ht="15.75" thickBot="1">
      <c r="A72" s="12"/>
      <c r="B72" s="44">
        <v>764</v>
      </c>
      <c r="C72" s="20" t="s">
        <v>155</v>
      </c>
      <c r="D72" s="46">
        <v>541196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541196</v>
      </c>
      <c r="O72" s="47">
        <f>(N72/O$75)</f>
        <v>3.4123759442111501</v>
      </c>
      <c r="P72" s="9"/>
    </row>
    <row r="73" spans="1:119" ht="16.5" thickBot="1">
      <c r="A73" s="14" t="s">
        <v>10</v>
      </c>
      <c r="B73" s="23"/>
      <c r="C73" s="22"/>
      <c r="D73" s="15">
        <f t="shared" ref="D73:M73" si="18">SUM(D5,D14,D23,D28,D32,D37,D41,D45,D47)</f>
        <v>149082906</v>
      </c>
      <c r="E73" s="15">
        <f t="shared" si="18"/>
        <v>111378906</v>
      </c>
      <c r="F73" s="15">
        <f t="shared" si="18"/>
        <v>9672379</v>
      </c>
      <c r="G73" s="15">
        <f t="shared" si="18"/>
        <v>46972237</v>
      </c>
      <c r="H73" s="15">
        <f t="shared" si="18"/>
        <v>1300</v>
      </c>
      <c r="I73" s="15">
        <f t="shared" si="18"/>
        <v>60448061</v>
      </c>
      <c r="J73" s="15">
        <f t="shared" si="18"/>
        <v>42360961</v>
      </c>
      <c r="K73" s="15">
        <f t="shared" si="18"/>
        <v>0</v>
      </c>
      <c r="L73" s="15">
        <f t="shared" si="18"/>
        <v>120448</v>
      </c>
      <c r="M73" s="15">
        <f t="shared" si="18"/>
        <v>0</v>
      </c>
      <c r="N73" s="15">
        <f>SUM(D73:M73)</f>
        <v>420037198</v>
      </c>
      <c r="O73" s="37">
        <f>(N73/O$75)</f>
        <v>2648.4394380761423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48" t="s">
        <v>180</v>
      </c>
      <c r="M75" s="48"/>
      <c r="N75" s="48"/>
      <c r="O75" s="41">
        <v>158598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customHeight="1" thickBot="1">
      <c r="A77" s="52" t="s">
        <v>87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59112911</v>
      </c>
      <c r="E5" s="26">
        <f t="shared" si="0"/>
        <v>8317662</v>
      </c>
      <c r="F5" s="26">
        <f t="shared" si="0"/>
        <v>5923270</v>
      </c>
      <c r="G5" s="26">
        <f t="shared" si="0"/>
        <v>2424862</v>
      </c>
      <c r="H5" s="26">
        <f t="shared" si="0"/>
        <v>1496</v>
      </c>
      <c r="I5" s="26">
        <f t="shared" si="0"/>
        <v>0</v>
      </c>
      <c r="J5" s="26">
        <f t="shared" si="0"/>
        <v>37749672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113529873</v>
      </c>
      <c r="O5" s="32">
        <f t="shared" ref="O5:O36" si="1">(N5/O$75)</f>
        <v>729.83281262053538</v>
      </c>
      <c r="P5" s="6"/>
    </row>
    <row r="6" spans="1:133">
      <c r="A6" s="12"/>
      <c r="B6" s="44">
        <v>511</v>
      </c>
      <c r="C6" s="20" t="s">
        <v>20</v>
      </c>
      <c r="D6" s="46">
        <v>1097015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1097015</v>
      </c>
      <c r="O6" s="47">
        <f t="shared" si="1"/>
        <v>7.0522191365167526</v>
      </c>
      <c r="P6" s="9"/>
    </row>
    <row r="7" spans="1:133">
      <c r="A7" s="12"/>
      <c r="B7" s="44">
        <v>512</v>
      </c>
      <c r="C7" s="20" t="s">
        <v>21</v>
      </c>
      <c r="D7" s="46">
        <v>1244377</v>
      </c>
      <c r="E7" s="46">
        <v>2441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1246818</v>
      </c>
      <c r="O7" s="47">
        <f t="shared" si="1"/>
        <v>8.0152356707552261</v>
      </c>
      <c r="P7" s="9"/>
    </row>
    <row r="8" spans="1:133">
      <c r="A8" s="12"/>
      <c r="B8" s="44">
        <v>513</v>
      </c>
      <c r="C8" s="20" t="s">
        <v>22</v>
      </c>
      <c r="D8" s="46">
        <v>19761982</v>
      </c>
      <c r="E8" s="46">
        <v>108395</v>
      </c>
      <c r="F8" s="46">
        <v>0</v>
      </c>
      <c r="G8" s="46">
        <v>39995</v>
      </c>
      <c r="H8" s="46">
        <v>0</v>
      </c>
      <c r="I8" s="46">
        <v>0</v>
      </c>
      <c r="J8" s="46">
        <v>36052203</v>
      </c>
      <c r="K8" s="46">
        <v>0</v>
      </c>
      <c r="L8" s="46">
        <v>0</v>
      </c>
      <c r="M8" s="46">
        <v>0</v>
      </c>
      <c r="N8" s="46">
        <f t="shared" si="2"/>
        <v>55962575</v>
      </c>
      <c r="O8" s="47">
        <f t="shared" si="1"/>
        <v>359.75838283319189</v>
      </c>
      <c r="P8" s="9"/>
    </row>
    <row r="9" spans="1:133">
      <c r="A9" s="12"/>
      <c r="B9" s="44">
        <v>514</v>
      </c>
      <c r="C9" s="20" t="s">
        <v>23</v>
      </c>
      <c r="D9" s="46">
        <v>13849086</v>
      </c>
      <c r="E9" s="46">
        <v>106606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13955692</v>
      </c>
      <c r="O9" s="47">
        <f t="shared" si="1"/>
        <v>89.714906528838483</v>
      </c>
      <c r="P9" s="9"/>
    </row>
    <row r="10" spans="1:133">
      <c r="A10" s="12"/>
      <c r="B10" s="44">
        <v>515</v>
      </c>
      <c r="C10" s="20" t="s">
        <v>24</v>
      </c>
      <c r="D10" s="46">
        <v>45011</v>
      </c>
      <c r="E10" s="46">
        <v>3352416</v>
      </c>
      <c r="F10" s="46">
        <v>0</v>
      </c>
      <c r="G10" s="46">
        <v>42527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3439954</v>
      </c>
      <c r="O10" s="47">
        <f t="shared" si="1"/>
        <v>22.113926817351949</v>
      </c>
      <c r="P10" s="9"/>
    </row>
    <row r="11" spans="1:133">
      <c r="A11" s="12"/>
      <c r="B11" s="44">
        <v>516</v>
      </c>
      <c r="C11" s="20" t="s">
        <v>25</v>
      </c>
      <c r="D11" s="46">
        <v>134338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134338</v>
      </c>
      <c r="O11" s="47">
        <f t="shared" si="1"/>
        <v>0.86359896114582535</v>
      </c>
      <c r="P11" s="9"/>
    </row>
    <row r="12" spans="1:133">
      <c r="A12" s="12"/>
      <c r="B12" s="44">
        <v>517</v>
      </c>
      <c r="C12" s="20" t="s">
        <v>26</v>
      </c>
      <c r="D12" s="46">
        <v>1149972</v>
      </c>
      <c r="E12" s="46">
        <v>570540</v>
      </c>
      <c r="F12" s="46">
        <v>5923270</v>
      </c>
      <c r="G12" s="46">
        <v>751389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8395171</v>
      </c>
      <c r="O12" s="47">
        <f t="shared" si="1"/>
        <v>53.968802231993621</v>
      </c>
      <c r="P12" s="9"/>
    </row>
    <row r="13" spans="1:133">
      <c r="A13" s="12"/>
      <c r="B13" s="44">
        <v>519</v>
      </c>
      <c r="C13" s="20" t="s">
        <v>121</v>
      </c>
      <c r="D13" s="46">
        <v>21831130</v>
      </c>
      <c r="E13" s="46">
        <v>4177264</v>
      </c>
      <c r="F13" s="46">
        <v>0</v>
      </c>
      <c r="G13" s="46">
        <v>1590951</v>
      </c>
      <c r="H13" s="46">
        <v>1496</v>
      </c>
      <c r="I13" s="46">
        <v>0</v>
      </c>
      <c r="J13" s="46">
        <v>1697469</v>
      </c>
      <c r="K13" s="46">
        <v>0</v>
      </c>
      <c r="L13" s="46">
        <v>0</v>
      </c>
      <c r="M13" s="46">
        <v>0</v>
      </c>
      <c r="N13" s="46">
        <f t="shared" si="2"/>
        <v>29298310</v>
      </c>
      <c r="O13" s="47">
        <f t="shared" si="1"/>
        <v>188.34574044074159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68885448</v>
      </c>
      <c r="E14" s="31">
        <f t="shared" si="3"/>
        <v>57132736</v>
      </c>
      <c r="F14" s="31">
        <f t="shared" si="3"/>
        <v>0</v>
      </c>
      <c r="G14" s="31">
        <f t="shared" si="3"/>
        <v>6258083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132276267</v>
      </c>
      <c r="O14" s="43">
        <f t="shared" si="1"/>
        <v>850.34500115713956</v>
      </c>
      <c r="P14" s="10"/>
    </row>
    <row r="15" spans="1:133">
      <c r="A15" s="12"/>
      <c r="B15" s="44">
        <v>521</v>
      </c>
      <c r="C15" s="20" t="s">
        <v>29</v>
      </c>
      <c r="D15" s="46">
        <v>45073467</v>
      </c>
      <c r="E15" s="46">
        <v>594186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45667653</v>
      </c>
      <c r="O15" s="47">
        <f t="shared" si="1"/>
        <v>293.57693049448432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6987767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6987767</v>
      </c>
      <c r="O16" s="47">
        <f t="shared" si="1"/>
        <v>44.921230939340177</v>
      </c>
      <c r="P16" s="9"/>
    </row>
    <row r="17" spans="1:16">
      <c r="A17" s="12"/>
      <c r="B17" s="44">
        <v>523</v>
      </c>
      <c r="C17" s="20" t="s">
        <v>122</v>
      </c>
      <c r="D17" s="46">
        <v>17975389</v>
      </c>
      <c r="E17" s="46">
        <v>5150653</v>
      </c>
      <c r="F17" s="46">
        <v>0</v>
      </c>
      <c r="G17" s="46">
        <v>5562934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28688976</v>
      </c>
      <c r="O17" s="47">
        <f t="shared" si="1"/>
        <v>184.42860448970146</v>
      </c>
      <c r="P17" s="9"/>
    </row>
    <row r="18" spans="1:16">
      <c r="A18" s="12"/>
      <c r="B18" s="44">
        <v>524</v>
      </c>
      <c r="C18" s="20" t="s">
        <v>32</v>
      </c>
      <c r="D18" s="46">
        <v>29873</v>
      </c>
      <c r="E18" s="46">
        <v>5525197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5555070</v>
      </c>
      <c r="O18" s="47">
        <f t="shared" si="1"/>
        <v>35.711062254107844</v>
      </c>
      <c r="P18" s="9"/>
    </row>
    <row r="19" spans="1:16">
      <c r="A19" s="12"/>
      <c r="B19" s="44">
        <v>525</v>
      </c>
      <c r="C19" s="20" t="s">
        <v>33</v>
      </c>
      <c r="D19" s="46">
        <v>1342053</v>
      </c>
      <c r="E19" s="46">
        <v>1327374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2669427</v>
      </c>
      <c r="O19" s="47">
        <f t="shared" si="1"/>
        <v>17.160553112705394</v>
      </c>
      <c r="P19" s="9"/>
    </row>
    <row r="20" spans="1:16">
      <c r="A20" s="12"/>
      <c r="B20" s="44">
        <v>526</v>
      </c>
      <c r="C20" s="20" t="s">
        <v>34</v>
      </c>
      <c r="D20" s="46">
        <v>2453583</v>
      </c>
      <c r="E20" s="46">
        <v>32741776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35195359</v>
      </c>
      <c r="O20" s="47">
        <f t="shared" si="1"/>
        <v>226.25523284219187</v>
      </c>
      <c r="P20" s="9"/>
    </row>
    <row r="21" spans="1:16">
      <c r="A21" s="12"/>
      <c r="B21" s="44">
        <v>527</v>
      </c>
      <c r="C21" s="20" t="s">
        <v>35</v>
      </c>
      <c r="D21" s="46">
        <v>450517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450517</v>
      </c>
      <c r="O21" s="47">
        <f t="shared" si="1"/>
        <v>2.8961724395073158</v>
      </c>
      <c r="P21" s="9"/>
    </row>
    <row r="22" spans="1:16">
      <c r="A22" s="12"/>
      <c r="B22" s="44">
        <v>529</v>
      </c>
      <c r="C22" s="20" t="s">
        <v>36</v>
      </c>
      <c r="D22" s="46">
        <v>1560566</v>
      </c>
      <c r="E22" s="46">
        <v>4805783</v>
      </c>
      <c r="F22" s="46">
        <v>0</v>
      </c>
      <c r="G22" s="46">
        <v>695149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7061498</v>
      </c>
      <c r="O22" s="47">
        <f t="shared" si="1"/>
        <v>45.395214585101186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SUM(D24:D27)</f>
        <v>499543</v>
      </c>
      <c r="E23" s="31">
        <f t="shared" si="5"/>
        <v>6306427</v>
      </c>
      <c r="F23" s="31">
        <f t="shared" si="5"/>
        <v>0</v>
      </c>
      <c r="G23" s="31">
        <f t="shared" si="5"/>
        <v>7034594</v>
      </c>
      <c r="H23" s="31">
        <f t="shared" si="5"/>
        <v>0</v>
      </c>
      <c r="I23" s="31">
        <f t="shared" si="5"/>
        <v>55607964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69448528</v>
      </c>
      <c r="O23" s="43">
        <f t="shared" si="1"/>
        <v>446.45354727557924</v>
      </c>
      <c r="P23" s="10"/>
    </row>
    <row r="24" spans="1:16">
      <c r="A24" s="12"/>
      <c r="B24" s="44">
        <v>534</v>
      </c>
      <c r="C24" s="20" t="s">
        <v>123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22085025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22085025</v>
      </c>
      <c r="O24" s="47">
        <f t="shared" si="1"/>
        <v>141.97475507212837</v>
      </c>
      <c r="P24" s="9"/>
    </row>
    <row r="25" spans="1:16">
      <c r="A25" s="12"/>
      <c r="B25" s="44">
        <v>536</v>
      </c>
      <c r="C25" s="20" t="s">
        <v>124</v>
      </c>
      <c r="D25" s="46">
        <v>0</v>
      </c>
      <c r="E25" s="46">
        <v>0</v>
      </c>
      <c r="F25" s="46">
        <v>0</v>
      </c>
      <c r="G25" s="46">
        <v>463724</v>
      </c>
      <c r="H25" s="46">
        <v>0</v>
      </c>
      <c r="I25" s="46">
        <v>33522939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33986663</v>
      </c>
      <c r="O25" s="47">
        <f t="shared" si="1"/>
        <v>218.48506647123867</v>
      </c>
      <c r="P25" s="9"/>
    </row>
    <row r="26" spans="1:16">
      <c r="A26" s="12"/>
      <c r="B26" s="44">
        <v>537</v>
      </c>
      <c r="C26" s="20" t="s">
        <v>125</v>
      </c>
      <c r="D26" s="46">
        <v>499543</v>
      </c>
      <c r="E26" s="46">
        <v>2678561</v>
      </c>
      <c r="F26" s="46">
        <v>0</v>
      </c>
      <c r="G26" s="46">
        <v>6288604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9466708</v>
      </c>
      <c r="O26" s="47">
        <f t="shared" si="1"/>
        <v>60.857234693615162</v>
      </c>
      <c r="P26" s="9"/>
    </row>
    <row r="27" spans="1:16">
      <c r="A27" s="12"/>
      <c r="B27" s="44">
        <v>538</v>
      </c>
      <c r="C27" s="20" t="s">
        <v>126</v>
      </c>
      <c r="D27" s="46">
        <v>0</v>
      </c>
      <c r="E27" s="46">
        <v>3627866</v>
      </c>
      <c r="F27" s="46">
        <v>0</v>
      </c>
      <c r="G27" s="46">
        <v>282266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3910132</v>
      </c>
      <c r="O27" s="47">
        <f t="shared" si="1"/>
        <v>25.136491038597033</v>
      </c>
      <c r="P27" s="9"/>
    </row>
    <row r="28" spans="1:16" ht="15.75">
      <c r="A28" s="28" t="s">
        <v>42</v>
      </c>
      <c r="B28" s="29"/>
      <c r="C28" s="30"/>
      <c r="D28" s="31">
        <f t="shared" ref="D28:M28" si="6">SUM(D29:D31)</f>
        <v>1101122</v>
      </c>
      <c r="E28" s="31">
        <f t="shared" si="6"/>
        <v>16050805</v>
      </c>
      <c r="F28" s="31">
        <f t="shared" si="6"/>
        <v>0</v>
      </c>
      <c r="G28" s="31">
        <f t="shared" si="6"/>
        <v>18169507</v>
      </c>
      <c r="H28" s="31">
        <f t="shared" si="6"/>
        <v>0</v>
      </c>
      <c r="I28" s="31">
        <f t="shared" si="6"/>
        <v>2857442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7" si="7">SUM(D28:M28)</f>
        <v>38178876</v>
      </c>
      <c r="O28" s="43">
        <f t="shared" si="1"/>
        <v>245.43493018591374</v>
      </c>
      <c r="P28" s="10"/>
    </row>
    <row r="29" spans="1:16">
      <c r="A29" s="12"/>
      <c r="B29" s="44">
        <v>541</v>
      </c>
      <c r="C29" s="20" t="s">
        <v>127</v>
      </c>
      <c r="D29" s="46">
        <v>49885</v>
      </c>
      <c r="E29" s="46">
        <v>13782408</v>
      </c>
      <c r="F29" s="46">
        <v>0</v>
      </c>
      <c r="G29" s="46">
        <v>16358305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30190598</v>
      </c>
      <c r="O29" s="47">
        <f t="shared" si="1"/>
        <v>194.08186119468229</v>
      </c>
      <c r="P29" s="9"/>
    </row>
    <row r="30" spans="1:16">
      <c r="A30" s="12"/>
      <c r="B30" s="44">
        <v>542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2857442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2857442</v>
      </c>
      <c r="O30" s="47">
        <f t="shared" si="1"/>
        <v>18.369217516521381</v>
      </c>
      <c r="P30" s="9"/>
    </row>
    <row r="31" spans="1:16">
      <c r="A31" s="12"/>
      <c r="B31" s="44">
        <v>544</v>
      </c>
      <c r="C31" s="20" t="s">
        <v>128</v>
      </c>
      <c r="D31" s="46">
        <v>1051237</v>
      </c>
      <c r="E31" s="46">
        <v>2268397</v>
      </c>
      <c r="F31" s="46">
        <v>0</v>
      </c>
      <c r="G31" s="46">
        <v>1811202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5130836</v>
      </c>
      <c r="O31" s="47">
        <f t="shared" si="1"/>
        <v>32.983851474710072</v>
      </c>
      <c r="P31" s="9"/>
    </row>
    <row r="32" spans="1:16" ht="15.75">
      <c r="A32" s="28" t="s">
        <v>45</v>
      </c>
      <c r="B32" s="29"/>
      <c r="C32" s="30"/>
      <c r="D32" s="31">
        <f t="shared" ref="D32:M32" si="8">SUM(D33:D36)</f>
        <v>280438</v>
      </c>
      <c r="E32" s="31">
        <f t="shared" si="8"/>
        <v>3332033</v>
      </c>
      <c r="F32" s="31">
        <f t="shared" si="8"/>
        <v>0</v>
      </c>
      <c r="G32" s="31">
        <f t="shared" si="8"/>
        <v>207396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10000</v>
      </c>
      <c r="M32" s="31">
        <f t="shared" si="8"/>
        <v>0</v>
      </c>
      <c r="N32" s="31">
        <f t="shared" si="7"/>
        <v>3829867</v>
      </c>
      <c r="O32" s="43">
        <f t="shared" si="1"/>
        <v>24.620503227133636</v>
      </c>
      <c r="P32" s="10"/>
    </row>
    <row r="33" spans="1:16">
      <c r="A33" s="13"/>
      <c r="B33" s="45">
        <v>552</v>
      </c>
      <c r="C33" s="21" t="s">
        <v>46</v>
      </c>
      <c r="D33" s="46">
        <v>0</v>
      </c>
      <c r="E33" s="46">
        <v>425000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425000</v>
      </c>
      <c r="O33" s="47">
        <f t="shared" si="1"/>
        <v>2.7321350510427114</v>
      </c>
      <c r="P33" s="9"/>
    </row>
    <row r="34" spans="1:16">
      <c r="A34" s="13"/>
      <c r="B34" s="45">
        <v>553</v>
      </c>
      <c r="C34" s="21" t="s">
        <v>129</v>
      </c>
      <c r="D34" s="46">
        <v>203532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203532</v>
      </c>
      <c r="O34" s="47">
        <f t="shared" si="1"/>
        <v>1.3084162616678239</v>
      </c>
      <c r="P34" s="9"/>
    </row>
    <row r="35" spans="1:16">
      <c r="A35" s="13"/>
      <c r="B35" s="45">
        <v>554</v>
      </c>
      <c r="C35" s="21" t="s">
        <v>48</v>
      </c>
      <c r="D35" s="46">
        <v>73026</v>
      </c>
      <c r="E35" s="46">
        <v>443061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10000</v>
      </c>
      <c r="M35" s="46">
        <v>0</v>
      </c>
      <c r="N35" s="46">
        <f t="shared" si="7"/>
        <v>526087</v>
      </c>
      <c r="O35" s="47">
        <f t="shared" si="1"/>
        <v>3.3819781943480161</v>
      </c>
      <c r="P35" s="9"/>
    </row>
    <row r="36" spans="1:16">
      <c r="A36" s="13"/>
      <c r="B36" s="45">
        <v>559</v>
      </c>
      <c r="C36" s="21" t="s">
        <v>49</v>
      </c>
      <c r="D36" s="46">
        <v>3880</v>
      </c>
      <c r="E36" s="46">
        <v>2463972</v>
      </c>
      <c r="F36" s="46">
        <v>0</v>
      </c>
      <c r="G36" s="46">
        <v>207396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2675248</v>
      </c>
      <c r="O36" s="47">
        <f t="shared" si="1"/>
        <v>17.197973720075087</v>
      </c>
      <c r="P36" s="9"/>
    </row>
    <row r="37" spans="1:16" ht="15.75">
      <c r="A37" s="28" t="s">
        <v>50</v>
      </c>
      <c r="B37" s="29"/>
      <c r="C37" s="30"/>
      <c r="D37" s="31">
        <f t="shared" ref="D37:M37" si="9">SUM(D38:D40)</f>
        <v>2426470</v>
      </c>
      <c r="E37" s="31">
        <f t="shared" si="9"/>
        <v>5533011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88870</v>
      </c>
      <c r="M37" s="31">
        <f t="shared" si="9"/>
        <v>0</v>
      </c>
      <c r="N37" s="31">
        <f t="shared" si="7"/>
        <v>8048351</v>
      </c>
      <c r="O37" s="43">
        <f t="shared" ref="O37:O68" si="10">(N37/O$75)</f>
        <v>51.739251459281547</v>
      </c>
      <c r="P37" s="10"/>
    </row>
    <row r="38" spans="1:16">
      <c r="A38" s="12"/>
      <c r="B38" s="44">
        <v>562</v>
      </c>
      <c r="C38" s="20" t="s">
        <v>130</v>
      </c>
      <c r="D38" s="46">
        <v>1158707</v>
      </c>
      <c r="E38" s="46">
        <v>52567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3" si="11">SUM(D38:M38)</f>
        <v>1211274</v>
      </c>
      <c r="O38" s="47">
        <f t="shared" si="10"/>
        <v>7.7867391807451982</v>
      </c>
      <c r="P38" s="9"/>
    </row>
    <row r="39" spans="1:16">
      <c r="A39" s="12"/>
      <c r="B39" s="44">
        <v>564</v>
      </c>
      <c r="C39" s="20" t="s">
        <v>131</v>
      </c>
      <c r="D39" s="46">
        <v>50982</v>
      </c>
      <c r="E39" s="46">
        <v>5468670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5519652</v>
      </c>
      <c r="O39" s="47">
        <f t="shared" si="10"/>
        <v>35.483375761783535</v>
      </c>
      <c r="P39" s="9"/>
    </row>
    <row r="40" spans="1:16">
      <c r="A40" s="12"/>
      <c r="B40" s="44">
        <v>569</v>
      </c>
      <c r="C40" s="20" t="s">
        <v>53</v>
      </c>
      <c r="D40" s="46">
        <v>1216781</v>
      </c>
      <c r="E40" s="46">
        <v>11774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88870</v>
      </c>
      <c r="M40" s="46">
        <v>0</v>
      </c>
      <c r="N40" s="46">
        <f t="shared" si="11"/>
        <v>1317425</v>
      </c>
      <c r="O40" s="47">
        <f t="shared" si="10"/>
        <v>8.4691365167528101</v>
      </c>
      <c r="P40" s="9"/>
    </row>
    <row r="41" spans="1:16" ht="15.75">
      <c r="A41" s="28" t="s">
        <v>54</v>
      </c>
      <c r="B41" s="29"/>
      <c r="C41" s="30"/>
      <c r="D41" s="31">
        <f t="shared" ref="D41:M41" si="12">SUM(D42:D43)</f>
        <v>11404581</v>
      </c>
      <c r="E41" s="31">
        <f t="shared" si="12"/>
        <v>5240406</v>
      </c>
      <c r="F41" s="31">
        <f t="shared" si="12"/>
        <v>0</v>
      </c>
      <c r="G41" s="31">
        <f t="shared" si="12"/>
        <v>2639018</v>
      </c>
      <c r="H41" s="31">
        <f t="shared" si="12"/>
        <v>0</v>
      </c>
      <c r="I41" s="31">
        <f t="shared" si="12"/>
        <v>2242354</v>
      </c>
      <c r="J41" s="31">
        <f t="shared" si="12"/>
        <v>0</v>
      </c>
      <c r="K41" s="31">
        <f t="shared" si="12"/>
        <v>0</v>
      </c>
      <c r="L41" s="31">
        <f t="shared" si="12"/>
        <v>2004</v>
      </c>
      <c r="M41" s="31">
        <f t="shared" si="12"/>
        <v>0</v>
      </c>
      <c r="N41" s="31">
        <f>SUM(D41:M41)</f>
        <v>21528363</v>
      </c>
      <c r="O41" s="43">
        <f t="shared" si="10"/>
        <v>138.39622386793181</v>
      </c>
      <c r="P41" s="9"/>
    </row>
    <row r="42" spans="1:16">
      <c r="A42" s="12"/>
      <c r="B42" s="44">
        <v>571</v>
      </c>
      <c r="C42" s="20" t="s">
        <v>55</v>
      </c>
      <c r="D42" s="46">
        <v>3957163</v>
      </c>
      <c r="E42" s="46">
        <v>345650</v>
      </c>
      <c r="F42" s="46">
        <v>0</v>
      </c>
      <c r="G42" s="46">
        <v>49883</v>
      </c>
      <c r="H42" s="46">
        <v>0</v>
      </c>
      <c r="I42" s="46">
        <v>0</v>
      </c>
      <c r="J42" s="46">
        <v>0</v>
      </c>
      <c r="K42" s="46">
        <v>0</v>
      </c>
      <c r="L42" s="46">
        <v>2004</v>
      </c>
      <c r="M42" s="46">
        <v>0</v>
      </c>
      <c r="N42" s="46">
        <f t="shared" si="11"/>
        <v>4354700</v>
      </c>
      <c r="O42" s="47">
        <f t="shared" si="10"/>
        <v>27.994420015942811</v>
      </c>
      <c r="P42" s="9"/>
    </row>
    <row r="43" spans="1:16">
      <c r="A43" s="12"/>
      <c r="B43" s="44">
        <v>572</v>
      </c>
      <c r="C43" s="20" t="s">
        <v>132</v>
      </c>
      <c r="D43" s="46">
        <v>7447418</v>
      </c>
      <c r="E43" s="46">
        <v>4894756</v>
      </c>
      <c r="F43" s="46">
        <v>0</v>
      </c>
      <c r="G43" s="46">
        <v>2589135</v>
      </c>
      <c r="H43" s="46">
        <v>0</v>
      </c>
      <c r="I43" s="46">
        <v>2242354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17173663</v>
      </c>
      <c r="O43" s="47">
        <f t="shared" si="10"/>
        <v>110.401803851989</v>
      </c>
      <c r="P43" s="9"/>
    </row>
    <row r="44" spans="1:16" ht="15.75">
      <c r="A44" s="28" t="s">
        <v>133</v>
      </c>
      <c r="B44" s="29"/>
      <c r="C44" s="30"/>
      <c r="D44" s="31">
        <f t="shared" ref="D44:M44" si="13">SUM(D45:D45)</f>
        <v>2588700</v>
      </c>
      <c r="E44" s="31">
        <f t="shared" si="13"/>
        <v>3826704</v>
      </c>
      <c r="F44" s="31">
        <f t="shared" si="13"/>
        <v>5726</v>
      </c>
      <c r="G44" s="31">
        <f t="shared" si="13"/>
        <v>2105248</v>
      </c>
      <c r="H44" s="31">
        <f t="shared" si="13"/>
        <v>0</v>
      </c>
      <c r="I44" s="31">
        <f t="shared" si="13"/>
        <v>195838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8722216</v>
      </c>
      <c r="O44" s="43">
        <f t="shared" si="10"/>
        <v>56.071228367918948</v>
      </c>
      <c r="P44" s="9"/>
    </row>
    <row r="45" spans="1:16">
      <c r="A45" s="12"/>
      <c r="B45" s="44">
        <v>581</v>
      </c>
      <c r="C45" s="20" t="s">
        <v>134</v>
      </c>
      <c r="D45" s="46">
        <v>2588700</v>
      </c>
      <c r="E45" s="46">
        <v>3826704</v>
      </c>
      <c r="F45" s="46">
        <v>5726</v>
      </c>
      <c r="G45" s="46">
        <v>2105248</v>
      </c>
      <c r="H45" s="46">
        <v>0</v>
      </c>
      <c r="I45" s="46">
        <v>195838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8722216</v>
      </c>
      <c r="O45" s="47">
        <f t="shared" si="10"/>
        <v>56.071228367918948</v>
      </c>
      <c r="P45" s="9"/>
    </row>
    <row r="46" spans="1:16" ht="15.75">
      <c r="A46" s="28" t="s">
        <v>59</v>
      </c>
      <c r="B46" s="29"/>
      <c r="C46" s="30"/>
      <c r="D46" s="31">
        <f t="shared" ref="D46:M46" si="14">SUM(D47:D72)</f>
        <v>7085723</v>
      </c>
      <c r="E46" s="31">
        <f t="shared" si="14"/>
        <v>1543933</v>
      </c>
      <c r="F46" s="31">
        <f t="shared" si="14"/>
        <v>0</v>
      </c>
      <c r="G46" s="31">
        <f t="shared" si="14"/>
        <v>0</v>
      </c>
      <c r="H46" s="31">
        <f t="shared" si="14"/>
        <v>0</v>
      </c>
      <c r="I46" s="31">
        <f t="shared" si="14"/>
        <v>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8629656</v>
      </c>
      <c r="O46" s="43">
        <f t="shared" si="10"/>
        <v>55.47620149656715</v>
      </c>
      <c r="P46" s="9"/>
    </row>
    <row r="47" spans="1:16">
      <c r="A47" s="12"/>
      <c r="B47" s="44">
        <v>602</v>
      </c>
      <c r="C47" s="20" t="s">
        <v>137</v>
      </c>
      <c r="D47" s="46">
        <v>0</v>
      </c>
      <c r="E47" s="46">
        <v>200538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2" si="15">SUM(D47:M47)</f>
        <v>200538</v>
      </c>
      <c r="O47" s="47">
        <f t="shared" si="10"/>
        <v>1.2891691738023605</v>
      </c>
      <c r="P47" s="9"/>
    </row>
    <row r="48" spans="1:16">
      <c r="A48" s="12"/>
      <c r="B48" s="44">
        <v>603</v>
      </c>
      <c r="C48" s="20" t="s">
        <v>138</v>
      </c>
      <c r="D48" s="46">
        <v>70000</v>
      </c>
      <c r="E48" s="46">
        <v>80127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150127</v>
      </c>
      <c r="O48" s="47">
        <f t="shared" si="10"/>
        <v>0.96509938543032736</v>
      </c>
      <c r="P48" s="9"/>
    </row>
    <row r="49" spans="1:16">
      <c r="A49" s="12"/>
      <c r="B49" s="44">
        <v>604</v>
      </c>
      <c r="C49" s="20" t="s">
        <v>139</v>
      </c>
      <c r="D49" s="46">
        <v>635562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635562</v>
      </c>
      <c r="O49" s="47">
        <f t="shared" si="10"/>
        <v>4.0857440407313126</v>
      </c>
      <c r="P49" s="9"/>
    </row>
    <row r="50" spans="1:16">
      <c r="A50" s="12"/>
      <c r="B50" s="44">
        <v>605</v>
      </c>
      <c r="C50" s="20" t="s">
        <v>140</v>
      </c>
      <c r="D50" s="46">
        <v>33332</v>
      </c>
      <c r="E50" s="46">
        <v>538290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571622</v>
      </c>
      <c r="O50" s="47">
        <f t="shared" si="10"/>
        <v>3.6747023579932629</v>
      </c>
      <c r="P50" s="9"/>
    </row>
    <row r="51" spans="1:16">
      <c r="A51" s="12"/>
      <c r="B51" s="44">
        <v>607</v>
      </c>
      <c r="C51" s="20" t="s">
        <v>141</v>
      </c>
      <c r="D51" s="46">
        <v>859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859</v>
      </c>
      <c r="O51" s="47">
        <f t="shared" si="10"/>
        <v>5.5221270796369151E-3</v>
      </c>
      <c r="P51" s="9"/>
    </row>
    <row r="52" spans="1:16">
      <c r="A52" s="12"/>
      <c r="B52" s="44">
        <v>608</v>
      </c>
      <c r="C52" s="20" t="s">
        <v>142</v>
      </c>
      <c r="D52" s="46">
        <v>141412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141412</v>
      </c>
      <c r="O52" s="47">
        <f t="shared" si="10"/>
        <v>0.90907454550129851</v>
      </c>
      <c r="P52" s="9"/>
    </row>
    <row r="53" spans="1:16">
      <c r="A53" s="12"/>
      <c r="B53" s="44">
        <v>614</v>
      </c>
      <c r="C53" s="20" t="s">
        <v>143</v>
      </c>
      <c r="D53" s="46">
        <v>329174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4" si="16">SUM(D53:M53)</f>
        <v>329174</v>
      </c>
      <c r="O53" s="47">
        <f t="shared" si="10"/>
        <v>2.1161125253927846</v>
      </c>
      <c r="P53" s="9"/>
    </row>
    <row r="54" spans="1:16">
      <c r="A54" s="12"/>
      <c r="B54" s="44">
        <v>629</v>
      </c>
      <c r="C54" s="20" t="s">
        <v>68</v>
      </c>
      <c r="D54" s="46">
        <v>70109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70109</v>
      </c>
      <c r="O54" s="47">
        <f t="shared" si="10"/>
        <v>0.45069942657306694</v>
      </c>
      <c r="P54" s="9"/>
    </row>
    <row r="55" spans="1:16">
      <c r="A55" s="12"/>
      <c r="B55" s="44">
        <v>634</v>
      </c>
      <c r="C55" s="20" t="s">
        <v>146</v>
      </c>
      <c r="D55" s="46">
        <v>373879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373879</v>
      </c>
      <c r="O55" s="47">
        <f t="shared" si="10"/>
        <v>2.4035009899971715</v>
      </c>
      <c r="P55" s="9"/>
    </row>
    <row r="56" spans="1:16">
      <c r="A56" s="12"/>
      <c r="B56" s="44">
        <v>654</v>
      </c>
      <c r="C56" s="20" t="s">
        <v>148</v>
      </c>
      <c r="D56" s="46">
        <v>366573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366573</v>
      </c>
      <c r="O56" s="47">
        <f t="shared" si="10"/>
        <v>2.3565339813314821</v>
      </c>
      <c r="P56" s="9"/>
    </row>
    <row r="57" spans="1:16">
      <c r="A57" s="12"/>
      <c r="B57" s="44">
        <v>658</v>
      </c>
      <c r="C57" s="20" t="s">
        <v>114</v>
      </c>
      <c r="D57" s="46">
        <v>25406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25406</v>
      </c>
      <c r="O57" s="47">
        <f t="shared" si="10"/>
        <v>0.16332381907480265</v>
      </c>
      <c r="P57" s="9"/>
    </row>
    <row r="58" spans="1:16">
      <c r="A58" s="12"/>
      <c r="B58" s="44">
        <v>662</v>
      </c>
      <c r="C58" s="20" t="s">
        <v>166</v>
      </c>
      <c r="D58" s="46">
        <v>0</v>
      </c>
      <c r="E58" s="46">
        <v>5384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5384</v>
      </c>
      <c r="O58" s="47">
        <f t="shared" si="10"/>
        <v>3.4611329681915194E-2</v>
      </c>
      <c r="P58" s="9"/>
    </row>
    <row r="59" spans="1:16">
      <c r="A59" s="12"/>
      <c r="B59" s="44">
        <v>664</v>
      </c>
      <c r="C59" s="20" t="s">
        <v>115</v>
      </c>
      <c r="D59" s="46">
        <v>364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364</v>
      </c>
      <c r="O59" s="47">
        <f t="shared" si="10"/>
        <v>2.3399933143048164E-3</v>
      </c>
      <c r="P59" s="9"/>
    </row>
    <row r="60" spans="1:16">
      <c r="A60" s="12"/>
      <c r="B60" s="44">
        <v>669</v>
      </c>
      <c r="C60" s="20" t="s">
        <v>167</v>
      </c>
      <c r="D60" s="46">
        <v>37100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37100</v>
      </c>
      <c r="O60" s="47">
        <f t="shared" si="10"/>
        <v>0.2384993185733755</v>
      </c>
      <c r="P60" s="9"/>
    </row>
    <row r="61" spans="1:16">
      <c r="A61" s="12"/>
      <c r="B61" s="44">
        <v>671</v>
      </c>
      <c r="C61" s="20" t="s">
        <v>71</v>
      </c>
      <c r="D61" s="46">
        <v>222918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222918</v>
      </c>
      <c r="O61" s="47">
        <f t="shared" si="10"/>
        <v>1.4330401913137392</v>
      </c>
      <c r="P61" s="9"/>
    </row>
    <row r="62" spans="1:16">
      <c r="A62" s="12"/>
      <c r="B62" s="44">
        <v>674</v>
      </c>
      <c r="C62" s="20" t="s">
        <v>149</v>
      </c>
      <c r="D62" s="46">
        <v>129752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129752</v>
      </c>
      <c r="O62" s="47">
        <f t="shared" si="10"/>
        <v>0.83411761680680907</v>
      </c>
      <c r="P62" s="9"/>
    </row>
    <row r="63" spans="1:16">
      <c r="A63" s="12"/>
      <c r="B63" s="44">
        <v>685</v>
      </c>
      <c r="C63" s="20" t="s">
        <v>73</v>
      </c>
      <c r="D63" s="46">
        <v>0</v>
      </c>
      <c r="E63" s="46">
        <v>76109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76109</v>
      </c>
      <c r="O63" s="47">
        <f t="shared" si="10"/>
        <v>0.48927074494072875</v>
      </c>
      <c r="P63" s="9"/>
    </row>
    <row r="64" spans="1:16">
      <c r="A64" s="12"/>
      <c r="B64" s="44">
        <v>694</v>
      </c>
      <c r="C64" s="20" t="s">
        <v>150</v>
      </c>
      <c r="D64" s="46">
        <v>141679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141679</v>
      </c>
      <c r="O64" s="47">
        <f t="shared" si="10"/>
        <v>0.91079096916865954</v>
      </c>
      <c r="P64" s="9"/>
    </row>
    <row r="65" spans="1:119">
      <c r="A65" s="12"/>
      <c r="B65" s="44">
        <v>711</v>
      </c>
      <c r="C65" s="20" t="s">
        <v>116</v>
      </c>
      <c r="D65" s="46">
        <v>2821416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2" si="17">SUM(D65:M65)</f>
        <v>2821416</v>
      </c>
      <c r="O65" s="47">
        <f t="shared" si="10"/>
        <v>18.137622463935816</v>
      </c>
      <c r="P65" s="9"/>
    </row>
    <row r="66" spans="1:119">
      <c r="A66" s="12"/>
      <c r="B66" s="44">
        <v>713</v>
      </c>
      <c r="C66" s="20" t="s">
        <v>151</v>
      </c>
      <c r="D66" s="46">
        <v>279852</v>
      </c>
      <c r="E66" s="46">
        <v>58940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338792</v>
      </c>
      <c r="O66" s="47">
        <f t="shared" si="10"/>
        <v>2.1779423487361464</v>
      </c>
      <c r="P66" s="9"/>
    </row>
    <row r="67" spans="1:119">
      <c r="A67" s="12"/>
      <c r="B67" s="44">
        <v>716</v>
      </c>
      <c r="C67" s="20" t="s">
        <v>118</v>
      </c>
      <c r="D67" s="46">
        <v>0</v>
      </c>
      <c r="E67" s="46">
        <v>109502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109502</v>
      </c>
      <c r="O67" s="47">
        <f t="shared" si="10"/>
        <v>0.70393941731595056</v>
      </c>
      <c r="P67" s="9"/>
    </row>
    <row r="68" spans="1:119">
      <c r="A68" s="12"/>
      <c r="B68" s="44">
        <v>724</v>
      </c>
      <c r="C68" s="20" t="s">
        <v>152</v>
      </c>
      <c r="D68" s="46">
        <v>298891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298891</v>
      </c>
      <c r="O68" s="47">
        <f t="shared" si="10"/>
        <v>1.9214366530381342</v>
      </c>
      <c r="P68" s="9"/>
    </row>
    <row r="69" spans="1:119">
      <c r="A69" s="12"/>
      <c r="B69" s="44">
        <v>734</v>
      </c>
      <c r="C69" s="20" t="s">
        <v>78</v>
      </c>
      <c r="D69" s="46">
        <v>324747</v>
      </c>
      <c r="E69" s="46">
        <v>422754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747501</v>
      </c>
      <c r="O69" s="47">
        <f>(N69/O$75)</f>
        <v>4.8053498418575948</v>
      </c>
      <c r="P69" s="9"/>
    </row>
    <row r="70" spans="1:119">
      <c r="A70" s="12"/>
      <c r="B70" s="44">
        <v>739</v>
      </c>
      <c r="C70" s="20" t="s">
        <v>153</v>
      </c>
      <c r="D70" s="46">
        <v>0</v>
      </c>
      <c r="E70" s="46">
        <v>52289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52289</v>
      </c>
      <c r="O70" s="47">
        <f>(N70/O$75)</f>
        <v>0.33614261102111137</v>
      </c>
      <c r="P70" s="9"/>
    </row>
    <row r="71" spans="1:119">
      <c r="A71" s="12"/>
      <c r="B71" s="44">
        <v>744</v>
      </c>
      <c r="C71" s="20" t="s">
        <v>154</v>
      </c>
      <c r="D71" s="46">
        <v>245113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245113</v>
      </c>
      <c r="O71" s="47">
        <f>(N71/O$75)</f>
        <v>1.5757219265087814</v>
      </c>
      <c r="P71" s="9"/>
    </row>
    <row r="72" spans="1:119" ht="15.75" thickBot="1">
      <c r="A72" s="12"/>
      <c r="B72" s="44">
        <v>764</v>
      </c>
      <c r="C72" s="20" t="s">
        <v>155</v>
      </c>
      <c r="D72" s="46">
        <v>537585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537585</v>
      </c>
      <c r="O72" s="47">
        <f>(N72/O$75)</f>
        <v>3.4558936974465788</v>
      </c>
      <c r="P72" s="9"/>
    </row>
    <row r="73" spans="1:119" ht="16.5" thickBot="1">
      <c r="A73" s="14" t="s">
        <v>10</v>
      </c>
      <c r="B73" s="23"/>
      <c r="C73" s="22"/>
      <c r="D73" s="15">
        <f t="shared" ref="D73:M73" si="18">SUM(D5,D14,D23,D28,D32,D37,D41,D44,D46)</f>
        <v>153384936</v>
      </c>
      <c r="E73" s="15">
        <f t="shared" si="18"/>
        <v>107283717</v>
      </c>
      <c r="F73" s="15">
        <f t="shared" si="18"/>
        <v>5928996</v>
      </c>
      <c r="G73" s="15">
        <f t="shared" si="18"/>
        <v>38838708</v>
      </c>
      <c r="H73" s="15">
        <f t="shared" si="18"/>
        <v>1496</v>
      </c>
      <c r="I73" s="15">
        <f t="shared" si="18"/>
        <v>60903598</v>
      </c>
      <c r="J73" s="15">
        <f t="shared" si="18"/>
        <v>37749672</v>
      </c>
      <c r="K73" s="15">
        <f t="shared" si="18"/>
        <v>0</v>
      </c>
      <c r="L73" s="15">
        <f t="shared" si="18"/>
        <v>100874</v>
      </c>
      <c r="M73" s="15">
        <f t="shared" si="18"/>
        <v>0</v>
      </c>
      <c r="N73" s="15">
        <f>SUM(D73:M73)</f>
        <v>404191997</v>
      </c>
      <c r="O73" s="37">
        <f>(N73/O$75)</f>
        <v>2598.3696996580011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48" t="s">
        <v>177</v>
      </c>
      <c r="M75" s="48"/>
      <c r="N75" s="48"/>
      <c r="O75" s="41">
        <v>155556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customHeight="1" thickBot="1">
      <c r="A77" s="52" t="s">
        <v>87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51951854</v>
      </c>
      <c r="E5" s="26">
        <f t="shared" si="0"/>
        <v>8034102</v>
      </c>
      <c r="F5" s="26">
        <f t="shared" si="0"/>
        <v>5153077</v>
      </c>
      <c r="G5" s="26">
        <f t="shared" si="0"/>
        <v>8359601</v>
      </c>
      <c r="H5" s="26">
        <f t="shared" si="0"/>
        <v>910</v>
      </c>
      <c r="I5" s="26">
        <f t="shared" si="0"/>
        <v>0</v>
      </c>
      <c r="J5" s="26">
        <f t="shared" si="0"/>
        <v>35860697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109360241</v>
      </c>
      <c r="O5" s="32">
        <f t="shared" ref="O5:O36" si="1">(N5/O$77)</f>
        <v>714.67005397916637</v>
      </c>
      <c r="P5" s="6"/>
    </row>
    <row r="6" spans="1:133">
      <c r="A6" s="12"/>
      <c r="B6" s="44">
        <v>511</v>
      </c>
      <c r="C6" s="20" t="s">
        <v>20</v>
      </c>
      <c r="D6" s="46">
        <v>579337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579337</v>
      </c>
      <c r="O6" s="47">
        <f t="shared" si="1"/>
        <v>3.7859719517455006</v>
      </c>
      <c r="P6" s="9"/>
    </row>
    <row r="7" spans="1:133">
      <c r="A7" s="12"/>
      <c r="B7" s="44">
        <v>512</v>
      </c>
      <c r="C7" s="20" t="s">
        <v>21</v>
      </c>
      <c r="D7" s="46">
        <v>1112156</v>
      </c>
      <c r="E7" s="46">
        <v>22187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1134343</v>
      </c>
      <c r="O7" s="47">
        <f t="shared" si="1"/>
        <v>7.4129406229169659</v>
      </c>
      <c r="P7" s="9"/>
    </row>
    <row r="8" spans="1:133">
      <c r="A8" s="12"/>
      <c r="B8" s="44">
        <v>513</v>
      </c>
      <c r="C8" s="20" t="s">
        <v>22</v>
      </c>
      <c r="D8" s="46">
        <v>17962190</v>
      </c>
      <c r="E8" s="46">
        <v>97410</v>
      </c>
      <c r="F8" s="46">
        <v>0</v>
      </c>
      <c r="G8" s="46">
        <v>39083</v>
      </c>
      <c r="H8" s="46">
        <v>0</v>
      </c>
      <c r="I8" s="46">
        <v>0</v>
      </c>
      <c r="J8" s="46">
        <v>34150721</v>
      </c>
      <c r="K8" s="46">
        <v>0</v>
      </c>
      <c r="L8" s="46">
        <v>0</v>
      </c>
      <c r="M8" s="46">
        <v>0</v>
      </c>
      <c r="N8" s="46">
        <f t="shared" si="2"/>
        <v>52249404</v>
      </c>
      <c r="O8" s="47">
        <f t="shared" si="1"/>
        <v>341.45027512383842</v>
      </c>
      <c r="P8" s="9"/>
    </row>
    <row r="9" spans="1:133">
      <c r="A9" s="12"/>
      <c r="B9" s="44">
        <v>514</v>
      </c>
      <c r="C9" s="20" t="s">
        <v>23</v>
      </c>
      <c r="D9" s="46">
        <v>4397317</v>
      </c>
      <c r="E9" s="46">
        <v>146758</v>
      </c>
      <c r="F9" s="46">
        <v>0</v>
      </c>
      <c r="G9" s="46">
        <v>5300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4549375</v>
      </c>
      <c r="O9" s="47">
        <f t="shared" si="1"/>
        <v>29.730202193148699</v>
      </c>
      <c r="P9" s="9"/>
    </row>
    <row r="10" spans="1:133">
      <c r="A10" s="12"/>
      <c r="B10" s="44">
        <v>515</v>
      </c>
      <c r="C10" s="20" t="s">
        <v>24</v>
      </c>
      <c r="D10" s="46">
        <v>21067</v>
      </c>
      <c r="E10" s="46">
        <v>3070628</v>
      </c>
      <c r="F10" s="46">
        <v>0</v>
      </c>
      <c r="G10" s="46">
        <v>689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3092384</v>
      </c>
      <c r="O10" s="47">
        <f t="shared" si="1"/>
        <v>20.208754296767786</v>
      </c>
      <c r="P10" s="9"/>
    </row>
    <row r="11" spans="1:133">
      <c r="A11" s="12"/>
      <c r="B11" s="44">
        <v>516</v>
      </c>
      <c r="C11" s="20" t="s">
        <v>25</v>
      </c>
      <c r="D11" s="46">
        <v>134308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134308</v>
      </c>
      <c r="O11" s="47">
        <f t="shared" si="1"/>
        <v>0.87770385957574726</v>
      </c>
      <c r="P11" s="9"/>
    </row>
    <row r="12" spans="1:133">
      <c r="A12" s="12"/>
      <c r="B12" s="44">
        <v>517</v>
      </c>
      <c r="C12" s="20" t="s">
        <v>26</v>
      </c>
      <c r="D12" s="46">
        <v>1395356</v>
      </c>
      <c r="E12" s="46">
        <v>985075</v>
      </c>
      <c r="F12" s="46">
        <v>5153077</v>
      </c>
      <c r="G12" s="46">
        <v>602759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8136267</v>
      </c>
      <c r="O12" s="47">
        <f t="shared" si="1"/>
        <v>53.170570244801404</v>
      </c>
      <c r="P12" s="9"/>
    </row>
    <row r="13" spans="1:133">
      <c r="A13" s="12"/>
      <c r="B13" s="44">
        <v>519</v>
      </c>
      <c r="C13" s="20" t="s">
        <v>121</v>
      </c>
      <c r="D13" s="46">
        <v>26350123</v>
      </c>
      <c r="E13" s="46">
        <v>3712044</v>
      </c>
      <c r="F13" s="46">
        <v>0</v>
      </c>
      <c r="G13" s="46">
        <v>7711770</v>
      </c>
      <c r="H13" s="46">
        <v>910</v>
      </c>
      <c r="I13" s="46">
        <v>0</v>
      </c>
      <c r="J13" s="46">
        <v>1709976</v>
      </c>
      <c r="K13" s="46">
        <v>0</v>
      </c>
      <c r="L13" s="46">
        <v>0</v>
      </c>
      <c r="M13" s="46">
        <v>0</v>
      </c>
      <c r="N13" s="46">
        <f t="shared" si="2"/>
        <v>39484823</v>
      </c>
      <c r="O13" s="47">
        <f t="shared" si="1"/>
        <v>258.03363568637189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66598015</v>
      </c>
      <c r="E14" s="31">
        <f t="shared" si="3"/>
        <v>49395199</v>
      </c>
      <c r="F14" s="31">
        <f t="shared" si="3"/>
        <v>0</v>
      </c>
      <c r="G14" s="31">
        <f t="shared" si="3"/>
        <v>1068266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117061480</v>
      </c>
      <c r="O14" s="43">
        <f t="shared" si="1"/>
        <v>764.99771274718671</v>
      </c>
      <c r="P14" s="10"/>
    </row>
    <row r="15" spans="1:133">
      <c r="A15" s="12"/>
      <c r="B15" s="44">
        <v>521</v>
      </c>
      <c r="C15" s="20" t="s">
        <v>29</v>
      </c>
      <c r="D15" s="46">
        <v>44455395</v>
      </c>
      <c r="E15" s="46">
        <v>362239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44817634</v>
      </c>
      <c r="O15" s="47">
        <f t="shared" si="1"/>
        <v>292.88359843682611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6755473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6755473</v>
      </c>
      <c r="O16" s="47">
        <f t="shared" si="1"/>
        <v>44.147070355896538</v>
      </c>
      <c r="P16" s="9"/>
    </row>
    <row r="17" spans="1:16">
      <c r="A17" s="12"/>
      <c r="B17" s="44">
        <v>523</v>
      </c>
      <c r="C17" s="20" t="s">
        <v>122</v>
      </c>
      <c r="D17" s="46">
        <v>16439150</v>
      </c>
      <c r="E17" s="46">
        <v>3243080</v>
      </c>
      <c r="F17" s="46">
        <v>0</v>
      </c>
      <c r="G17" s="46">
        <v>1011687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20693917</v>
      </c>
      <c r="O17" s="47">
        <f t="shared" si="1"/>
        <v>135.23491393394414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5019878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5019878</v>
      </c>
      <c r="O18" s="47">
        <f t="shared" si="1"/>
        <v>32.804943080079987</v>
      </c>
      <c r="P18" s="9"/>
    </row>
    <row r="19" spans="1:16">
      <c r="A19" s="12"/>
      <c r="B19" s="44">
        <v>525</v>
      </c>
      <c r="C19" s="20" t="s">
        <v>33</v>
      </c>
      <c r="D19" s="46">
        <v>1375389</v>
      </c>
      <c r="E19" s="46">
        <v>859631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2235020</v>
      </c>
      <c r="O19" s="47">
        <f t="shared" si="1"/>
        <v>14.605873665224609</v>
      </c>
      <c r="P19" s="9"/>
    </row>
    <row r="20" spans="1:16">
      <c r="A20" s="12"/>
      <c r="B20" s="44">
        <v>526</v>
      </c>
      <c r="C20" s="20" t="s">
        <v>34</v>
      </c>
      <c r="D20" s="46">
        <v>2390480</v>
      </c>
      <c r="E20" s="46">
        <v>31486815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33877295</v>
      </c>
      <c r="O20" s="47">
        <f t="shared" si="1"/>
        <v>221.388395132726</v>
      </c>
      <c r="P20" s="9"/>
    </row>
    <row r="21" spans="1:16">
      <c r="A21" s="12"/>
      <c r="B21" s="44">
        <v>527</v>
      </c>
      <c r="C21" s="20" t="s">
        <v>35</v>
      </c>
      <c r="D21" s="46">
        <v>372330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372330</v>
      </c>
      <c r="O21" s="47">
        <f t="shared" si="1"/>
        <v>2.4331795428108376</v>
      </c>
      <c r="P21" s="9"/>
    </row>
    <row r="22" spans="1:16">
      <c r="A22" s="12"/>
      <c r="B22" s="44">
        <v>529</v>
      </c>
      <c r="C22" s="20" t="s">
        <v>36</v>
      </c>
      <c r="D22" s="46">
        <v>1565271</v>
      </c>
      <c r="E22" s="46">
        <v>1668083</v>
      </c>
      <c r="F22" s="46">
        <v>0</v>
      </c>
      <c r="G22" s="46">
        <v>56579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3289933</v>
      </c>
      <c r="O22" s="47">
        <f t="shared" si="1"/>
        <v>21.499738599678476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SUM(D24:D27)</f>
        <v>589789</v>
      </c>
      <c r="E23" s="31">
        <f t="shared" si="5"/>
        <v>8156497</v>
      </c>
      <c r="F23" s="31">
        <f t="shared" si="5"/>
        <v>0</v>
      </c>
      <c r="G23" s="31">
        <f t="shared" si="5"/>
        <v>8132223</v>
      </c>
      <c r="H23" s="31">
        <f t="shared" si="5"/>
        <v>0</v>
      </c>
      <c r="I23" s="31">
        <f t="shared" si="5"/>
        <v>53107109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69985618</v>
      </c>
      <c r="O23" s="43">
        <f t="shared" si="1"/>
        <v>457.35657617858868</v>
      </c>
      <c r="P23" s="10"/>
    </row>
    <row r="24" spans="1:16">
      <c r="A24" s="12"/>
      <c r="B24" s="44">
        <v>534</v>
      </c>
      <c r="C24" s="20" t="s">
        <v>123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20131617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20131617</v>
      </c>
      <c r="O24" s="47">
        <f t="shared" si="1"/>
        <v>131.56027891414305</v>
      </c>
      <c r="P24" s="9"/>
    </row>
    <row r="25" spans="1:16">
      <c r="A25" s="12"/>
      <c r="B25" s="44">
        <v>536</v>
      </c>
      <c r="C25" s="20" t="s">
        <v>124</v>
      </c>
      <c r="D25" s="46">
        <v>0</v>
      </c>
      <c r="E25" s="46">
        <v>0</v>
      </c>
      <c r="F25" s="46">
        <v>0</v>
      </c>
      <c r="G25" s="46">
        <v>4027</v>
      </c>
      <c r="H25" s="46">
        <v>0</v>
      </c>
      <c r="I25" s="46">
        <v>32975492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32979519</v>
      </c>
      <c r="O25" s="47">
        <f t="shared" si="1"/>
        <v>215.52142175634876</v>
      </c>
      <c r="P25" s="9"/>
    </row>
    <row r="26" spans="1:16">
      <c r="A26" s="12"/>
      <c r="B26" s="44">
        <v>537</v>
      </c>
      <c r="C26" s="20" t="s">
        <v>125</v>
      </c>
      <c r="D26" s="46">
        <v>589789</v>
      </c>
      <c r="E26" s="46">
        <v>915046</v>
      </c>
      <c r="F26" s="46">
        <v>0</v>
      </c>
      <c r="G26" s="46">
        <v>7794191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9299026</v>
      </c>
      <c r="O26" s="47">
        <f t="shared" si="1"/>
        <v>60.769209656127877</v>
      </c>
      <c r="P26" s="9"/>
    </row>
    <row r="27" spans="1:16">
      <c r="A27" s="12"/>
      <c r="B27" s="44">
        <v>538</v>
      </c>
      <c r="C27" s="20" t="s">
        <v>126</v>
      </c>
      <c r="D27" s="46">
        <v>0</v>
      </c>
      <c r="E27" s="46">
        <v>7241451</v>
      </c>
      <c r="F27" s="46">
        <v>0</v>
      </c>
      <c r="G27" s="46">
        <v>334005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7575456</v>
      </c>
      <c r="O27" s="47">
        <f t="shared" si="1"/>
        <v>49.505665851968999</v>
      </c>
      <c r="P27" s="9"/>
    </row>
    <row r="28" spans="1:16" ht="15.75">
      <c r="A28" s="28" t="s">
        <v>42</v>
      </c>
      <c r="B28" s="29"/>
      <c r="C28" s="30"/>
      <c r="D28" s="31">
        <f t="shared" ref="D28:M28" si="6">SUM(D29:D31)</f>
        <v>670824</v>
      </c>
      <c r="E28" s="31">
        <f t="shared" si="6"/>
        <v>13195019</v>
      </c>
      <c r="F28" s="31">
        <f t="shared" si="6"/>
        <v>0</v>
      </c>
      <c r="G28" s="31">
        <f t="shared" si="6"/>
        <v>13875051</v>
      </c>
      <c r="H28" s="31">
        <f t="shared" si="6"/>
        <v>0</v>
      </c>
      <c r="I28" s="31">
        <f t="shared" si="6"/>
        <v>2853237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7" si="7">SUM(D28:M28)</f>
        <v>30594131</v>
      </c>
      <c r="O28" s="43">
        <f t="shared" si="1"/>
        <v>199.93289200245715</v>
      </c>
      <c r="P28" s="10"/>
    </row>
    <row r="29" spans="1:16">
      <c r="A29" s="12"/>
      <c r="B29" s="44">
        <v>541</v>
      </c>
      <c r="C29" s="20" t="s">
        <v>127</v>
      </c>
      <c r="D29" s="46">
        <v>56342</v>
      </c>
      <c r="E29" s="46">
        <v>11311185</v>
      </c>
      <c r="F29" s="46">
        <v>0</v>
      </c>
      <c r="G29" s="46">
        <v>13702625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25070152</v>
      </c>
      <c r="O29" s="47">
        <f t="shared" si="1"/>
        <v>163.83364483538315</v>
      </c>
      <c r="P29" s="9"/>
    </row>
    <row r="30" spans="1:16">
      <c r="A30" s="12"/>
      <c r="B30" s="44">
        <v>542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2853237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2853237</v>
      </c>
      <c r="O30" s="47">
        <f t="shared" si="1"/>
        <v>18.645926729489876</v>
      </c>
      <c r="P30" s="9"/>
    </row>
    <row r="31" spans="1:16">
      <c r="A31" s="12"/>
      <c r="B31" s="44">
        <v>544</v>
      </c>
      <c r="C31" s="20" t="s">
        <v>128</v>
      </c>
      <c r="D31" s="46">
        <v>614482</v>
      </c>
      <c r="E31" s="46">
        <v>1883834</v>
      </c>
      <c r="F31" s="46">
        <v>0</v>
      </c>
      <c r="G31" s="46">
        <v>172426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2670742</v>
      </c>
      <c r="O31" s="47">
        <f t="shared" si="1"/>
        <v>17.453320437584139</v>
      </c>
      <c r="P31" s="9"/>
    </row>
    <row r="32" spans="1:16" ht="15.75">
      <c r="A32" s="28" t="s">
        <v>45</v>
      </c>
      <c r="B32" s="29"/>
      <c r="C32" s="30"/>
      <c r="D32" s="31">
        <f t="shared" ref="D32:M32" si="8">SUM(D33:D36)</f>
        <v>300707</v>
      </c>
      <c r="E32" s="31">
        <f t="shared" si="8"/>
        <v>4381710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11208</v>
      </c>
      <c r="M32" s="31">
        <f t="shared" si="8"/>
        <v>0</v>
      </c>
      <c r="N32" s="31">
        <f t="shared" si="7"/>
        <v>4693625</v>
      </c>
      <c r="O32" s="43">
        <f t="shared" si="1"/>
        <v>30.672877102638836</v>
      </c>
      <c r="P32" s="10"/>
    </row>
    <row r="33" spans="1:16">
      <c r="A33" s="13"/>
      <c r="B33" s="45">
        <v>552</v>
      </c>
      <c r="C33" s="21" t="s">
        <v>46</v>
      </c>
      <c r="D33" s="46">
        <v>4430</v>
      </c>
      <c r="E33" s="46">
        <v>330000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334430</v>
      </c>
      <c r="O33" s="47">
        <f t="shared" si="1"/>
        <v>2.1855027381683678</v>
      </c>
      <c r="P33" s="9"/>
    </row>
    <row r="34" spans="1:16">
      <c r="A34" s="13"/>
      <c r="B34" s="45">
        <v>553</v>
      </c>
      <c r="C34" s="21" t="s">
        <v>129</v>
      </c>
      <c r="D34" s="46">
        <v>193221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193221</v>
      </c>
      <c r="O34" s="47">
        <f t="shared" si="1"/>
        <v>1.2627007881219694</v>
      </c>
      <c r="P34" s="9"/>
    </row>
    <row r="35" spans="1:16">
      <c r="A35" s="13"/>
      <c r="B35" s="45">
        <v>554</v>
      </c>
      <c r="C35" s="21" t="s">
        <v>48</v>
      </c>
      <c r="D35" s="46">
        <v>58627</v>
      </c>
      <c r="E35" s="46">
        <v>745762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11208</v>
      </c>
      <c r="M35" s="46">
        <v>0</v>
      </c>
      <c r="N35" s="46">
        <f t="shared" si="7"/>
        <v>815597</v>
      </c>
      <c r="O35" s="47">
        <f t="shared" si="1"/>
        <v>5.3299329508175299</v>
      </c>
      <c r="P35" s="9"/>
    </row>
    <row r="36" spans="1:16">
      <c r="A36" s="13"/>
      <c r="B36" s="45">
        <v>559</v>
      </c>
      <c r="C36" s="21" t="s">
        <v>49</v>
      </c>
      <c r="D36" s="46">
        <v>44429</v>
      </c>
      <c r="E36" s="46">
        <v>3305948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3350377</v>
      </c>
      <c r="O36" s="47">
        <f t="shared" si="1"/>
        <v>21.894740625530968</v>
      </c>
      <c r="P36" s="9"/>
    </row>
    <row r="37" spans="1:16" ht="15.75">
      <c r="A37" s="28" t="s">
        <v>50</v>
      </c>
      <c r="B37" s="29"/>
      <c r="C37" s="30"/>
      <c r="D37" s="31">
        <f t="shared" ref="D37:M37" si="9">SUM(D38:D40)</f>
        <v>2222408</v>
      </c>
      <c r="E37" s="31">
        <f t="shared" si="9"/>
        <v>4432577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110000</v>
      </c>
      <c r="M37" s="31">
        <f t="shared" si="9"/>
        <v>0</v>
      </c>
      <c r="N37" s="31">
        <f t="shared" si="7"/>
        <v>6764985</v>
      </c>
      <c r="O37" s="43">
        <f t="shared" ref="O37:O68" si="10">(N37/O$77)</f>
        <v>44.209231352354564</v>
      </c>
      <c r="P37" s="10"/>
    </row>
    <row r="38" spans="1:16">
      <c r="A38" s="12"/>
      <c r="B38" s="44">
        <v>562</v>
      </c>
      <c r="C38" s="20" t="s">
        <v>130</v>
      </c>
      <c r="D38" s="46">
        <v>1070885</v>
      </c>
      <c r="E38" s="46">
        <v>186845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3" si="11">SUM(D38:M38)</f>
        <v>1257730</v>
      </c>
      <c r="O38" s="47">
        <f t="shared" si="10"/>
        <v>8.2192756597090622</v>
      </c>
      <c r="P38" s="9"/>
    </row>
    <row r="39" spans="1:16">
      <c r="A39" s="12"/>
      <c r="B39" s="44">
        <v>564</v>
      </c>
      <c r="C39" s="20" t="s">
        <v>131</v>
      </c>
      <c r="D39" s="46">
        <v>67584</v>
      </c>
      <c r="E39" s="46">
        <v>4233958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4301542</v>
      </c>
      <c r="O39" s="47">
        <f t="shared" si="10"/>
        <v>28.110611546052201</v>
      </c>
      <c r="P39" s="9"/>
    </row>
    <row r="40" spans="1:16">
      <c r="A40" s="12"/>
      <c r="B40" s="44">
        <v>569</v>
      </c>
      <c r="C40" s="20" t="s">
        <v>53</v>
      </c>
      <c r="D40" s="46">
        <v>1083939</v>
      </c>
      <c r="E40" s="46">
        <v>11774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110000</v>
      </c>
      <c r="M40" s="46">
        <v>0</v>
      </c>
      <c r="N40" s="46">
        <f t="shared" si="11"/>
        <v>1205713</v>
      </c>
      <c r="O40" s="47">
        <f t="shared" si="10"/>
        <v>7.8793441465933007</v>
      </c>
      <c r="P40" s="9"/>
    </row>
    <row r="41" spans="1:16" ht="15.75">
      <c r="A41" s="28" t="s">
        <v>54</v>
      </c>
      <c r="B41" s="29"/>
      <c r="C41" s="30"/>
      <c r="D41" s="31">
        <f t="shared" ref="D41:M41" si="12">SUM(D42:D43)</f>
        <v>10837892</v>
      </c>
      <c r="E41" s="31">
        <f t="shared" si="12"/>
        <v>4257442</v>
      </c>
      <c r="F41" s="31">
        <f t="shared" si="12"/>
        <v>0</v>
      </c>
      <c r="G41" s="31">
        <f t="shared" si="12"/>
        <v>1266583</v>
      </c>
      <c r="H41" s="31">
        <f t="shared" si="12"/>
        <v>0</v>
      </c>
      <c r="I41" s="31">
        <f t="shared" si="12"/>
        <v>2125643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18487560</v>
      </c>
      <c r="O41" s="43">
        <f t="shared" si="10"/>
        <v>120.81635320411444</v>
      </c>
      <c r="P41" s="9"/>
    </row>
    <row r="42" spans="1:16">
      <c r="A42" s="12"/>
      <c r="B42" s="44">
        <v>571</v>
      </c>
      <c r="C42" s="20" t="s">
        <v>55</v>
      </c>
      <c r="D42" s="46">
        <v>3797311</v>
      </c>
      <c r="E42" s="46">
        <v>274249</v>
      </c>
      <c r="F42" s="46">
        <v>0</v>
      </c>
      <c r="G42" s="46">
        <v>88141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4159701</v>
      </c>
      <c r="O42" s="47">
        <f t="shared" si="10"/>
        <v>27.18367947092575</v>
      </c>
      <c r="P42" s="9"/>
    </row>
    <row r="43" spans="1:16">
      <c r="A43" s="12"/>
      <c r="B43" s="44">
        <v>572</v>
      </c>
      <c r="C43" s="20" t="s">
        <v>132</v>
      </c>
      <c r="D43" s="46">
        <v>7040581</v>
      </c>
      <c r="E43" s="46">
        <v>3983193</v>
      </c>
      <c r="F43" s="46">
        <v>0</v>
      </c>
      <c r="G43" s="46">
        <v>1178442</v>
      </c>
      <c r="H43" s="46">
        <v>0</v>
      </c>
      <c r="I43" s="46">
        <v>2125643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14327859</v>
      </c>
      <c r="O43" s="47">
        <f t="shared" si="10"/>
        <v>93.632673733188696</v>
      </c>
      <c r="P43" s="9"/>
    </row>
    <row r="44" spans="1:16" ht="15.75">
      <c r="A44" s="28" t="s">
        <v>133</v>
      </c>
      <c r="B44" s="29"/>
      <c r="C44" s="30"/>
      <c r="D44" s="31">
        <f t="shared" ref="D44:M44" si="13">SUM(D45:D46)</f>
        <v>6658317</v>
      </c>
      <c r="E44" s="31">
        <f t="shared" si="13"/>
        <v>3819356</v>
      </c>
      <c r="F44" s="31">
        <f t="shared" si="13"/>
        <v>68911</v>
      </c>
      <c r="G44" s="31">
        <f t="shared" si="13"/>
        <v>2562132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13108716</v>
      </c>
      <c r="O44" s="43">
        <f t="shared" si="10"/>
        <v>85.665564428644245</v>
      </c>
      <c r="P44" s="9"/>
    </row>
    <row r="45" spans="1:16">
      <c r="A45" s="12"/>
      <c r="B45" s="44">
        <v>581</v>
      </c>
      <c r="C45" s="20" t="s">
        <v>134</v>
      </c>
      <c r="D45" s="46">
        <v>6426475</v>
      </c>
      <c r="E45" s="46">
        <v>3819356</v>
      </c>
      <c r="F45" s="46">
        <v>68911</v>
      </c>
      <c r="G45" s="46">
        <v>2562132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12876874</v>
      </c>
      <c r="O45" s="47">
        <f t="shared" si="10"/>
        <v>84.15047509508436</v>
      </c>
      <c r="P45" s="9"/>
    </row>
    <row r="46" spans="1:16">
      <c r="A46" s="12"/>
      <c r="B46" s="44">
        <v>587</v>
      </c>
      <c r="C46" s="20" t="s">
        <v>136</v>
      </c>
      <c r="D46" s="46">
        <v>231842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3" si="14">SUM(D46:M46)</f>
        <v>231842</v>
      </c>
      <c r="O46" s="47">
        <f t="shared" si="10"/>
        <v>1.5150893335598803</v>
      </c>
      <c r="P46" s="9"/>
    </row>
    <row r="47" spans="1:16" ht="15.75">
      <c r="A47" s="28" t="s">
        <v>59</v>
      </c>
      <c r="B47" s="29"/>
      <c r="C47" s="30"/>
      <c r="D47" s="31">
        <f t="shared" ref="D47:M47" si="15">SUM(D48:D74)</f>
        <v>6564939</v>
      </c>
      <c r="E47" s="31">
        <f t="shared" si="15"/>
        <v>1856691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>SUM(D47:M47)</f>
        <v>8421630</v>
      </c>
      <c r="O47" s="43">
        <f t="shared" si="10"/>
        <v>55.035419743566287</v>
      </c>
      <c r="P47" s="9"/>
    </row>
    <row r="48" spans="1:16">
      <c r="A48" s="12"/>
      <c r="B48" s="44">
        <v>602</v>
      </c>
      <c r="C48" s="20" t="s">
        <v>137</v>
      </c>
      <c r="D48" s="46">
        <v>0</v>
      </c>
      <c r="E48" s="46">
        <v>159062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159062</v>
      </c>
      <c r="O48" s="47">
        <f t="shared" si="10"/>
        <v>1.0394714485498817</v>
      </c>
      <c r="P48" s="9"/>
    </row>
    <row r="49" spans="1:16">
      <c r="A49" s="12"/>
      <c r="B49" s="44">
        <v>603</v>
      </c>
      <c r="C49" s="20" t="s">
        <v>138</v>
      </c>
      <c r="D49" s="46">
        <v>70000</v>
      </c>
      <c r="E49" s="46">
        <v>80317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150317</v>
      </c>
      <c r="O49" s="47">
        <f t="shared" si="10"/>
        <v>0.98232280325704802</v>
      </c>
      <c r="P49" s="9"/>
    </row>
    <row r="50" spans="1:16">
      <c r="A50" s="12"/>
      <c r="B50" s="44">
        <v>604</v>
      </c>
      <c r="C50" s="20" t="s">
        <v>139</v>
      </c>
      <c r="D50" s="46">
        <v>384910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384910</v>
      </c>
      <c r="O50" s="47">
        <f t="shared" si="10"/>
        <v>2.5153899439296312</v>
      </c>
      <c r="P50" s="9"/>
    </row>
    <row r="51" spans="1:16">
      <c r="A51" s="12"/>
      <c r="B51" s="44">
        <v>605</v>
      </c>
      <c r="C51" s="20" t="s">
        <v>140</v>
      </c>
      <c r="D51" s="46">
        <v>63077</v>
      </c>
      <c r="E51" s="46">
        <v>563737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626814</v>
      </c>
      <c r="O51" s="47">
        <f t="shared" si="10"/>
        <v>4.0962345283684698</v>
      </c>
      <c r="P51" s="9"/>
    </row>
    <row r="52" spans="1:16">
      <c r="A52" s="12"/>
      <c r="B52" s="44">
        <v>607</v>
      </c>
      <c r="C52" s="20" t="s">
        <v>141</v>
      </c>
      <c r="D52" s="46">
        <v>37402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37402</v>
      </c>
      <c r="O52" s="47">
        <f t="shared" si="10"/>
        <v>0.24442237063951588</v>
      </c>
      <c r="P52" s="9"/>
    </row>
    <row r="53" spans="1:16">
      <c r="A53" s="12"/>
      <c r="B53" s="44">
        <v>608</v>
      </c>
      <c r="C53" s="20" t="s">
        <v>142</v>
      </c>
      <c r="D53" s="46">
        <v>115468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115468</v>
      </c>
      <c r="O53" s="47">
        <f t="shared" si="10"/>
        <v>0.75458430813869903</v>
      </c>
      <c r="P53" s="9"/>
    </row>
    <row r="54" spans="1:16">
      <c r="A54" s="12"/>
      <c r="B54" s="44">
        <v>614</v>
      </c>
      <c r="C54" s="20" t="s">
        <v>143</v>
      </c>
      <c r="D54" s="46">
        <v>368578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5" si="16">SUM(D54:M54)</f>
        <v>368578</v>
      </c>
      <c r="O54" s="47">
        <f t="shared" si="10"/>
        <v>2.4086601926520368</v>
      </c>
      <c r="P54" s="9"/>
    </row>
    <row r="55" spans="1:16">
      <c r="A55" s="12"/>
      <c r="B55" s="44">
        <v>629</v>
      </c>
      <c r="C55" s="20" t="s">
        <v>68</v>
      </c>
      <c r="D55" s="46">
        <v>71321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71321</v>
      </c>
      <c r="O55" s="47">
        <f t="shared" si="10"/>
        <v>0.46608330828246919</v>
      </c>
      <c r="P55" s="9"/>
    </row>
    <row r="56" spans="1:16">
      <c r="A56" s="12"/>
      <c r="B56" s="44">
        <v>634</v>
      </c>
      <c r="C56" s="20" t="s">
        <v>146</v>
      </c>
      <c r="D56" s="46">
        <v>407959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407959</v>
      </c>
      <c r="O56" s="47">
        <f t="shared" si="10"/>
        <v>2.6660153441988732</v>
      </c>
      <c r="P56" s="9"/>
    </row>
    <row r="57" spans="1:16">
      <c r="A57" s="12"/>
      <c r="B57" s="44">
        <v>654</v>
      </c>
      <c r="C57" s="20" t="s">
        <v>148</v>
      </c>
      <c r="D57" s="46">
        <v>273227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273227</v>
      </c>
      <c r="O57" s="47">
        <f t="shared" si="10"/>
        <v>1.7855406412149888</v>
      </c>
      <c r="P57" s="9"/>
    </row>
    <row r="58" spans="1:16">
      <c r="A58" s="12"/>
      <c r="B58" s="44">
        <v>658</v>
      </c>
      <c r="C58" s="20" t="s">
        <v>114</v>
      </c>
      <c r="D58" s="46">
        <v>14720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14720</v>
      </c>
      <c r="O58" s="47">
        <f t="shared" si="10"/>
        <v>9.619531832024153E-2</v>
      </c>
      <c r="P58" s="9"/>
    </row>
    <row r="59" spans="1:16">
      <c r="A59" s="12"/>
      <c r="B59" s="44">
        <v>662</v>
      </c>
      <c r="C59" s="20" t="s">
        <v>166</v>
      </c>
      <c r="D59" s="46">
        <v>0</v>
      </c>
      <c r="E59" s="46">
        <v>5119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5119</v>
      </c>
      <c r="O59" s="47">
        <f t="shared" si="10"/>
        <v>3.3452706146828562E-2</v>
      </c>
      <c r="P59" s="9"/>
    </row>
    <row r="60" spans="1:16">
      <c r="A60" s="12"/>
      <c r="B60" s="44">
        <v>664</v>
      </c>
      <c r="C60" s="20" t="s">
        <v>115</v>
      </c>
      <c r="D60" s="46">
        <v>93052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93052</v>
      </c>
      <c r="O60" s="47">
        <f t="shared" si="10"/>
        <v>0.6080955679575486</v>
      </c>
      <c r="P60" s="9"/>
    </row>
    <row r="61" spans="1:16">
      <c r="A61" s="12"/>
      <c r="B61" s="44">
        <v>669</v>
      </c>
      <c r="C61" s="20" t="s">
        <v>167</v>
      </c>
      <c r="D61" s="46">
        <v>39721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39721</v>
      </c>
      <c r="O61" s="47">
        <f t="shared" si="10"/>
        <v>0.25957705427977679</v>
      </c>
      <c r="P61" s="9"/>
    </row>
    <row r="62" spans="1:16">
      <c r="A62" s="12"/>
      <c r="B62" s="44">
        <v>671</v>
      </c>
      <c r="C62" s="20" t="s">
        <v>71</v>
      </c>
      <c r="D62" s="46">
        <v>197465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197465</v>
      </c>
      <c r="O62" s="47">
        <f t="shared" si="10"/>
        <v>1.2904353622354956</v>
      </c>
      <c r="P62" s="9"/>
    </row>
    <row r="63" spans="1:16">
      <c r="A63" s="12"/>
      <c r="B63" s="44">
        <v>674</v>
      </c>
      <c r="C63" s="20" t="s">
        <v>149</v>
      </c>
      <c r="D63" s="46">
        <v>115248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115248</v>
      </c>
      <c r="O63" s="47">
        <f t="shared" si="10"/>
        <v>0.75314660637032582</v>
      </c>
      <c r="P63" s="9"/>
    </row>
    <row r="64" spans="1:16">
      <c r="A64" s="12"/>
      <c r="B64" s="44">
        <v>685</v>
      </c>
      <c r="C64" s="20" t="s">
        <v>73</v>
      </c>
      <c r="D64" s="46">
        <v>0</v>
      </c>
      <c r="E64" s="46">
        <v>77982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77982</v>
      </c>
      <c r="O64" s="47">
        <f t="shared" si="10"/>
        <v>0.50961299682398609</v>
      </c>
      <c r="P64" s="9"/>
    </row>
    <row r="65" spans="1:119">
      <c r="A65" s="12"/>
      <c r="B65" s="44">
        <v>694</v>
      </c>
      <c r="C65" s="20" t="s">
        <v>150</v>
      </c>
      <c r="D65" s="46">
        <v>196013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196013</v>
      </c>
      <c r="O65" s="47">
        <f t="shared" si="10"/>
        <v>1.2809465305642327</v>
      </c>
      <c r="P65" s="9"/>
    </row>
    <row r="66" spans="1:119">
      <c r="A66" s="12"/>
      <c r="B66" s="44">
        <v>711</v>
      </c>
      <c r="C66" s="20" t="s">
        <v>116</v>
      </c>
      <c r="D66" s="46">
        <v>2769744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4" si="17">SUM(D66:M66)</f>
        <v>2769744</v>
      </c>
      <c r="O66" s="47">
        <f t="shared" si="10"/>
        <v>18.100299303368143</v>
      </c>
      <c r="P66" s="9"/>
    </row>
    <row r="67" spans="1:119">
      <c r="A67" s="12"/>
      <c r="B67" s="44">
        <v>713</v>
      </c>
      <c r="C67" s="20" t="s">
        <v>151</v>
      </c>
      <c r="D67" s="46">
        <v>67817</v>
      </c>
      <c r="E67" s="46">
        <v>341705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409522</v>
      </c>
      <c r="O67" s="47">
        <f t="shared" si="10"/>
        <v>2.6762295617623608</v>
      </c>
      <c r="P67" s="9"/>
    </row>
    <row r="68" spans="1:119">
      <c r="A68" s="12"/>
      <c r="B68" s="44">
        <v>716</v>
      </c>
      <c r="C68" s="20" t="s">
        <v>118</v>
      </c>
      <c r="D68" s="46">
        <v>0</v>
      </c>
      <c r="E68" s="46">
        <v>503468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503468</v>
      </c>
      <c r="O68" s="47">
        <f t="shared" si="10"/>
        <v>3.2901674269059349</v>
      </c>
      <c r="P68" s="9"/>
    </row>
    <row r="69" spans="1:119">
      <c r="A69" s="12"/>
      <c r="B69" s="44">
        <v>719</v>
      </c>
      <c r="C69" s="20" t="s">
        <v>168</v>
      </c>
      <c r="D69" s="46">
        <v>0</v>
      </c>
      <c r="E69" s="46">
        <v>1107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1107</v>
      </c>
      <c r="O69" s="47">
        <f t="shared" ref="O69:O75" si="18">(N69/O$77)</f>
        <v>7.2342538981322946E-3</v>
      </c>
      <c r="P69" s="9"/>
    </row>
    <row r="70" spans="1:119">
      <c r="A70" s="12"/>
      <c r="B70" s="44">
        <v>724</v>
      </c>
      <c r="C70" s="20" t="s">
        <v>152</v>
      </c>
      <c r="D70" s="46">
        <v>302111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302111</v>
      </c>
      <c r="O70" s="47">
        <f t="shared" si="18"/>
        <v>1.9742978133863105</v>
      </c>
      <c r="P70" s="9"/>
    </row>
    <row r="71" spans="1:119">
      <c r="A71" s="12"/>
      <c r="B71" s="44">
        <v>734</v>
      </c>
      <c r="C71" s="20" t="s">
        <v>78</v>
      </c>
      <c r="D71" s="46">
        <v>203979</v>
      </c>
      <c r="E71" s="46">
        <v>69903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273882</v>
      </c>
      <c r="O71" s="47">
        <f t="shared" si="18"/>
        <v>1.7898210714799179</v>
      </c>
      <c r="P71" s="9"/>
    </row>
    <row r="72" spans="1:119">
      <c r="A72" s="12"/>
      <c r="B72" s="44">
        <v>739</v>
      </c>
      <c r="C72" s="20" t="s">
        <v>153</v>
      </c>
      <c r="D72" s="46">
        <v>0</v>
      </c>
      <c r="E72" s="46">
        <v>54291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54291</v>
      </c>
      <c r="O72" s="47">
        <f t="shared" si="18"/>
        <v>0.35479212139430932</v>
      </c>
      <c r="P72" s="9"/>
    </row>
    <row r="73" spans="1:119">
      <c r="A73" s="12"/>
      <c r="B73" s="44">
        <v>744</v>
      </c>
      <c r="C73" s="20" t="s">
        <v>154</v>
      </c>
      <c r="D73" s="46">
        <v>187703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187703</v>
      </c>
      <c r="O73" s="47">
        <f t="shared" si="18"/>
        <v>1.2266406137679549</v>
      </c>
      <c r="P73" s="9"/>
    </row>
    <row r="74" spans="1:119" ht="15.75" thickBot="1">
      <c r="A74" s="12"/>
      <c r="B74" s="44">
        <v>764</v>
      </c>
      <c r="C74" s="20" t="s">
        <v>155</v>
      </c>
      <c r="D74" s="46">
        <v>585424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585424</v>
      </c>
      <c r="O74" s="47">
        <f t="shared" si="18"/>
        <v>3.8257505456731713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19">SUM(D5,D14,D23,D28,D32,D37,D41,D44,D47)</f>
        <v>146394745</v>
      </c>
      <c r="E75" s="15">
        <f t="shared" si="19"/>
        <v>97528593</v>
      </c>
      <c r="F75" s="15">
        <f t="shared" si="19"/>
        <v>5221988</v>
      </c>
      <c r="G75" s="15">
        <f t="shared" si="19"/>
        <v>35263856</v>
      </c>
      <c r="H75" s="15">
        <f t="shared" si="19"/>
        <v>910</v>
      </c>
      <c r="I75" s="15">
        <f t="shared" si="19"/>
        <v>58085989</v>
      </c>
      <c r="J75" s="15">
        <f t="shared" si="19"/>
        <v>35860697</v>
      </c>
      <c r="K75" s="15">
        <f t="shared" si="19"/>
        <v>0</v>
      </c>
      <c r="L75" s="15">
        <f t="shared" si="19"/>
        <v>121208</v>
      </c>
      <c r="M75" s="15">
        <f t="shared" si="19"/>
        <v>0</v>
      </c>
      <c r="N75" s="15">
        <f>SUM(D75:M75)</f>
        <v>378477986</v>
      </c>
      <c r="O75" s="37">
        <f t="shared" si="18"/>
        <v>2473.3566807387174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8" t="s">
        <v>175</v>
      </c>
      <c r="M77" s="48"/>
      <c r="N77" s="48"/>
      <c r="O77" s="41">
        <v>153022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87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41247632</v>
      </c>
      <c r="E5" s="26">
        <f t="shared" si="0"/>
        <v>7420866</v>
      </c>
      <c r="F5" s="26">
        <f t="shared" si="0"/>
        <v>6043760</v>
      </c>
      <c r="G5" s="26">
        <f t="shared" si="0"/>
        <v>7756321</v>
      </c>
      <c r="H5" s="26">
        <f t="shared" si="0"/>
        <v>0</v>
      </c>
      <c r="I5" s="26">
        <f t="shared" si="0"/>
        <v>0</v>
      </c>
      <c r="J5" s="26">
        <f t="shared" si="0"/>
        <v>35490967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97959546</v>
      </c>
      <c r="O5" s="32">
        <f t="shared" ref="O5:O36" si="1">(N5/O$81)</f>
        <v>649.29771326307412</v>
      </c>
      <c r="P5" s="6"/>
    </row>
    <row r="6" spans="1:133">
      <c r="A6" s="12"/>
      <c r="B6" s="44">
        <v>511</v>
      </c>
      <c r="C6" s="20" t="s">
        <v>20</v>
      </c>
      <c r="D6" s="46">
        <v>930646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930646</v>
      </c>
      <c r="O6" s="47">
        <f t="shared" si="1"/>
        <v>6.1685291973221981</v>
      </c>
      <c r="P6" s="9"/>
    </row>
    <row r="7" spans="1:133">
      <c r="A7" s="12"/>
      <c r="B7" s="44">
        <v>512</v>
      </c>
      <c r="C7" s="20" t="s">
        <v>21</v>
      </c>
      <c r="D7" s="46">
        <v>968219</v>
      </c>
      <c r="E7" s="46">
        <v>25000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993219</v>
      </c>
      <c r="O7" s="47">
        <f t="shared" si="1"/>
        <v>6.5832769934380595</v>
      </c>
      <c r="P7" s="9"/>
    </row>
    <row r="8" spans="1:133">
      <c r="A8" s="12"/>
      <c r="B8" s="44">
        <v>513</v>
      </c>
      <c r="C8" s="20" t="s">
        <v>22</v>
      </c>
      <c r="D8" s="46">
        <v>16841383</v>
      </c>
      <c r="E8" s="46">
        <v>92343</v>
      </c>
      <c r="F8" s="46">
        <v>0</v>
      </c>
      <c r="G8" s="46">
        <v>36411</v>
      </c>
      <c r="H8" s="46">
        <v>0</v>
      </c>
      <c r="I8" s="46">
        <v>0</v>
      </c>
      <c r="J8" s="46">
        <v>33733297</v>
      </c>
      <c r="K8" s="46">
        <v>0</v>
      </c>
      <c r="L8" s="46">
        <v>0</v>
      </c>
      <c r="M8" s="46">
        <v>0</v>
      </c>
      <c r="N8" s="46">
        <f t="shared" si="2"/>
        <v>50703434</v>
      </c>
      <c r="O8" s="47">
        <f t="shared" si="1"/>
        <v>336.07366607012659</v>
      </c>
      <c r="P8" s="9"/>
    </row>
    <row r="9" spans="1:133">
      <c r="A9" s="12"/>
      <c r="B9" s="44">
        <v>514</v>
      </c>
      <c r="C9" s="20" t="s">
        <v>23</v>
      </c>
      <c r="D9" s="46">
        <v>4067468</v>
      </c>
      <c r="E9" s="46">
        <v>274076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4341544</v>
      </c>
      <c r="O9" s="47">
        <f t="shared" si="1"/>
        <v>28.776721680917348</v>
      </c>
      <c r="P9" s="9"/>
    </row>
    <row r="10" spans="1:133">
      <c r="A10" s="12"/>
      <c r="B10" s="44">
        <v>515</v>
      </c>
      <c r="C10" s="20" t="s">
        <v>24</v>
      </c>
      <c r="D10" s="46">
        <v>18933</v>
      </c>
      <c r="E10" s="46">
        <v>2479895</v>
      </c>
      <c r="F10" s="46">
        <v>0</v>
      </c>
      <c r="G10" s="46">
        <v>897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2499725</v>
      </c>
      <c r="O10" s="47">
        <f t="shared" si="1"/>
        <v>16.568734672234374</v>
      </c>
      <c r="P10" s="9"/>
    </row>
    <row r="11" spans="1:133">
      <c r="A11" s="12"/>
      <c r="B11" s="44">
        <v>516</v>
      </c>
      <c r="C11" s="20" t="s">
        <v>25</v>
      </c>
      <c r="D11" s="46">
        <v>97695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97695</v>
      </c>
      <c r="O11" s="47">
        <f t="shared" si="1"/>
        <v>0.6475442433883476</v>
      </c>
      <c r="P11" s="9"/>
    </row>
    <row r="12" spans="1:133">
      <c r="A12" s="12"/>
      <c r="B12" s="44">
        <v>517</v>
      </c>
      <c r="C12" s="20" t="s">
        <v>26</v>
      </c>
      <c r="D12" s="46">
        <v>1330891</v>
      </c>
      <c r="E12" s="46">
        <v>908637</v>
      </c>
      <c r="F12" s="46">
        <v>6043760</v>
      </c>
      <c r="G12" s="46">
        <v>3441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8286729</v>
      </c>
      <c r="O12" s="47">
        <f t="shared" si="1"/>
        <v>54.926287532312585</v>
      </c>
      <c r="P12" s="9"/>
    </row>
    <row r="13" spans="1:133">
      <c r="A13" s="12"/>
      <c r="B13" s="44">
        <v>519</v>
      </c>
      <c r="C13" s="20" t="s">
        <v>121</v>
      </c>
      <c r="D13" s="46">
        <v>16992397</v>
      </c>
      <c r="E13" s="46">
        <v>3640915</v>
      </c>
      <c r="F13" s="46">
        <v>0</v>
      </c>
      <c r="G13" s="46">
        <v>7715572</v>
      </c>
      <c r="H13" s="46">
        <v>0</v>
      </c>
      <c r="I13" s="46">
        <v>0</v>
      </c>
      <c r="J13" s="46">
        <v>1757670</v>
      </c>
      <c r="K13" s="46">
        <v>0</v>
      </c>
      <c r="L13" s="46">
        <v>0</v>
      </c>
      <c r="M13" s="46">
        <v>0</v>
      </c>
      <c r="N13" s="46">
        <f t="shared" si="2"/>
        <v>30106554</v>
      </c>
      <c r="O13" s="47">
        <f t="shared" si="1"/>
        <v>199.55295287333465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65004194</v>
      </c>
      <c r="E14" s="31">
        <f t="shared" si="3"/>
        <v>48354728</v>
      </c>
      <c r="F14" s="31">
        <f t="shared" si="3"/>
        <v>0</v>
      </c>
      <c r="G14" s="31">
        <f t="shared" si="3"/>
        <v>615291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113974213</v>
      </c>
      <c r="O14" s="43">
        <f t="shared" si="1"/>
        <v>755.44649698415856</v>
      </c>
      <c r="P14" s="10"/>
    </row>
    <row r="15" spans="1:133">
      <c r="A15" s="12"/>
      <c r="B15" s="44">
        <v>521</v>
      </c>
      <c r="C15" s="20" t="s">
        <v>29</v>
      </c>
      <c r="D15" s="46">
        <v>42770417</v>
      </c>
      <c r="E15" s="46">
        <v>465359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43235776</v>
      </c>
      <c r="O15" s="47">
        <f t="shared" si="1"/>
        <v>286.57636375687679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6703183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6703183</v>
      </c>
      <c r="O16" s="47">
        <f t="shared" si="1"/>
        <v>44.43019155564393</v>
      </c>
      <c r="P16" s="9"/>
    </row>
    <row r="17" spans="1:16">
      <c r="A17" s="12"/>
      <c r="B17" s="44">
        <v>523</v>
      </c>
      <c r="C17" s="20" t="s">
        <v>122</v>
      </c>
      <c r="D17" s="46">
        <v>17147399</v>
      </c>
      <c r="E17" s="46">
        <v>3830451</v>
      </c>
      <c r="F17" s="46">
        <v>0</v>
      </c>
      <c r="G17" s="46">
        <v>574239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21552089</v>
      </c>
      <c r="O17" s="47">
        <f t="shared" si="1"/>
        <v>142.85205143501028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4371335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4371335</v>
      </c>
      <c r="O18" s="47">
        <f t="shared" si="1"/>
        <v>28.974183071518524</v>
      </c>
      <c r="P18" s="9"/>
    </row>
    <row r="19" spans="1:16">
      <c r="A19" s="12"/>
      <c r="B19" s="44">
        <v>525</v>
      </c>
      <c r="C19" s="20" t="s">
        <v>33</v>
      </c>
      <c r="D19" s="46">
        <v>1212368</v>
      </c>
      <c r="E19" s="46">
        <v>1291145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2503513</v>
      </c>
      <c r="O19" s="47">
        <f t="shared" si="1"/>
        <v>16.593842380857691</v>
      </c>
      <c r="P19" s="9"/>
    </row>
    <row r="20" spans="1:16">
      <c r="A20" s="12"/>
      <c r="B20" s="44">
        <v>526</v>
      </c>
      <c r="C20" s="20" t="s">
        <v>34</v>
      </c>
      <c r="D20" s="46">
        <v>2274571</v>
      </c>
      <c r="E20" s="46">
        <v>28643480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30918051</v>
      </c>
      <c r="O20" s="47">
        <f t="shared" si="1"/>
        <v>204.93173593159673</v>
      </c>
      <c r="P20" s="9"/>
    </row>
    <row r="21" spans="1:16">
      <c r="A21" s="12"/>
      <c r="B21" s="44">
        <v>527</v>
      </c>
      <c r="C21" s="20" t="s">
        <v>35</v>
      </c>
      <c r="D21" s="46">
        <v>303773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303773</v>
      </c>
      <c r="O21" s="47">
        <f t="shared" si="1"/>
        <v>2.0134751773049646</v>
      </c>
      <c r="P21" s="9"/>
    </row>
    <row r="22" spans="1:16">
      <c r="A22" s="12"/>
      <c r="B22" s="44">
        <v>529</v>
      </c>
      <c r="C22" s="20" t="s">
        <v>36</v>
      </c>
      <c r="D22" s="46">
        <v>1295666</v>
      </c>
      <c r="E22" s="46">
        <v>3049775</v>
      </c>
      <c r="F22" s="46">
        <v>0</v>
      </c>
      <c r="G22" s="46">
        <v>41052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4386493</v>
      </c>
      <c r="O22" s="47">
        <f t="shared" si="1"/>
        <v>29.074653675349637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SUM(D24:D28)</f>
        <v>2294261</v>
      </c>
      <c r="E23" s="31">
        <f t="shared" si="5"/>
        <v>7044572</v>
      </c>
      <c r="F23" s="31">
        <f t="shared" si="5"/>
        <v>0</v>
      </c>
      <c r="G23" s="31">
        <f t="shared" si="5"/>
        <v>8767761</v>
      </c>
      <c r="H23" s="31">
        <f t="shared" si="5"/>
        <v>0</v>
      </c>
      <c r="I23" s="31">
        <f t="shared" si="5"/>
        <v>52923133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71029727</v>
      </c>
      <c r="O23" s="43">
        <f t="shared" si="1"/>
        <v>470.80086829720949</v>
      </c>
      <c r="P23" s="10"/>
    </row>
    <row r="24" spans="1:16">
      <c r="A24" s="12"/>
      <c r="B24" s="44">
        <v>534</v>
      </c>
      <c r="C24" s="20" t="s">
        <v>123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20219327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20219327</v>
      </c>
      <c r="O24" s="47">
        <f t="shared" si="1"/>
        <v>134.01820772850797</v>
      </c>
      <c r="P24" s="9"/>
    </row>
    <row r="25" spans="1:16">
      <c r="A25" s="12"/>
      <c r="B25" s="44">
        <v>536</v>
      </c>
      <c r="C25" s="20" t="s">
        <v>124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32703806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32703806</v>
      </c>
      <c r="O25" s="47">
        <f t="shared" si="1"/>
        <v>216.76811824749785</v>
      </c>
      <c r="P25" s="9"/>
    </row>
    <row r="26" spans="1:16">
      <c r="A26" s="12"/>
      <c r="B26" s="44">
        <v>537</v>
      </c>
      <c r="C26" s="20" t="s">
        <v>125</v>
      </c>
      <c r="D26" s="46">
        <v>2286784</v>
      </c>
      <c r="E26" s="46">
        <v>3971261</v>
      </c>
      <c r="F26" s="46">
        <v>0</v>
      </c>
      <c r="G26" s="46">
        <v>8714151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14972196</v>
      </c>
      <c r="O26" s="47">
        <f t="shared" si="1"/>
        <v>99.239053489759399</v>
      </c>
      <c r="P26" s="9"/>
    </row>
    <row r="27" spans="1:16">
      <c r="A27" s="12"/>
      <c r="B27" s="44">
        <v>538</v>
      </c>
      <c r="C27" s="20" t="s">
        <v>126</v>
      </c>
      <c r="D27" s="46">
        <v>0</v>
      </c>
      <c r="E27" s="46">
        <v>2988311</v>
      </c>
      <c r="F27" s="46">
        <v>0</v>
      </c>
      <c r="G27" s="46">
        <v>53610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3041921</v>
      </c>
      <c r="O27" s="47">
        <f t="shared" si="1"/>
        <v>20.162530655531253</v>
      </c>
      <c r="P27" s="9"/>
    </row>
    <row r="28" spans="1:16">
      <c r="A28" s="12"/>
      <c r="B28" s="44">
        <v>539</v>
      </c>
      <c r="C28" s="20" t="s">
        <v>103</v>
      </c>
      <c r="D28" s="46">
        <v>7477</v>
      </c>
      <c r="E28" s="46">
        <v>85000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92477</v>
      </c>
      <c r="O28" s="47">
        <f t="shared" si="1"/>
        <v>0.6129581759130377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SUM(D30:D33)</f>
        <v>458810</v>
      </c>
      <c r="E29" s="31">
        <f t="shared" si="7"/>
        <v>16795388</v>
      </c>
      <c r="F29" s="31">
        <f t="shared" si="7"/>
        <v>0</v>
      </c>
      <c r="G29" s="31">
        <f t="shared" si="7"/>
        <v>11998057</v>
      </c>
      <c r="H29" s="31">
        <f t="shared" si="7"/>
        <v>0</v>
      </c>
      <c r="I29" s="31">
        <f t="shared" si="7"/>
        <v>2564093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9" si="8">SUM(D29:M29)</f>
        <v>31816348</v>
      </c>
      <c r="O29" s="43">
        <f t="shared" si="1"/>
        <v>210.88584874395175</v>
      </c>
      <c r="P29" s="10"/>
    </row>
    <row r="30" spans="1:16">
      <c r="A30" s="12"/>
      <c r="B30" s="44">
        <v>541</v>
      </c>
      <c r="C30" s="20" t="s">
        <v>127</v>
      </c>
      <c r="D30" s="46">
        <v>49861</v>
      </c>
      <c r="E30" s="46">
        <v>15493616</v>
      </c>
      <c r="F30" s="46">
        <v>0</v>
      </c>
      <c r="G30" s="46">
        <v>11900354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27443831</v>
      </c>
      <c r="O30" s="47">
        <f t="shared" si="1"/>
        <v>181.90383111287863</v>
      </c>
      <c r="P30" s="9"/>
    </row>
    <row r="31" spans="1:16">
      <c r="A31" s="12"/>
      <c r="B31" s="44">
        <v>542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2564093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2564093</v>
      </c>
      <c r="O31" s="47">
        <f t="shared" si="1"/>
        <v>16.995380128587527</v>
      </c>
      <c r="P31" s="9"/>
    </row>
    <row r="32" spans="1:16">
      <c r="A32" s="12"/>
      <c r="B32" s="44">
        <v>544</v>
      </c>
      <c r="C32" s="20" t="s">
        <v>128</v>
      </c>
      <c r="D32" s="46">
        <v>401092</v>
      </c>
      <c r="E32" s="46">
        <v>1301772</v>
      </c>
      <c r="F32" s="46">
        <v>0</v>
      </c>
      <c r="G32" s="46">
        <v>97703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1800567</v>
      </c>
      <c r="O32" s="47">
        <f t="shared" si="1"/>
        <v>11.934559554583416</v>
      </c>
      <c r="P32" s="9"/>
    </row>
    <row r="33" spans="1:16">
      <c r="A33" s="12"/>
      <c r="B33" s="44">
        <v>549</v>
      </c>
      <c r="C33" s="20" t="s">
        <v>171</v>
      </c>
      <c r="D33" s="46">
        <v>7857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7857</v>
      </c>
      <c r="O33" s="47">
        <f t="shared" si="1"/>
        <v>5.207794790216743E-2</v>
      </c>
      <c r="P33" s="9"/>
    </row>
    <row r="34" spans="1:16" ht="15.75">
      <c r="A34" s="28" t="s">
        <v>45</v>
      </c>
      <c r="B34" s="29"/>
      <c r="C34" s="30"/>
      <c r="D34" s="31">
        <f t="shared" ref="D34:M34" si="9">SUM(D35:D38)</f>
        <v>341476</v>
      </c>
      <c r="E34" s="31">
        <f t="shared" si="9"/>
        <v>2791061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3132537</v>
      </c>
      <c r="O34" s="43">
        <f t="shared" si="1"/>
        <v>20.763153708490755</v>
      </c>
      <c r="P34" s="10"/>
    </row>
    <row r="35" spans="1:16">
      <c r="A35" s="13"/>
      <c r="B35" s="45">
        <v>552</v>
      </c>
      <c r="C35" s="21" t="s">
        <v>46</v>
      </c>
      <c r="D35" s="46">
        <v>0</v>
      </c>
      <c r="E35" s="46">
        <v>297000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297000</v>
      </c>
      <c r="O35" s="47">
        <f t="shared" si="1"/>
        <v>1.9685822231059853</v>
      </c>
      <c r="P35" s="9"/>
    </row>
    <row r="36" spans="1:16">
      <c r="A36" s="13"/>
      <c r="B36" s="45">
        <v>553</v>
      </c>
      <c r="C36" s="21" t="s">
        <v>129</v>
      </c>
      <c r="D36" s="46">
        <v>180529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180529</v>
      </c>
      <c r="O36" s="47">
        <f t="shared" si="1"/>
        <v>1.1965864651686884</v>
      </c>
      <c r="P36" s="9"/>
    </row>
    <row r="37" spans="1:16">
      <c r="A37" s="13"/>
      <c r="B37" s="45">
        <v>554</v>
      </c>
      <c r="C37" s="21" t="s">
        <v>48</v>
      </c>
      <c r="D37" s="46">
        <v>60287</v>
      </c>
      <c r="E37" s="46">
        <v>732259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792546</v>
      </c>
      <c r="O37" s="47">
        <f t="shared" ref="O37:O68" si="10">(N37/O$81)</f>
        <v>5.2531716046927821</v>
      </c>
      <c r="P37" s="9"/>
    </row>
    <row r="38" spans="1:16">
      <c r="A38" s="13"/>
      <c r="B38" s="45">
        <v>559</v>
      </c>
      <c r="C38" s="21" t="s">
        <v>49</v>
      </c>
      <c r="D38" s="46">
        <v>100660</v>
      </c>
      <c r="E38" s="46">
        <v>1761802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1862462</v>
      </c>
      <c r="O38" s="47">
        <f t="shared" si="10"/>
        <v>12.344813415523298</v>
      </c>
      <c r="P38" s="9"/>
    </row>
    <row r="39" spans="1:16" ht="15.75">
      <c r="A39" s="28" t="s">
        <v>50</v>
      </c>
      <c r="B39" s="29"/>
      <c r="C39" s="30"/>
      <c r="D39" s="31">
        <f t="shared" ref="D39:M39" si="11">SUM(D40:D42)</f>
        <v>2000485</v>
      </c>
      <c r="E39" s="31">
        <f t="shared" si="11"/>
        <v>4888563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85000</v>
      </c>
      <c r="M39" s="31">
        <f t="shared" si="11"/>
        <v>0</v>
      </c>
      <c r="N39" s="31">
        <f t="shared" si="8"/>
        <v>6974048</v>
      </c>
      <c r="O39" s="43">
        <f t="shared" si="10"/>
        <v>46.225545171339562</v>
      </c>
      <c r="P39" s="10"/>
    </row>
    <row r="40" spans="1:16">
      <c r="A40" s="12"/>
      <c r="B40" s="44">
        <v>562</v>
      </c>
      <c r="C40" s="20" t="s">
        <v>130</v>
      </c>
      <c r="D40" s="46">
        <v>968046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6" si="12">SUM(D40:M40)</f>
        <v>968046</v>
      </c>
      <c r="O40" s="47">
        <f t="shared" si="10"/>
        <v>6.4164247365281364</v>
      </c>
      <c r="P40" s="9"/>
    </row>
    <row r="41" spans="1:16">
      <c r="A41" s="12"/>
      <c r="B41" s="44">
        <v>564</v>
      </c>
      <c r="C41" s="20" t="s">
        <v>131</v>
      </c>
      <c r="D41" s="46">
        <v>57928</v>
      </c>
      <c r="E41" s="46">
        <v>4876736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4934664</v>
      </c>
      <c r="O41" s="47">
        <f t="shared" si="10"/>
        <v>32.708053290912709</v>
      </c>
      <c r="P41" s="9"/>
    </row>
    <row r="42" spans="1:16">
      <c r="A42" s="12"/>
      <c r="B42" s="44">
        <v>569</v>
      </c>
      <c r="C42" s="20" t="s">
        <v>53</v>
      </c>
      <c r="D42" s="46">
        <v>974511</v>
      </c>
      <c r="E42" s="46">
        <v>11827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85000</v>
      </c>
      <c r="M42" s="46">
        <v>0</v>
      </c>
      <c r="N42" s="46">
        <f t="shared" si="12"/>
        <v>1071338</v>
      </c>
      <c r="O42" s="47">
        <f t="shared" si="10"/>
        <v>7.101067143898721</v>
      </c>
      <c r="P42" s="9"/>
    </row>
    <row r="43" spans="1:16" ht="15.75">
      <c r="A43" s="28" t="s">
        <v>54</v>
      </c>
      <c r="B43" s="29"/>
      <c r="C43" s="30"/>
      <c r="D43" s="31">
        <f t="shared" ref="D43:M43" si="13">SUM(D44:D46)</f>
        <v>10696361</v>
      </c>
      <c r="E43" s="31">
        <f t="shared" si="13"/>
        <v>3503034</v>
      </c>
      <c r="F43" s="31">
        <f t="shared" si="13"/>
        <v>0</v>
      </c>
      <c r="G43" s="31">
        <f t="shared" si="13"/>
        <v>1161935</v>
      </c>
      <c r="H43" s="31">
        <f t="shared" si="13"/>
        <v>0</v>
      </c>
      <c r="I43" s="31">
        <f t="shared" si="13"/>
        <v>2163521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17524851</v>
      </c>
      <c r="O43" s="43">
        <f t="shared" si="10"/>
        <v>116.15862000397694</v>
      </c>
      <c r="P43" s="9"/>
    </row>
    <row r="44" spans="1:16">
      <c r="A44" s="12"/>
      <c r="B44" s="44">
        <v>571</v>
      </c>
      <c r="C44" s="20" t="s">
        <v>55</v>
      </c>
      <c r="D44" s="46">
        <v>3604527</v>
      </c>
      <c r="E44" s="46">
        <v>328925</v>
      </c>
      <c r="F44" s="46">
        <v>0</v>
      </c>
      <c r="G44" s="46">
        <v>88000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4021452</v>
      </c>
      <c r="O44" s="47">
        <f t="shared" si="10"/>
        <v>26.655080532909128</v>
      </c>
      <c r="P44" s="9"/>
    </row>
    <row r="45" spans="1:16">
      <c r="A45" s="12"/>
      <c r="B45" s="44">
        <v>572</v>
      </c>
      <c r="C45" s="20" t="s">
        <v>132</v>
      </c>
      <c r="D45" s="46">
        <v>7091834</v>
      </c>
      <c r="E45" s="46">
        <v>3170028</v>
      </c>
      <c r="F45" s="46">
        <v>0</v>
      </c>
      <c r="G45" s="46">
        <v>1073935</v>
      </c>
      <c r="H45" s="46">
        <v>0</v>
      </c>
      <c r="I45" s="46">
        <v>2163521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13499318</v>
      </c>
      <c r="O45" s="47">
        <f t="shared" si="10"/>
        <v>89.47648969311328</v>
      </c>
      <c r="P45" s="9"/>
    </row>
    <row r="46" spans="1:16">
      <c r="A46" s="12"/>
      <c r="B46" s="44">
        <v>575</v>
      </c>
      <c r="C46" s="20" t="s">
        <v>172</v>
      </c>
      <c r="D46" s="46">
        <v>0</v>
      </c>
      <c r="E46" s="46">
        <v>4081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4081</v>
      </c>
      <c r="O46" s="47">
        <f t="shared" si="10"/>
        <v>2.7049777954530389E-2</v>
      </c>
      <c r="P46" s="9"/>
    </row>
    <row r="47" spans="1:16" ht="15.75">
      <c r="A47" s="28" t="s">
        <v>133</v>
      </c>
      <c r="B47" s="29"/>
      <c r="C47" s="30"/>
      <c r="D47" s="31">
        <f t="shared" ref="D47:M47" si="14">SUM(D48:D49)</f>
        <v>2167491</v>
      </c>
      <c r="E47" s="31">
        <f t="shared" si="14"/>
        <v>8789710</v>
      </c>
      <c r="F47" s="31">
        <f t="shared" si="14"/>
        <v>0</v>
      </c>
      <c r="G47" s="31">
        <f t="shared" si="14"/>
        <v>3813189</v>
      </c>
      <c r="H47" s="31">
        <f t="shared" si="14"/>
        <v>0</v>
      </c>
      <c r="I47" s="31">
        <f t="shared" si="14"/>
        <v>0</v>
      </c>
      <c r="J47" s="31">
        <f t="shared" si="14"/>
        <v>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14770390</v>
      </c>
      <c r="O47" s="43">
        <f t="shared" si="10"/>
        <v>97.901438324385239</v>
      </c>
      <c r="P47" s="9"/>
    </row>
    <row r="48" spans="1:16">
      <c r="A48" s="12"/>
      <c r="B48" s="44">
        <v>581</v>
      </c>
      <c r="C48" s="20" t="s">
        <v>134</v>
      </c>
      <c r="D48" s="46">
        <v>1958689</v>
      </c>
      <c r="E48" s="46">
        <v>8789710</v>
      </c>
      <c r="F48" s="46">
        <v>0</v>
      </c>
      <c r="G48" s="46">
        <v>3813189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14561588</v>
      </c>
      <c r="O48" s="47">
        <f t="shared" si="10"/>
        <v>96.517452111089014</v>
      </c>
      <c r="P48" s="9"/>
    </row>
    <row r="49" spans="1:16">
      <c r="A49" s="12"/>
      <c r="B49" s="44">
        <v>587</v>
      </c>
      <c r="C49" s="20" t="s">
        <v>136</v>
      </c>
      <c r="D49" s="46">
        <v>208802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6" si="15">SUM(D49:M49)</f>
        <v>208802</v>
      </c>
      <c r="O49" s="47">
        <f t="shared" si="10"/>
        <v>1.3839862132962153</v>
      </c>
      <c r="P49" s="9"/>
    </row>
    <row r="50" spans="1:16" ht="15.75">
      <c r="A50" s="28" t="s">
        <v>59</v>
      </c>
      <c r="B50" s="29"/>
      <c r="C50" s="30"/>
      <c r="D50" s="31">
        <f t="shared" ref="D50:M50" si="16">SUM(D51:D78)</f>
        <v>6747683</v>
      </c>
      <c r="E50" s="31">
        <f t="shared" si="16"/>
        <v>1670745</v>
      </c>
      <c r="F50" s="31">
        <f t="shared" si="16"/>
        <v>0</v>
      </c>
      <c r="G50" s="31">
        <f t="shared" si="16"/>
        <v>0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8418428</v>
      </c>
      <c r="O50" s="43">
        <f t="shared" si="10"/>
        <v>55.799217869689137</v>
      </c>
      <c r="P50" s="9"/>
    </row>
    <row r="51" spans="1:16">
      <c r="A51" s="12"/>
      <c r="B51" s="44">
        <v>602</v>
      </c>
      <c r="C51" s="20" t="s">
        <v>137</v>
      </c>
      <c r="D51" s="46">
        <v>0</v>
      </c>
      <c r="E51" s="46">
        <v>168344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168344</v>
      </c>
      <c r="O51" s="47">
        <f t="shared" si="10"/>
        <v>1.1158215682375554</v>
      </c>
      <c r="P51" s="9"/>
    </row>
    <row r="52" spans="1:16">
      <c r="A52" s="12"/>
      <c r="B52" s="44">
        <v>603</v>
      </c>
      <c r="C52" s="20" t="s">
        <v>138</v>
      </c>
      <c r="D52" s="46">
        <v>70000</v>
      </c>
      <c r="E52" s="46">
        <v>83376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153376</v>
      </c>
      <c r="O52" s="47">
        <f t="shared" si="10"/>
        <v>1.0166103267713926</v>
      </c>
      <c r="P52" s="9"/>
    </row>
    <row r="53" spans="1:16">
      <c r="A53" s="12"/>
      <c r="B53" s="44">
        <v>604</v>
      </c>
      <c r="C53" s="20" t="s">
        <v>139</v>
      </c>
      <c r="D53" s="46">
        <v>420543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420543</v>
      </c>
      <c r="O53" s="47">
        <f t="shared" si="10"/>
        <v>2.7874527739113142</v>
      </c>
      <c r="P53" s="9"/>
    </row>
    <row r="54" spans="1:16">
      <c r="A54" s="12"/>
      <c r="B54" s="44">
        <v>605</v>
      </c>
      <c r="C54" s="20" t="s">
        <v>140</v>
      </c>
      <c r="D54" s="46">
        <v>53572</v>
      </c>
      <c r="E54" s="46">
        <v>482859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536431</v>
      </c>
      <c r="O54" s="47">
        <f t="shared" si="10"/>
        <v>3.555584277855107</v>
      </c>
      <c r="P54" s="9"/>
    </row>
    <row r="55" spans="1:16">
      <c r="A55" s="12"/>
      <c r="B55" s="44">
        <v>607</v>
      </c>
      <c r="C55" s="20" t="s">
        <v>141</v>
      </c>
      <c r="D55" s="46">
        <v>38568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38568</v>
      </c>
      <c r="O55" s="47">
        <f t="shared" si="10"/>
        <v>0.25563730363889442</v>
      </c>
      <c r="P55" s="9"/>
    </row>
    <row r="56" spans="1:16">
      <c r="A56" s="12"/>
      <c r="B56" s="44">
        <v>608</v>
      </c>
      <c r="C56" s="20" t="s">
        <v>142</v>
      </c>
      <c r="D56" s="46">
        <v>102014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102014</v>
      </c>
      <c r="O56" s="47">
        <f t="shared" si="10"/>
        <v>0.67617153841055211</v>
      </c>
      <c r="P56" s="9"/>
    </row>
    <row r="57" spans="1:16">
      <c r="A57" s="12"/>
      <c r="B57" s="44">
        <v>614</v>
      </c>
      <c r="C57" s="20" t="s">
        <v>143</v>
      </c>
      <c r="D57" s="46">
        <v>411033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9" si="17">SUM(D57:M57)</f>
        <v>411033</v>
      </c>
      <c r="O57" s="47">
        <f t="shared" si="10"/>
        <v>2.7244183734340823</v>
      </c>
      <c r="P57" s="9"/>
    </row>
    <row r="58" spans="1:16">
      <c r="A58" s="12"/>
      <c r="B58" s="44">
        <v>629</v>
      </c>
      <c r="C58" s="20" t="s">
        <v>68</v>
      </c>
      <c r="D58" s="46">
        <v>69729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69729</v>
      </c>
      <c r="O58" s="47">
        <f t="shared" si="10"/>
        <v>0.46217935971366075</v>
      </c>
      <c r="P58" s="9"/>
    </row>
    <row r="59" spans="1:16">
      <c r="A59" s="12"/>
      <c r="B59" s="44">
        <v>634</v>
      </c>
      <c r="C59" s="20" t="s">
        <v>146</v>
      </c>
      <c r="D59" s="46">
        <v>440543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440543</v>
      </c>
      <c r="O59" s="47">
        <f t="shared" si="10"/>
        <v>2.9200172333797307</v>
      </c>
      <c r="P59" s="9"/>
    </row>
    <row r="60" spans="1:16">
      <c r="A60" s="12"/>
      <c r="B60" s="44">
        <v>642</v>
      </c>
      <c r="C60" s="20" t="s">
        <v>165</v>
      </c>
      <c r="D60" s="46">
        <v>0</v>
      </c>
      <c r="E60" s="46">
        <v>3880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3880</v>
      </c>
      <c r="O60" s="47">
        <f t="shared" si="10"/>
        <v>2.5717505136872803E-2</v>
      </c>
      <c r="P60" s="9"/>
    </row>
    <row r="61" spans="1:16">
      <c r="A61" s="12"/>
      <c r="B61" s="44">
        <v>654</v>
      </c>
      <c r="C61" s="20" t="s">
        <v>148</v>
      </c>
      <c r="D61" s="46">
        <v>302461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302461</v>
      </c>
      <c r="O61" s="47">
        <f t="shared" si="10"/>
        <v>2.0047789487638363</v>
      </c>
      <c r="P61" s="9"/>
    </row>
    <row r="62" spans="1:16">
      <c r="A62" s="12"/>
      <c r="B62" s="44">
        <v>658</v>
      </c>
      <c r="C62" s="20" t="s">
        <v>114</v>
      </c>
      <c r="D62" s="46">
        <v>3980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3980</v>
      </c>
      <c r="O62" s="47">
        <f t="shared" si="10"/>
        <v>2.6380327434214888E-2</v>
      </c>
      <c r="P62" s="9"/>
    </row>
    <row r="63" spans="1:16">
      <c r="A63" s="12"/>
      <c r="B63" s="44">
        <v>662</v>
      </c>
      <c r="C63" s="20" t="s">
        <v>166</v>
      </c>
      <c r="D63" s="46">
        <v>0</v>
      </c>
      <c r="E63" s="46">
        <v>1239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1239</v>
      </c>
      <c r="O63" s="47">
        <f t="shared" si="10"/>
        <v>8.2123682640684037E-3</v>
      </c>
      <c r="P63" s="9"/>
    </row>
    <row r="64" spans="1:16">
      <c r="A64" s="12"/>
      <c r="B64" s="44">
        <v>664</v>
      </c>
      <c r="C64" s="20" t="s">
        <v>115</v>
      </c>
      <c r="D64" s="46">
        <v>92657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92657</v>
      </c>
      <c r="O64" s="47">
        <f t="shared" si="10"/>
        <v>0.61415125604825349</v>
      </c>
      <c r="P64" s="9"/>
    </row>
    <row r="65" spans="1:119">
      <c r="A65" s="12"/>
      <c r="B65" s="44">
        <v>669</v>
      </c>
      <c r="C65" s="20" t="s">
        <v>167</v>
      </c>
      <c r="D65" s="46">
        <v>31176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31176</v>
      </c>
      <c r="O65" s="47">
        <f t="shared" si="10"/>
        <v>0.20664147941936767</v>
      </c>
      <c r="P65" s="9"/>
    </row>
    <row r="66" spans="1:119">
      <c r="A66" s="12"/>
      <c r="B66" s="44">
        <v>671</v>
      </c>
      <c r="C66" s="20" t="s">
        <v>71</v>
      </c>
      <c r="D66" s="46">
        <v>319518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319518</v>
      </c>
      <c r="O66" s="47">
        <f t="shared" si="10"/>
        <v>2.1178365480214754</v>
      </c>
      <c r="P66" s="9"/>
    </row>
    <row r="67" spans="1:119">
      <c r="A67" s="12"/>
      <c r="B67" s="44">
        <v>674</v>
      </c>
      <c r="C67" s="20" t="s">
        <v>149</v>
      </c>
      <c r="D67" s="46">
        <v>131029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131029</v>
      </c>
      <c r="O67" s="47">
        <f t="shared" si="10"/>
        <v>0.86848942798435735</v>
      </c>
      <c r="P67" s="9"/>
    </row>
    <row r="68" spans="1:119">
      <c r="A68" s="12"/>
      <c r="B68" s="44">
        <v>685</v>
      </c>
      <c r="C68" s="20" t="s">
        <v>73</v>
      </c>
      <c r="D68" s="46">
        <v>11140</v>
      </c>
      <c r="E68" s="46">
        <v>84817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95957</v>
      </c>
      <c r="O68" s="47">
        <f t="shared" si="10"/>
        <v>0.63602439186054216</v>
      </c>
      <c r="P68" s="9"/>
    </row>
    <row r="69" spans="1:119">
      <c r="A69" s="12"/>
      <c r="B69" s="44">
        <v>694</v>
      </c>
      <c r="C69" s="20" t="s">
        <v>150</v>
      </c>
      <c r="D69" s="46">
        <v>173189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173189</v>
      </c>
      <c r="O69" s="47">
        <f t="shared" ref="O69:O79" si="18">(N69/O$81)</f>
        <v>1.1479353085437793</v>
      </c>
      <c r="P69" s="9"/>
    </row>
    <row r="70" spans="1:119">
      <c r="A70" s="12"/>
      <c r="B70" s="44">
        <v>711</v>
      </c>
      <c r="C70" s="20" t="s">
        <v>116</v>
      </c>
      <c r="D70" s="46">
        <v>2683687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78" si="19">SUM(D70:M70)</f>
        <v>2683687</v>
      </c>
      <c r="O70" s="47">
        <f t="shared" si="18"/>
        <v>17.788075826870816</v>
      </c>
      <c r="P70" s="9"/>
    </row>
    <row r="71" spans="1:119">
      <c r="A71" s="12"/>
      <c r="B71" s="44">
        <v>713</v>
      </c>
      <c r="C71" s="20" t="s">
        <v>151</v>
      </c>
      <c r="D71" s="46">
        <v>0</v>
      </c>
      <c r="E71" s="46">
        <v>250357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9"/>
        <v>250357</v>
      </c>
      <c r="O71" s="47">
        <f t="shared" si="18"/>
        <v>1.6594220189567177</v>
      </c>
      <c r="P71" s="9"/>
    </row>
    <row r="72" spans="1:119">
      <c r="A72" s="12"/>
      <c r="B72" s="44">
        <v>716</v>
      </c>
      <c r="C72" s="20" t="s">
        <v>118</v>
      </c>
      <c r="D72" s="46">
        <v>0</v>
      </c>
      <c r="E72" s="46">
        <v>385175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9"/>
        <v>385175</v>
      </c>
      <c r="O72" s="47">
        <f t="shared" si="18"/>
        <v>2.5530257837873664</v>
      </c>
      <c r="P72" s="9"/>
    </row>
    <row r="73" spans="1:119">
      <c r="A73" s="12"/>
      <c r="B73" s="44">
        <v>719</v>
      </c>
      <c r="C73" s="20" t="s">
        <v>168</v>
      </c>
      <c r="D73" s="46">
        <v>0</v>
      </c>
      <c r="E73" s="46">
        <v>67347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9"/>
        <v>67347</v>
      </c>
      <c r="O73" s="47">
        <f t="shared" si="18"/>
        <v>0.44639093259097234</v>
      </c>
      <c r="P73" s="9"/>
    </row>
    <row r="74" spans="1:119">
      <c r="A74" s="12"/>
      <c r="B74" s="44">
        <v>724</v>
      </c>
      <c r="C74" s="20" t="s">
        <v>152</v>
      </c>
      <c r="D74" s="46">
        <v>379395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379395</v>
      </c>
      <c r="O74" s="47">
        <f t="shared" si="18"/>
        <v>2.5147146550009944</v>
      </c>
      <c r="P74" s="9"/>
    </row>
    <row r="75" spans="1:119">
      <c r="A75" s="12"/>
      <c r="B75" s="44">
        <v>734</v>
      </c>
      <c r="C75" s="20" t="s">
        <v>78</v>
      </c>
      <c r="D75" s="46">
        <v>153914</v>
      </c>
      <c r="E75" s="46">
        <v>89160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243074</v>
      </c>
      <c r="O75" s="47">
        <f t="shared" si="18"/>
        <v>1.6111486710412939</v>
      </c>
      <c r="P75" s="9"/>
    </row>
    <row r="76" spans="1:119">
      <c r="A76" s="12"/>
      <c r="B76" s="44">
        <v>739</v>
      </c>
      <c r="C76" s="20" t="s">
        <v>153</v>
      </c>
      <c r="D76" s="46">
        <v>0</v>
      </c>
      <c r="E76" s="46">
        <v>54191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54191</v>
      </c>
      <c r="O76" s="47">
        <f t="shared" si="18"/>
        <v>0.35919003115264797</v>
      </c>
      <c r="P76" s="9"/>
    </row>
    <row r="77" spans="1:119">
      <c r="A77" s="12"/>
      <c r="B77" s="44">
        <v>744</v>
      </c>
      <c r="C77" s="20" t="s">
        <v>154</v>
      </c>
      <c r="D77" s="46">
        <v>218640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218640</v>
      </c>
      <c r="O77" s="47">
        <f t="shared" si="18"/>
        <v>1.4491946709087293</v>
      </c>
      <c r="P77" s="9"/>
    </row>
    <row r="78" spans="1:119" ht="15.75" thickBot="1">
      <c r="A78" s="12"/>
      <c r="B78" s="44">
        <v>764</v>
      </c>
      <c r="C78" s="20" t="s">
        <v>155</v>
      </c>
      <c r="D78" s="46">
        <v>640895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640895</v>
      </c>
      <c r="O78" s="47">
        <f t="shared" si="18"/>
        <v>4.24799496255054</v>
      </c>
      <c r="P78" s="9"/>
    </row>
    <row r="79" spans="1:119" ht="16.5" thickBot="1">
      <c r="A79" s="14" t="s">
        <v>10</v>
      </c>
      <c r="B79" s="23"/>
      <c r="C79" s="22"/>
      <c r="D79" s="15">
        <f t="shared" ref="D79:M79" si="20">SUM(D5,D14,D23,D29,D34,D39,D43,D47,D50)</f>
        <v>130958393</v>
      </c>
      <c r="E79" s="15">
        <f t="shared" si="20"/>
        <v>101258667</v>
      </c>
      <c r="F79" s="15">
        <f t="shared" si="20"/>
        <v>6043760</v>
      </c>
      <c r="G79" s="15">
        <f t="shared" si="20"/>
        <v>34112554</v>
      </c>
      <c r="H79" s="15">
        <f t="shared" si="20"/>
        <v>0</v>
      </c>
      <c r="I79" s="15">
        <f t="shared" si="20"/>
        <v>57650747</v>
      </c>
      <c r="J79" s="15">
        <f t="shared" si="20"/>
        <v>35490967</v>
      </c>
      <c r="K79" s="15">
        <f t="shared" si="20"/>
        <v>0</v>
      </c>
      <c r="L79" s="15">
        <f t="shared" si="20"/>
        <v>85000</v>
      </c>
      <c r="M79" s="15">
        <f t="shared" si="20"/>
        <v>0</v>
      </c>
      <c r="N79" s="15">
        <f>SUM(D79:M79)</f>
        <v>365600088</v>
      </c>
      <c r="O79" s="37">
        <f t="shared" si="18"/>
        <v>2423.2789023662758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38"/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48" t="s">
        <v>173</v>
      </c>
      <c r="M81" s="48"/>
      <c r="N81" s="48"/>
      <c r="O81" s="41">
        <v>150870</v>
      </c>
    </row>
    <row r="82" spans="1: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ht="15.75" customHeight="1" thickBot="1">
      <c r="A83" s="52" t="s">
        <v>87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36962087</v>
      </c>
      <c r="E5" s="26">
        <f t="shared" si="0"/>
        <v>6574812</v>
      </c>
      <c r="F5" s="26">
        <f t="shared" si="0"/>
        <v>9728860</v>
      </c>
      <c r="G5" s="26">
        <f t="shared" si="0"/>
        <v>1941853</v>
      </c>
      <c r="H5" s="26">
        <f t="shared" si="0"/>
        <v>0</v>
      </c>
      <c r="I5" s="26">
        <f t="shared" si="0"/>
        <v>0</v>
      </c>
      <c r="J5" s="26">
        <f t="shared" si="0"/>
        <v>32175817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87383429</v>
      </c>
      <c r="O5" s="32">
        <f t="shared" ref="O5:O36" si="1">(N5/O$81)</f>
        <v>582.31550292545751</v>
      </c>
      <c r="P5" s="6"/>
    </row>
    <row r="6" spans="1:133">
      <c r="A6" s="12"/>
      <c r="B6" s="44">
        <v>511</v>
      </c>
      <c r="C6" s="20" t="s">
        <v>20</v>
      </c>
      <c r="D6" s="46">
        <v>915001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915001</v>
      </c>
      <c r="O6" s="47">
        <f t="shared" si="1"/>
        <v>6.0974863722994499</v>
      </c>
      <c r="P6" s="9"/>
    </row>
    <row r="7" spans="1:133">
      <c r="A7" s="12"/>
      <c r="B7" s="44">
        <v>512</v>
      </c>
      <c r="C7" s="20" t="s">
        <v>21</v>
      </c>
      <c r="D7" s="46">
        <v>1082105</v>
      </c>
      <c r="E7" s="46">
        <v>25000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1107105</v>
      </c>
      <c r="O7" s="47">
        <f t="shared" si="1"/>
        <v>7.3776505710972797</v>
      </c>
      <c r="P7" s="9"/>
    </row>
    <row r="8" spans="1:133">
      <c r="A8" s="12"/>
      <c r="B8" s="44">
        <v>513</v>
      </c>
      <c r="C8" s="20" t="s">
        <v>22</v>
      </c>
      <c r="D8" s="46">
        <v>17819245</v>
      </c>
      <c r="E8" s="46">
        <v>81575</v>
      </c>
      <c r="F8" s="46">
        <v>0</v>
      </c>
      <c r="G8" s="46">
        <v>25931</v>
      </c>
      <c r="H8" s="46">
        <v>0</v>
      </c>
      <c r="I8" s="46">
        <v>0</v>
      </c>
      <c r="J8" s="46">
        <v>30562665</v>
      </c>
      <c r="K8" s="46">
        <v>0</v>
      </c>
      <c r="L8" s="46">
        <v>0</v>
      </c>
      <c r="M8" s="46">
        <v>0</v>
      </c>
      <c r="N8" s="46">
        <f t="shared" si="2"/>
        <v>48489416</v>
      </c>
      <c r="O8" s="47">
        <f t="shared" si="1"/>
        <v>323.12921325851983</v>
      </c>
      <c r="P8" s="9"/>
    </row>
    <row r="9" spans="1:133">
      <c r="A9" s="12"/>
      <c r="B9" s="44">
        <v>514</v>
      </c>
      <c r="C9" s="20" t="s">
        <v>23</v>
      </c>
      <c r="D9" s="46">
        <v>2885617</v>
      </c>
      <c r="E9" s="46">
        <v>75014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2960631</v>
      </c>
      <c r="O9" s="47">
        <f t="shared" si="1"/>
        <v>19.729385187455851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2594360</v>
      </c>
      <c r="F10" s="46">
        <v>0</v>
      </c>
      <c r="G10" s="46">
        <v>444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2594804</v>
      </c>
      <c r="O10" s="47">
        <f t="shared" si="1"/>
        <v>17.291546160920152</v>
      </c>
      <c r="P10" s="9"/>
    </row>
    <row r="11" spans="1:133">
      <c r="A11" s="12"/>
      <c r="B11" s="44">
        <v>516</v>
      </c>
      <c r="C11" s="20" t="s">
        <v>25</v>
      </c>
      <c r="D11" s="46">
        <v>137240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137240</v>
      </c>
      <c r="O11" s="47">
        <f t="shared" si="1"/>
        <v>0.91455531713558391</v>
      </c>
      <c r="P11" s="9"/>
    </row>
    <row r="12" spans="1:133">
      <c r="A12" s="12"/>
      <c r="B12" s="44">
        <v>517</v>
      </c>
      <c r="C12" s="20" t="s">
        <v>26</v>
      </c>
      <c r="D12" s="46">
        <v>1015116</v>
      </c>
      <c r="E12" s="46">
        <v>545399</v>
      </c>
      <c r="F12" s="46">
        <v>9728860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11289375</v>
      </c>
      <c r="O12" s="47">
        <f t="shared" si="1"/>
        <v>75.231404352867486</v>
      </c>
      <c r="P12" s="9"/>
    </row>
    <row r="13" spans="1:133">
      <c r="A13" s="12"/>
      <c r="B13" s="44">
        <v>519</v>
      </c>
      <c r="C13" s="20" t="s">
        <v>121</v>
      </c>
      <c r="D13" s="46">
        <v>13107763</v>
      </c>
      <c r="E13" s="46">
        <v>3253464</v>
      </c>
      <c r="F13" s="46">
        <v>0</v>
      </c>
      <c r="G13" s="46">
        <v>1915478</v>
      </c>
      <c r="H13" s="46">
        <v>0</v>
      </c>
      <c r="I13" s="46">
        <v>0</v>
      </c>
      <c r="J13" s="46">
        <v>1613152</v>
      </c>
      <c r="K13" s="46">
        <v>0</v>
      </c>
      <c r="L13" s="46">
        <v>0</v>
      </c>
      <c r="M13" s="46">
        <v>0</v>
      </c>
      <c r="N13" s="46">
        <f t="shared" si="2"/>
        <v>19889857</v>
      </c>
      <c r="O13" s="47">
        <f t="shared" si="1"/>
        <v>132.54426170516186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65103438</v>
      </c>
      <c r="E14" s="31">
        <f t="shared" si="3"/>
        <v>48048122</v>
      </c>
      <c r="F14" s="31">
        <f t="shared" si="3"/>
        <v>0</v>
      </c>
      <c r="G14" s="31">
        <f t="shared" si="3"/>
        <v>760767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113912327</v>
      </c>
      <c r="O14" s="43">
        <f t="shared" si="1"/>
        <v>759.10175127613923</v>
      </c>
      <c r="P14" s="10"/>
    </row>
    <row r="15" spans="1:133">
      <c r="A15" s="12"/>
      <c r="B15" s="44">
        <v>521</v>
      </c>
      <c r="C15" s="20" t="s">
        <v>29</v>
      </c>
      <c r="D15" s="46">
        <v>43245195</v>
      </c>
      <c r="E15" s="46">
        <v>911881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44157076</v>
      </c>
      <c r="O15" s="47">
        <f t="shared" si="1"/>
        <v>294.25887966307261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413399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413399</v>
      </c>
      <c r="O16" s="47">
        <f t="shared" si="1"/>
        <v>2.7548546600738359</v>
      </c>
      <c r="P16" s="9"/>
    </row>
    <row r="17" spans="1:16">
      <c r="A17" s="12"/>
      <c r="B17" s="44">
        <v>523</v>
      </c>
      <c r="C17" s="20" t="s">
        <v>122</v>
      </c>
      <c r="D17" s="46">
        <v>17158217</v>
      </c>
      <c r="E17" s="46">
        <v>3703966</v>
      </c>
      <c r="F17" s="46">
        <v>0</v>
      </c>
      <c r="G17" s="46">
        <v>760767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21622950</v>
      </c>
      <c r="O17" s="47">
        <f t="shared" si="1"/>
        <v>144.09344137756395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3288187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3288187</v>
      </c>
      <c r="O18" s="47">
        <f t="shared" si="1"/>
        <v>21.912189628286974</v>
      </c>
      <c r="P18" s="9"/>
    </row>
    <row r="19" spans="1:16">
      <c r="A19" s="12"/>
      <c r="B19" s="44">
        <v>525</v>
      </c>
      <c r="C19" s="20" t="s">
        <v>33</v>
      </c>
      <c r="D19" s="46">
        <v>1211594</v>
      </c>
      <c r="E19" s="46">
        <v>770426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1982020</v>
      </c>
      <c r="O19" s="47">
        <f t="shared" si="1"/>
        <v>13.208007356959124</v>
      </c>
      <c r="P19" s="9"/>
    </row>
    <row r="20" spans="1:16">
      <c r="A20" s="12"/>
      <c r="B20" s="44">
        <v>526</v>
      </c>
      <c r="C20" s="20" t="s">
        <v>34</v>
      </c>
      <c r="D20" s="46">
        <v>2969262</v>
      </c>
      <c r="E20" s="46">
        <v>38449721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41418983</v>
      </c>
      <c r="O20" s="47">
        <f t="shared" si="1"/>
        <v>276.012468179819</v>
      </c>
      <c r="P20" s="9"/>
    </row>
    <row r="21" spans="1:16">
      <c r="A21" s="12"/>
      <c r="B21" s="44">
        <v>527</v>
      </c>
      <c r="C21" s="20" t="s">
        <v>35</v>
      </c>
      <c r="D21" s="46">
        <v>281055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281055</v>
      </c>
      <c r="O21" s="47">
        <f t="shared" si="1"/>
        <v>1.8729258573123109</v>
      </c>
      <c r="P21" s="9"/>
    </row>
    <row r="22" spans="1:16">
      <c r="A22" s="12"/>
      <c r="B22" s="44">
        <v>529</v>
      </c>
      <c r="C22" s="20" t="s">
        <v>36</v>
      </c>
      <c r="D22" s="46">
        <v>238115</v>
      </c>
      <c r="E22" s="46">
        <v>510542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748657</v>
      </c>
      <c r="O22" s="47">
        <f t="shared" si="1"/>
        <v>4.988984553051405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SUM(D24:D28)</f>
        <v>1530680</v>
      </c>
      <c r="E23" s="31">
        <f t="shared" si="5"/>
        <v>4880646</v>
      </c>
      <c r="F23" s="31">
        <f t="shared" si="5"/>
        <v>0</v>
      </c>
      <c r="G23" s="31">
        <f t="shared" si="5"/>
        <v>4907224</v>
      </c>
      <c r="H23" s="31">
        <f t="shared" si="5"/>
        <v>0</v>
      </c>
      <c r="I23" s="31">
        <f t="shared" si="5"/>
        <v>49833230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61151780</v>
      </c>
      <c r="O23" s="43">
        <f t="shared" si="1"/>
        <v>407.51009582705814</v>
      </c>
      <c r="P23" s="10"/>
    </row>
    <row r="24" spans="1:16">
      <c r="A24" s="12"/>
      <c r="B24" s="44">
        <v>534</v>
      </c>
      <c r="C24" s="20" t="s">
        <v>123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19119356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19119356</v>
      </c>
      <c r="O24" s="47">
        <f t="shared" si="1"/>
        <v>127.40971065293012</v>
      </c>
      <c r="P24" s="9"/>
    </row>
    <row r="25" spans="1:16">
      <c r="A25" s="12"/>
      <c r="B25" s="44">
        <v>536</v>
      </c>
      <c r="C25" s="20" t="s">
        <v>124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30713874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30713874</v>
      </c>
      <c r="O25" s="47">
        <f t="shared" si="1"/>
        <v>204.67456118137835</v>
      </c>
      <c r="P25" s="9"/>
    </row>
    <row r="26" spans="1:16">
      <c r="A26" s="12"/>
      <c r="B26" s="44">
        <v>537</v>
      </c>
      <c r="C26" s="20" t="s">
        <v>125</v>
      </c>
      <c r="D26" s="46">
        <v>1379222</v>
      </c>
      <c r="E26" s="46">
        <v>1063911</v>
      </c>
      <c r="F26" s="46">
        <v>0</v>
      </c>
      <c r="G26" s="46">
        <v>4907224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7350357</v>
      </c>
      <c r="O26" s="47">
        <f t="shared" si="1"/>
        <v>48.982134051258811</v>
      </c>
      <c r="P26" s="9"/>
    </row>
    <row r="27" spans="1:16">
      <c r="A27" s="12"/>
      <c r="B27" s="44">
        <v>538</v>
      </c>
      <c r="C27" s="20" t="s">
        <v>126</v>
      </c>
      <c r="D27" s="46">
        <v>8677</v>
      </c>
      <c r="E27" s="46">
        <v>3816734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3825411</v>
      </c>
      <c r="O27" s="47">
        <f t="shared" si="1"/>
        <v>25.492203222667964</v>
      </c>
      <c r="P27" s="9"/>
    </row>
    <row r="28" spans="1:16">
      <c r="A28" s="12"/>
      <c r="B28" s="44">
        <v>539</v>
      </c>
      <c r="C28" s="20" t="s">
        <v>103</v>
      </c>
      <c r="D28" s="46">
        <v>142781</v>
      </c>
      <c r="E28" s="46">
        <v>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142782</v>
      </c>
      <c r="O28" s="47">
        <f t="shared" si="1"/>
        <v>0.95148671882288649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SUM(D30:D32)</f>
        <v>499064</v>
      </c>
      <c r="E29" s="31">
        <f t="shared" si="7"/>
        <v>4808526</v>
      </c>
      <c r="F29" s="31">
        <f t="shared" si="7"/>
        <v>0</v>
      </c>
      <c r="G29" s="31">
        <f t="shared" si="7"/>
        <v>9019705</v>
      </c>
      <c r="H29" s="31">
        <f t="shared" si="7"/>
        <v>0</v>
      </c>
      <c r="I29" s="31">
        <f t="shared" si="7"/>
        <v>2881328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8" si="8">SUM(D29:M29)</f>
        <v>17208623</v>
      </c>
      <c r="O29" s="43">
        <f t="shared" si="1"/>
        <v>114.67675360850848</v>
      </c>
      <c r="P29" s="10"/>
    </row>
    <row r="30" spans="1:16">
      <c r="A30" s="12"/>
      <c r="B30" s="44">
        <v>541</v>
      </c>
      <c r="C30" s="20" t="s">
        <v>127</v>
      </c>
      <c r="D30" s="46">
        <v>28145</v>
      </c>
      <c r="E30" s="46">
        <v>3502364</v>
      </c>
      <c r="F30" s="46">
        <v>0</v>
      </c>
      <c r="G30" s="46">
        <v>8899609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12430118</v>
      </c>
      <c r="O30" s="47">
        <f t="shared" si="1"/>
        <v>82.833215604216917</v>
      </c>
      <c r="P30" s="9"/>
    </row>
    <row r="31" spans="1:16">
      <c r="A31" s="12"/>
      <c r="B31" s="44">
        <v>542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2881328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2881328</v>
      </c>
      <c r="O31" s="47">
        <f t="shared" si="1"/>
        <v>19.200916954325546</v>
      </c>
      <c r="P31" s="9"/>
    </row>
    <row r="32" spans="1:16">
      <c r="A32" s="12"/>
      <c r="B32" s="44">
        <v>544</v>
      </c>
      <c r="C32" s="20" t="s">
        <v>128</v>
      </c>
      <c r="D32" s="46">
        <v>470919</v>
      </c>
      <c r="E32" s="46">
        <v>1306162</v>
      </c>
      <c r="F32" s="46">
        <v>0</v>
      </c>
      <c r="G32" s="46">
        <v>120096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1897177</v>
      </c>
      <c r="O32" s="47">
        <f t="shared" si="1"/>
        <v>12.642621049966014</v>
      </c>
      <c r="P32" s="9"/>
    </row>
    <row r="33" spans="1:16" ht="15.75">
      <c r="A33" s="28" t="s">
        <v>45</v>
      </c>
      <c r="B33" s="29"/>
      <c r="C33" s="30"/>
      <c r="D33" s="31">
        <f t="shared" ref="D33:M33" si="9">SUM(D34:D37)</f>
        <v>263338</v>
      </c>
      <c r="E33" s="31">
        <f t="shared" si="9"/>
        <v>2588004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8500</v>
      </c>
      <c r="M33" s="31">
        <f t="shared" si="9"/>
        <v>0</v>
      </c>
      <c r="N33" s="31">
        <f t="shared" si="8"/>
        <v>2859842</v>
      </c>
      <c r="O33" s="43">
        <f t="shared" si="1"/>
        <v>19.057736135730565</v>
      </c>
      <c r="P33" s="10"/>
    </row>
    <row r="34" spans="1:16">
      <c r="A34" s="13"/>
      <c r="B34" s="45">
        <v>552</v>
      </c>
      <c r="C34" s="21" t="s">
        <v>46</v>
      </c>
      <c r="D34" s="46">
        <v>0</v>
      </c>
      <c r="E34" s="46">
        <v>345000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345000</v>
      </c>
      <c r="O34" s="47">
        <f t="shared" si="1"/>
        <v>2.2990497261132066</v>
      </c>
      <c r="P34" s="9"/>
    </row>
    <row r="35" spans="1:16">
      <c r="A35" s="13"/>
      <c r="B35" s="45">
        <v>553</v>
      </c>
      <c r="C35" s="21" t="s">
        <v>129</v>
      </c>
      <c r="D35" s="46">
        <v>169884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169884</v>
      </c>
      <c r="O35" s="47">
        <f t="shared" si="1"/>
        <v>1.1320920686116405</v>
      </c>
      <c r="P35" s="9"/>
    </row>
    <row r="36" spans="1:16">
      <c r="A36" s="13"/>
      <c r="B36" s="45">
        <v>554</v>
      </c>
      <c r="C36" s="21" t="s">
        <v>48</v>
      </c>
      <c r="D36" s="46">
        <v>85054</v>
      </c>
      <c r="E36" s="46">
        <v>596569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8500</v>
      </c>
      <c r="M36" s="46">
        <v>0</v>
      </c>
      <c r="N36" s="46">
        <f t="shared" si="8"/>
        <v>690123</v>
      </c>
      <c r="O36" s="47">
        <f t="shared" si="1"/>
        <v>4.598919113433114</v>
      </c>
      <c r="P36" s="9"/>
    </row>
    <row r="37" spans="1:16">
      <c r="A37" s="13"/>
      <c r="B37" s="45">
        <v>559</v>
      </c>
      <c r="C37" s="21" t="s">
        <v>49</v>
      </c>
      <c r="D37" s="46">
        <v>8400</v>
      </c>
      <c r="E37" s="46">
        <v>1646435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1654835</v>
      </c>
      <c r="O37" s="47">
        <f t="shared" ref="O37:O68" si="10">(N37/O$81)</f>
        <v>11.027675227572603</v>
      </c>
      <c r="P37" s="9"/>
    </row>
    <row r="38" spans="1:16" ht="15.75">
      <c r="A38" s="28" t="s">
        <v>50</v>
      </c>
      <c r="B38" s="29"/>
      <c r="C38" s="30"/>
      <c r="D38" s="31">
        <f t="shared" ref="D38:M38" si="11">SUM(D39:D41)</f>
        <v>1795360</v>
      </c>
      <c r="E38" s="31">
        <f t="shared" si="11"/>
        <v>4200068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80000</v>
      </c>
      <c r="M38" s="31">
        <f t="shared" si="11"/>
        <v>0</v>
      </c>
      <c r="N38" s="31">
        <f t="shared" si="8"/>
        <v>6075428</v>
      </c>
      <c r="O38" s="43">
        <f t="shared" si="10"/>
        <v>40.486119070784078</v>
      </c>
      <c r="P38" s="10"/>
    </row>
    <row r="39" spans="1:16">
      <c r="A39" s="12"/>
      <c r="B39" s="44">
        <v>562</v>
      </c>
      <c r="C39" s="20" t="s">
        <v>130</v>
      </c>
      <c r="D39" s="46">
        <v>782851</v>
      </c>
      <c r="E39" s="46">
        <v>36625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4" si="12">SUM(D39:M39)</f>
        <v>819476</v>
      </c>
      <c r="O39" s="47">
        <f t="shared" si="10"/>
        <v>5.4609161546560756</v>
      </c>
      <c r="P39" s="9"/>
    </row>
    <row r="40" spans="1:16">
      <c r="A40" s="12"/>
      <c r="B40" s="44">
        <v>564</v>
      </c>
      <c r="C40" s="20" t="s">
        <v>131</v>
      </c>
      <c r="D40" s="46">
        <v>51357</v>
      </c>
      <c r="E40" s="46">
        <v>4151429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4202786</v>
      </c>
      <c r="O40" s="47">
        <f t="shared" si="10"/>
        <v>28.006997107862084</v>
      </c>
      <c r="P40" s="9"/>
    </row>
    <row r="41" spans="1:16">
      <c r="A41" s="12"/>
      <c r="B41" s="44">
        <v>569</v>
      </c>
      <c r="C41" s="20" t="s">
        <v>53</v>
      </c>
      <c r="D41" s="46">
        <v>961152</v>
      </c>
      <c r="E41" s="46">
        <v>12014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80000</v>
      </c>
      <c r="M41" s="46">
        <v>0</v>
      </c>
      <c r="N41" s="46">
        <f t="shared" si="12"/>
        <v>1053166</v>
      </c>
      <c r="O41" s="47">
        <f t="shared" si="10"/>
        <v>7.0182058082659164</v>
      </c>
      <c r="P41" s="9"/>
    </row>
    <row r="42" spans="1:16" ht="15.75">
      <c r="A42" s="28" t="s">
        <v>54</v>
      </c>
      <c r="B42" s="29"/>
      <c r="C42" s="30"/>
      <c r="D42" s="31">
        <f t="shared" ref="D42:M42" si="13">SUM(D43:D44)</f>
        <v>10201381</v>
      </c>
      <c r="E42" s="31">
        <f t="shared" si="13"/>
        <v>3379057</v>
      </c>
      <c r="F42" s="31">
        <f t="shared" si="13"/>
        <v>0</v>
      </c>
      <c r="G42" s="31">
        <f t="shared" si="13"/>
        <v>3156097</v>
      </c>
      <c r="H42" s="31">
        <f t="shared" si="13"/>
        <v>0</v>
      </c>
      <c r="I42" s="31">
        <f t="shared" si="13"/>
        <v>2308236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19044771</v>
      </c>
      <c r="O42" s="43">
        <f t="shared" si="10"/>
        <v>126.91268275779345</v>
      </c>
      <c r="P42" s="9"/>
    </row>
    <row r="43" spans="1:16">
      <c r="A43" s="12"/>
      <c r="B43" s="44">
        <v>571</v>
      </c>
      <c r="C43" s="20" t="s">
        <v>55</v>
      </c>
      <c r="D43" s="46">
        <v>3584321</v>
      </c>
      <c r="E43" s="46">
        <v>206893</v>
      </c>
      <c r="F43" s="46">
        <v>0</v>
      </c>
      <c r="G43" s="46">
        <v>199823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3991037</v>
      </c>
      <c r="O43" s="47">
        <f t="shared" si="10"/>
        <v>26.595920352920793</v>
      </c>
      <c r="P43" s="9"/>
    </row>
    <row r="44" spans="1:16">
      <c r="A44" s="12"/>
      <c r="B44" s="44">
        <v>572</v>
      </c>
      <c r="C44" s="20" t="s">
        <v>132</v>
      </c>
      <c r="D44" s="46">
        <v>6617060</v>
      </c>
      <c r="E44" s="46">
        <v>3172164</v>
      </c>
      <c r="F44" s="46">
        <v>0</v>
      </c>
      <c r="G44" s="46">
        <v>2956274</v>
      </c>
      <c r="H44" s="46">
        <v>0</v>
      </c>
      <c r="I44" s="46">
        <v>2308236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15053734</v>
      </c>
      <c r="O44" s="47">
        <f t="shared" si="10"/>
        <v>100.31676240487265</v>
      </c>
      <c r="P44" s="9"/>
    </row>
    <row r="45" spans="1:16" ht="15.75">
      <c r="A45" s="28" t="s">
        <v>133</v>
      </c>
      <c r="B45" s="29"/>
      <c r="C45" s="30"/>
      <c r="D45" s="31">
        <f t="shared" ref="D45:M45" si="14">SUM(D46:D49)</f>
        <v>2873917</v>
      </c>
      <c r="E45" s="31">
        <f t="shared" si="14"/>
        <v>6753110</v>
      </c>
      <c r="F45" s="31">
        <f t="shared" si="14"/>
        <v>23281747</v>
      </c>
      <c r="G45" s="31">
        <f t="shared" si="14"/>
        <v>3763177</v>
      </c>
      <c r="H45" s="31">
        <f t="shared" si="14"/>
        <v>0</v>
      </c>
      <c r="I45" s="31">
        <f t="shared" si="14"/>
        <v>296924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36968875</v>
      </c>
      <c r="O45" s="43">
        <f t="shared" si="10"/>
        <v>246.35733896656049</v>
      </c>
      <c r="P45" s="9"/>
    </row>
    <row r="46" spans="1:16">
      <c r="A46" s="12"/>
      <c r="B46" s="44">
        <v>581</v>
      </c>
      <c r="C46" s="20" t="s">
        <v>134</v>
      </c>
      <c r="D46" s="46">
        <v>2510155</v>
      </c>
      <c r="E46" s="46">
        <v>6753110</v>
      </c>
      <c r="F46" s="46">
        <v>501748</v>
      </c>
      <c r="G46" s="46">
        <v>3763177</v>
      </c>
      <c r="H46" s="46">
        <v>0</v>
      </c>
      <c r="I46" s="46">
        <v>282827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13811017</v>
      </c>
      <c r="O46" s="47">
        <f t="shared" si="10"/>
        <v>92.03540536578214</v>
      </c>
      <c r="P46" s="9"/>
    </row>
    <row r="47" spans="1:16">
      <c r="A47" s="12"/>
      <c r="B47" s="44">
        <v>585</v>
      </c>
      <c r="C47" s="20" t="s">
        <v>135</v>
      </c>
      <c r="D47" s="46">
        <v>0</v>
      </c>
      <c r="E47" s="46">
        <v>0</v>
      </c>
      <c r="F47" s="46">
        <v>22779999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6" si="15">SUM(D47:M47)</f>
        <v>22779999</v>
      </c>
      <c r="O47" s="47">
        <f t="shared" si="10"/>
        <v>151.80391438205541</v>
      </c>
      <c r="P47" s="9"/>
    </row>
    <row r="48" spans="1:16">
      <c r="A48" s="12"/>
      <c r="B48" s="44">
        <v>587</v>
      </c>
      <c r="C48" s="20" t="s">
        <v>136</v>
      </c>
      <c r="D48" s="46">
        <v>363762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363762</v>
      </c>
      <c r="O48" s="47">
        <f t="shared" si="10"/>
        <v>2.4240780477402675</v>
      </c>
      <c r="P48" s="9"/>
    </row>
    <row r="49" spans="1:16">
      <c r="A49" s="12"/>
      <c r="B49" s="44">
        <v>593</v>
      </c>
      <c r="C49" s="20" t="s">
        <v>164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14097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14097</v>
      </c>
      <c r="O49" s="47">
        <f t="shared" si="10"/>
        <v>9.3941170982660499E-2</v>
      </c>
      <c r="P49" s="9"/>
    </row>
    <row r="50" spans="1:16" ht="15.75">
      <c r="A50" s="28" t="s">
        <v>59</v>
      </c>
      <c r="B50" s="29"/>
      <c r="C50" s="30"/>
      <c r="D50" s="31">
        <f t="shared" ref="D50:M50" si="16">SUM(D51:D78)</f>
        <v>6503991</v>
      </c>
      <c r="E50" s="31">
        <f t="shared" si="16"/>
        <v>1528609</v>
      </c>
      <c r="F50" s="31">
        <f t="shared" si="16"/>
        <v>0</v>
      </c>
      <c r="G50" s="31">
        <f t="shared" si="16"/>
        <v>0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8032600</v>
      </c>
      <c r="O50" s="43">
        <f t="shared" si="10"/>
        <v>53.528541536165051</v>
      </c>
      <c r="P50" s="9"/>
    </row>
    <row r="51" spans="1:16">
      <c r="A51" s="12"/>
      <c r="B51" s="44">
        <v>602</v>
      </c>
      <c r="C51" s="20" t="s">
        <v>137</v>
      </c>
      <c r="D51" s="46">
        <v>0</v>
      </c>
      <c r="E51" s="46">
        <v>147140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147140</v>
      </c>
      <c r="O51" s="47">
        <f t="shared" si="10"/>
        <v>0.98052804840665864</v>
      </c>
      <c r="P51" s="9"/>
    </row>
    <row r="52" spans="1:16">
      <c r="A52" s="12"/>
      <c r="B52" s="44">
        <v>603</v>
      </c>
      <c r="C52" s="20" t="s">
        <v>138</v>
      </c>
      <c r="D52" s="46">
        <v>70000</v>
      </c>
      <c r="E52" s="46">
        <v>87473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157473</v>
      </c>
      <c r="O52" s="47">
        <f t="shared" si="10"/>
        <v>1.0493862536818115</v>
      </c>
      <c r="P52" s="9"/>
    </row>
    <row r="53" spans="1:16">
      <c r="A53" s="12"/>
      <c r="B53" s="44">
        <v>604</v>
      </c>
      <c r="C53" s="20" t="s">
        <v>139</v>
      </c>
      <c r="D53" s="46">
        <v>419652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419652</v>
      </c>
      <c r="O53" s="47">
        <f t="shared" si="10"/>
        <v>2.796524103370607</v>
      </c>
      <c r="P53" s="9"/>
    </row>
    <row r="54" spans="1:16">
      <c r="A54" s="12"/>
      <c r="B54" s="44">
        <v>605</v>
      </c>
      <c r="C54" s="20" t="s">
        <v>140</v>
      </c>
      <c r="D54" s="46">
        <v>56289</v>
      </c>
      <c r="E54" s="46">
        <v>466706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522995</v>
      </c>
      <c r="O54" s="47">
        <f t="shared" si="10"/>
        <v>3.485192786981381</v>
      </c>
      <c r="P54" s="9"/>
    </row>
    <row r="55" spans="1:16">
      <c r="A55" s="12"/>
      <c r="B55" s="44">
        <v>607</v>
      </c>
      <c r="C55" s="20" t="s">
        <v>141</v>
      </c>
      <c r="D55" s="46">
        <v>37448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37448</v>
      </c>
      <c r="O55" s="47">
        <f t="shared" si="10"/>
        <v>0.24955018592315176</v>
      </c>
      <c r="P55" s="9"/>
    </row>
    <row r="56" spans="1:16">
      <c r="A56" s="12"/>
      <c r="B56" s="44">
        <v>608</v>
      </c>
      <c r="C56" s="20" t="s">
        <v>142</v>
      </c>
      <c r="D56" s="46">
        <v>101179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101179</v>
      </c>
      <c r="O56" s="47">
        <f t="shared" si="10"/>
        <v>0.67424797750263221</v>
      </c>
      <c r="P56" s="9"/>
    </row>
    <row r="57" spans="1:16">
      <c r="A57" s="12"/>
      <c r="B57" s="44">
        <v>614</v>
      </c>
      <c r="C57" s="20" t="s">
        <v>143</v>
      </c>
      <c r="D57" s="46">
        <v>407474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9" si="17">SUM(D57:M57)</f>
        <v>407474</v>
      </c>
      <c r="O57" s="47">
        <f t="shared" si="10"/>
        <v>2.7153709799949355</v>
      </c>
      <c r="P57" s="9"/>
    </row>
    <row r="58" spans="1:16">
      <c r="A58" s="12"/>
      <c r="B58" s="44">
        <v>629</v>
      </c>
      <c r="C58" s="20" t="s">
        <v>68</v>
      </c>
      <c r="D58" s="46">
        <v>69729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69729</v>
      </c>
      <c r="O58" s="47">
        <f t="shared" si="10"/>
        <v>0.46466793725260225</v>
      </c>
      <c r="P58" s="9"/>
    </row>
    <row r="59" spans="1:16">
      <c r="A59" s="12"/>
      <c r="B59" s="44">
        <v>634</v>
      </c>
      <c r="C59" s="20" t="s">
        <v>146</v>
      </c>
      <c r="D59" s="46">
        <v>410860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410860</v>
      </c>
      <c r="O59" s="47">
        <f t="shared" si="10"/>
        <v>2.737934986872093</v>
      </c>
      <c r="P59" s="9"/>
    </row>
    <row r="60" spans="1:16">
      <c r="A60" s="12"/>
      <c r="B60" s="44">
        <v>642</v>
      </c>
      <c r="C60" s="20" t="s">
        <v>165</v>
      </c>
      <c r="D60" s="46">
        <v>0</v>
      </c>
      <c r="E60" s="46">
        <v>2561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2561</v>
      </c>
      <c r="O60" s="47">
        <f t="shared" si="10"/>
        <v>1.7066279271234556E-2</v>
      </c>
      <c r="P60" s="9"/>
    </row>
    <row r="61" spans="1:16">
      <c r="A61" s="12"/>
      <c r="B61" s="44">
        <v>654</v>
      </c>
      <c r="C61" s="20" t="s">
        <v>148</v>
      </c>
      <c r="D61" s="46">
        <v>254763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254763</v>
      </c>
      <c r="O61" s="47">
        <f t="shared" si="10"/>
        <v>1.6977182764457357</v>
      </c>
      <c r="P61" s="9"/>
    </row>
    <row r="62" spans="1:16">
      <c r="A62" s="12"/>
      <c r="B62" s="44">
        <v>658</v>
      </c>
      <c r="C62" s="20" t="s">
        <v>114</v>
      </c>
      <c r="D62" s="46">
        <v>5140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5140</v>
      </c>
      <c r="O62" s="47">
        <f t="shared" si="10"/>
        <v>3.4252508962961975E-2</v>
      </c>
      <c r="P62" s="9"/>
    </row>
    <row r="63" spans="1:16">
      <c r="A63" s="12"/>
      <c r="B63" s="44">
        <v>662</v>
      </c>
      <c r="C63" s="20" t="s">
        <v>166</v>
      </c>
      <c r="D63" s="46">
        <v>0</v>
      </c>
      <c r="E63" s="46">
        <v>2561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2561</v>
      </c>
      <c r="O63" s="47">
        <f t="shared" si="10"/>
        <v>1.7066279271234556E-2</v>
      </c>
      <c r="P63" s="9"/>
    </row>
    <row r="64" spans="1:16">
      <c r="A64" s="12"/>
      <c r="B64" s="44">
        <v>664</v>
      </c>
      <c r="C64" s="20" t="s">
        <v>115</v>
      </c>
      <c r="D64" s="46">
        <v>79399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79399</v>
      </c>
      <c r="O64" s="47">
        <f t="shared" si="10"/>
        <v>0.52910796870626808</v>
      </c>
      <c r="P64" s="9"/>
    </row>
    <row r="65" spans="1:119">
      <c r="A65" s="12"/>
      <c r="B65" s="44">
        <v>669</v>
      </c>
      <c r="C65" s="20" t="s">
        <v>167</v>
      </c>
      <c r="D65" s="46">
        <v>53852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53852</v>
      </c>
      <c r="O65" s="47">
        <f t="shared" si="10"/>
        <v>0.35886500246564751</v>
      </c>
      <c r="P65" s="9"/>
    </row>
    <row r="66" spans="1:119">
      <c r="A66" s="12"/>
      <c r="B66" s="44">
        <v>671</v>
      </c>
      <c r="C66" s="20" t="s">
        <v>71</v>
      </c>
      <c r="D66" s="46">
        <v>192903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192903</v>
      </c>
      <c r="O66" s="47">
        <f t="shared" si="10"/>
        <v>1.2854886646852635</v>
      </c>
      <c r="P66" s="9"/>
    </row>
    <row r="67" spans="1:119">
      <c r="A67" s="12"/>
      <c r="B67" s="44">
        <v>674</v>
      </c>
      <c r="C67" s="20" t="s">
        <v>149</v>
      </c>
      <c r="D67" s="46">
        <v>129237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129237</v>
      </c>
      <c r="O67" s="47">
        <f t="shared" si="10"/>
        <v>0.86122402740200721</v>
      </c>
      <c r="P67" s="9"/>
    </row>
    <row r="68" spans="1:119">
      <c r="A68" s="12"/>
      <c r="B68" s="44">
        <v>685</v>
      </c>
      <c r="C68" s="20" t="s">
        <v>73</v>
      </c>
      <c r="D68" s="46">
        <v>11140</v>
      </c>
      <c r="E68" s="46">
        <v>80045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91185</v>
      </c>
      <c r="O68" s="47">
        <f t="shared" si="10"/>
        <v>0.60764883848009488</v>
      </c>
      <c r="P68" s="9"/>
    </row>
    <row r="69" spans="1:119">
      <c r="A69" s="12"/>
      <c r="B69" s="44">
        <v>694</v>
      </c>
      <c r="C69" s="20" t="s">
        <v>150</v>
      </c>
      <c r="D69" s="46">
        <v>148800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148800</v>
      </c>
      <c r="O69" s="47">
        <f t="shared" ref="O69:O79" si="18">(N69/O$81)</f>
        <v>0.99159014274100044</v>
      </c>
      <c r="P69" s="9"/>
    </row>
    <row r="70" spans="1:119">
      <c r="A70" s="12"/>
      <c r="B70" s="44">
        <v>711</v>
      </c>
      <c r="C70" s="20" t="s">
        <v>116</v>
      </c>
      <c r="D70" s="46">
        <v>2434259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78" si="19">SUM(D70:M70)</f>
        <v>2434259</v>
      </c>
      <c r="O70" s="47">
        <f t="shared" si="18"/>
        <v>16.221688368807559</v>
      </c>
      <c r="P70" s="9"/>
    </row>
    <row r="71" spans="1:119">
      <c r="A71" s="12"/>
      <c r="B71" s="44">
        <v>713</v>
      </c>
      <c r="C71" s="20" t="s">
        <v>151</v>
      </c>
      <c r="D71" s="46">
        <v>0</v>
      </c>
      <c r="E71" s="46">
        <v>275444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9"/>
        <v>275444</v>
      </c>
      <c r="O71" s="47">
        <f t="shared" si="18"/>
        <v>1.8355346456797856</v>
      </c>
      <c r="P71" s="9"/>
    </row>
    <row r="72" spans="1:119">
      <c r="A72" s="12"/>
      <c r="B72" s="44">
        <v>716</v>
      </c>
      <c r="C72" s="20" t="s">
        <v>118</v>
      </c>
      <c r="D72" s="46">
        <v>0</v>
      </c>
      <c r="E72" s="46">
        <v>288040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9"/>
        <v>288040</v>
      </c>
      <c r="O72" s="47">
        <f t="shared" si="18"/>
        <v>1.9194732843757913</v>
      </c>
      <c r="P72" s="9"/>
    </row>
    <row r="73" spans="1:119">
      <c r="A73" s="12"/>
      <c r="B73" s="44">
        <v>719</v>
      </c>
      <c r="C73" s="20" t="s">
        <v>168</v>
      </c>
      <c r="D73" s="46">
        <v>0</v>
      </c>
      <c r="E73" s="46">
        <v>61795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9"/>
        <v>61795</v>
      </c>
      <c r="O73" s="47">
        <f t="shared" si="18"/>
        <v>0.41179645746424809</v>
      </c>
      <c r="P73" s="9"/>
    </row>
    <row r="74" spans="1:119">
      <c r="A74" s="12"/>
      <c r="B74" s="44">
        <v>724</v>
      </c>
      <c r="C74" s="20" t="s">
        <v>152</v>
      </c>
      <c r="D74" s="46">
        <v>402383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402383</v>
      </c>
      <c r="O74" s="47">
        <f t="shared" si="18"/>
        <v>2.6814450027322039</v>
      </c>
      <c r="P74" s="9"/>
    </row>
    <row r="75" spans="1:119">
      <c r="A75" s="12"/>
      <c r="B75" s="44">
        <v>734</v>
      </c>
      <c r="C75" s="20" t="s">
        <v>78</v>
      </c>
      <c r="D75" s="46">
        <v>137442</v>
      </c>
      <c r="E75" s="46">
        <v>73315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210757</v>
      </c>
      <c r="O75" s="47">
        <f t="shared" si="18"/>
        <v>1.4044661539896843</v>
      </c>
      <c r="P75" s="9"/>
    </row>
    <row r="76" spans="1:119">
      <c r="A76" s="12"/>
      <c r="B76" s="44">
        <v>739</v>
      </c>
      <c r="C76" s="20" t="s">
        <v>153</v>
      </c>
      <c r="D76" s="46">
        <v>0</v>
      </c>
      <c r="E76" s="46">
        <v>43529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43529</v>
      </c>
      <c r="O76" s="47">
        <f t="shared" si="18"/>
        <v>0.29007343631299065</v>
      </c>
      <c r="P76" s="9"/>
    </row>
    <row r="77" spans="1:119">
      <c r="A77" s="12"/>
      <c r="B77" s="44">
        <v>744</v>
      </c>
      <c r="C77" s="20" t="s">
        <v>154</v>
      </c>
      <c r="D77" s="46">
        <v>309327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309327</v>
      </c>
      <c r="O77" s="47">
        <f t="shared" si="18"/>
        <v>2.0613279844331012</v>
      </c>
      <c r="P77" s="9"/>
    </row>
    <row r="78" spans="1:119" ht="15.75" thickBot="1">
      <c r="A78" s="12"/>
      <c r="B78" s="44">
        <v>764</v>
      </c>
      <c r="C78" s="20" t="s">
        <v>155</v>
      </c>
      <c r="D78" s="46">
        <v>772715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772715</v>
      </c>
      <c r="O78" s="47">
        <f t="shared" si="18"/>
        <v>5.1493049539523668</v>
      </c>
      <c r="P78" s="9"/>
    </row>
    <row r="79" spans="1:119" ht="16.5" thickBot="1">
      <c r="A79" s="14" t="s">
        <v>10</v>
      </c>
      <c r="B79" s="23"/>
      <c r="C79" s="22"/>
      <c r="D79" s="15">
        <f t="shared" ref="D79:M79" si="20">SUM(D5,D14,D23,D29,D33,D38,D42,D45,D50)</f>
        <v>125733256</v>
      </c>
      <c r="E79" s="15">
        <f t="shared" si="20"/>
        <v>82760954</v>
      </c>
      <c r="F79" s="15">
        <f t="shared" si="20"/>
        <v>33010607</v>
      </c>
      <c r="G79" s="15">
        <f t="shared" si="20"/>
        <v>23548823</v>
      </c>
      <c r="H79" s="15">
        <f t="shared" si="20"/>
        <v>0</v>
      </c>
      <c r="I79" s="15">
        <f t="shared" si="20"/>
        <v>55319718</v>
      </c>
      <c r="J79" s="15">
        <f t="shared" si="20"/>
        <v>32175817</v>
      </c>
      <c r="K79" s="15">
        <f t="shared" si="20"/>
        <v>0</v>
      </c>
      <c r="L79" s="15">
        <f t="shared" si="20"/>
        <v>88500</v>
      </c>
      <c r="M79" s="15">
        <f t="shared" si="20"/>
        <v>0</v>
      </c>
      <c r="N79" s="15">
        <f>SUM(D79:M79)</f>
        <v>352637675</v>
      </c>
      <c r="O79" s="37">
        <f t="shared" si="18"/>
        <v>2349.9465221041969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38"/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48" t="s">
        <v>169</v>
      </c>
      <c r="M81" s="48"/>
      <c r="N81" s="48"/>
      <c r="O81" s="41">
        <v>150062</v>
      </c>
    </row>
    <row r="82" spans="1: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ht="15.75" customHeight="1" thickBot="1">
      <c r="A83" s="52" t="s">
        <v>87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2024-09-05T16:03:49Z</cp:lastPrinted>
  <dcterms:created xsi:type="dcterms:W3CDTF">2000-08-31T21:26:31Z</dcterms:created>
  <dcterms:modified xsi:type="dcterms:W3CDTF">2024-09-20T18:42:23Z</dcterms:modified>
</cp:coreProperties>
</file>