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Expenditures/"/>
    </mc:Choice>
  </mc:AlternateContent>
  <xr:revisionPtr revIDLastSave="116" documentId="11_707CBF547BA3228C597B0CE45288D0DABFA60802" xr6:coauthVersionLast="47" xr6:coauthVersionMax="47" xr10:uidLastSave="{E1AFD453-A1CF-4EFB-AC5C-86E9BAD4DB73}"/>
  <bookViews>
    <workbookView xWindow="-120" yWindow="-120" windowWidth="29040" windowHeight="15720" tabRatio="786" xr2:uid="{00000000-000D-0000-FFFF-FFFF00000000}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'2005'!$A$1:$O$89</definedName>
    <definedName name="_xlnm.Print_Area" localSheetId="17">'2006'!$A$1:$O$84</definedName>
    <definedName name="_xlnm.Print_Area" localSheetId="16">'2007'!$A$1:$O$86</definedName>
    <definedName name="_xlnm.Print_Area" localSheetId="15">'2008'!$A$1:$O$85</definedName>
    <definedName name="_xlnm.Print_Area" localSheetId="14">'2009'!$A$1:$O$89</definedName>
    <definedName name="_xlnm.Print_Area" localSheetId="13">'2010'!$A$1:$O$87</definedName>
    <definedName name="_xlnm.Print_Area" localSheetId="12">'2011'!$A$1:$O$88</definedName>
    <definedName name="_xlnm.Print_Area" localSheetId="11">'2012'!$A$1:$O$87</definedName>
    <definedName name="_xlnm.Print_Area" localSheetId="10">'2013'!$A$1:$O$86</definedName>
    <definedName name="_xlnm.Print_Area" localSheetId="9">'2014'!$A$1:$O$87</definedName>
    <definedName name="_xlnm.Print_Area" localSheetId="8">'2015'!$A$1:$O$88</definedName>
    <definedName name="_xlnm.Print_Area" localSheetId="7">'2016'!$A$1:$O$88</definedName>
    <definedName name="_xlnm.Print_Area" localSheetId="6">'2017'!$A$1:$O$88</definedName>
    <definedName name="_xlnm.Print_Area" localSheetId="5">'2018'!$A$1:$O$87</definedName>
    <definedName name="_xlnm.Print_Area" localSheetId="4">'2019'!$A$1:$O$89</definedName>
    <definedName name="_xlnm.Print_Area" localSheetId="3">'2020'!$A$1:$O$89</definedName>
    <definedName name="_xlnm.Print_Area" localSheetId="2">'2021'!$A$1:$P$91</definedName>
    <definedName name="_xlnm.Print_Area" localSheetId="1">'2022'!$A$1:$P$91</definedName>
    <definedName name="_xlnm.Print_Area" localSheetId="0">'2023'!$A$1:$P$91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6" i="52" l="1"/>
  <c r="P86" i="52" s="1"/>
  <c r="O85" i="52"/>
  <c r="P85" i="52" s="1"/>
  <c r="O84" i="52"/>
  <c r="P84" i="52" s="1"/>
  <c r="O83" i="52"/>
  <c r="P83" i="52" s="1"/>
  <c r="O82" i="52"/>
  <c r="P82" i="52" s="1"/>
  <c r="O81" i="52"/>
  <c r="P81" i="52" s="1"/>
  <c r="O80" i="52"/>
  <c r="P80" i="52" s="1"/>
  <c r="O79" i="52"/>
  <c r="P79" i="52" s="1"/>
  <c r="O78" i="52"/>
  <c r="P78" i="52" s="1"/>
  <c r="O77" i="52"/>
  <c r="P77" i="52" s="1"/>
  <c r="O76" i="52"/>
  <c r="P76" i="52" s="1"/>
  <c r="O75" i="52"/>
  <c r="P75" i="52" s="1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N52" i="52"/>
  <c r="M52" i="52"/>
  <c r="L52" i="52"/>
  <c r="K52" i="52"/>
  <c r="J52" i="52"/>
  <c r="I52" i="52"/>
  <c r="H52" i="52"/>
  <c r="G52" i="52"/>
  <c r="F52" i="52"/>
  <c r="E52" i="52"/>
  <c r="D52" i="52"/>
  <c r="O51" i="52"/>
  <c r="P51" i="52" s="1"/>
  <c r="N50" i="52"/>
  <c r="M50" i="52"/>
  <c r="L50" i="52"/>
  <c r="K50" i="52"/>
  <c r="J50" i="52"/>
  <c r="I50" i="52"/>
  <c r="H50" i="52"/>
  <c r="G50" i="52"/>
  <c r="F50" i="52"/>
  <c r="E50" i="52"/>
  <c r="D50" i="52"/>
  <c r="O49" i="52"/>
  <c r="P49" i="52" s="1"/>
  <c r="O48" i="52"/>
  <c r="P48" i="52" s="1"/>
  <c r="O47" i="52"/>
  <c r="P47" i="52" s="1"/>
  <c r="O46" i="52"/>
  <c r="P46" i="52" s="1"/>
  <c r="N45" i="52"/>
  <c r="M45" i="52"/>
  <c r="L45" i="52"/>
  <c r="K45" i="52"/>
  <c r="J45" i="52"/>
  <c r="I45" i="52"/>
  <c r="H45" i="52"/>
  <c r="G45" i="52"/>
  <c r="F45" i="52"/>
  <c r="E45" i="52"/>
  <c r="D45" i="52"/>
  <c r="O44" i="52"/>
  <c r="P44" i="52" s="1"/>
  <c r="O43" i="52"/>
  <c r="P43" i="52" s="1"/>
  <c r="O42" i="52"/>
  <c r="P42" i="52" s="1"/>
  <c r="O41" i="52"/>
  <c r="P41" i="52" s="1"/>
  <c r="N40" i="52"/>
  <c r="M40" i="52"/>
  <c r="L40" i="52"/>
  <c r="K40" i="52"/>
  <c r="J40" i="52"/>
  <c r="I40" i="52"/>
  <c r="H40" i="52"/>
  <c r="G40" i="52"/>
  <c r="F40" i="52"/>
  <c r="E40" i="52"/>
  <c r="D40" i="52"/>
  <c r="O39" i="52"/>
  <c r="P39" i="52" s="1"/>
  <c r="O38" i="52"/>
  <c r="P38" i="52" s="1"/>
  <c r="O37" i="52"/>
  <c r="P37" i="52" s="1"/>
  <c r="N36" i="52"/>
  <c r="M36" i="52"/>
  <c r="L36" i="52"/>
  <c r="K36" i="52"/>
  <c r="J36" i="52"/>
  <c r="I36" i="52"/>
  <c r="H36" i="52"/>
  <c r="G36" i="52"/>
  <c r="F36" i="52"/>
  <c r="E36" i="52"/>
  <c r="D36" i="52"/>
  <c r="O35" i="52"/>
  <c r="P35" i="52" s="1"/>
  <c r="O34" i="52"/>
  <c r="P34" i="52" s="1"/>
  <c r="O33" i="52"/>
  <c r="P33" i="52" s="1"/>
  <c r="O32" i="52"/>
  <c r="P32" i="52" s="1"/>
  <c r="N31" i="52"/>
  <c r="M31" i="52"/>
  <c r="L31" i="52"/>
  <c r="K31" i="52"/>
  <c r="J31" i="52"/>
  <c r="I31" i="52"/>
  <c r="H31" i="52"/>
  <c r="G31" i="52"/>
  <c r="F31" i="52"/>
  <c r="E31" i="52"/>
  <c r="D31" i="52"/>
  <c r="O30" i="52"/>
  <c r="P30" i="52" s="1"/>
  <c r="O29" i="52"/>
  <c r="P29" i="52" s="1"/>
  <c r="O28" i="52"/>
  <c r="P28" i="52" s="1"/>
  <c r="O27" i="52"/>
  <c r="P27" i="52" s="1"/>
  <c r="O26" i="52"/>
  <c r="P26" i="52" s="1"/>
  <c r="O25" i="52"/>
  <c r="P25" i="52" s="1"/>
  <c r="O24" i="52"/>
  <c r="P24" i="52" s="1"/>
  <c r="N23" i="52"/>
  <c r="M23" i="52"/>
  <c r="L23" i="52"/>
  <c r="K23" i="52"/>
  <c r="J23" i="52"/>
  <c r="I23" i="52"/>
  <c r="H23" i="52"/>
  <c r="G23" i="52"/>
  <c r="F23" i="52"/>
  <c r="E23" i="52"/>
  <c r="D23" i="52"/>
  <c r="O22" i="52"/>
  <c r="P22" i="52" s="1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N52" i="51"/>
  <c r="M52" i="51"/>
  <c r="L52" i="51"/>
  <c r="K52" i="51"/>
  <c r="J52" i="51"/>
  <c r="I52" i="51"/>
  <c r="H52" i="51"/>
  <c r="G52" i="51"/>
  <c r="F52" i="51"/>
  <c r="E52" i="51"/>
  <c r="D52" i="51"/>
  <c r="O51" i="51"/>
  <c r="P51" i="51" s="1"/>
  <c r="N50" i="51"/>
  <c r="M50" i="51"/>
  <c r="L50" i="51"/>
  <c r="K50" i="51"/>
  <c r="J50" i="51"/>
  <c r="I50" i="51"/>
  <c r="H50" i="51"/>
  <c r="G50" i="51"/>
  <c r="F50" i="51"/>
  <c r="E50" i="51"/>
  <c r="D50" i="51"/>
  <c r="O49" i="51"/>
  <c r="P49" i="51" s="1"/>
  <c r="O48" i="51"/>
  <c r="P48" i="51" s="1"/>
  <c r="O47" i="51"/>
  <c r="P47" i="51" s="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O43" i="51"/>
  <c r="P43" i="51" s="1"/>
  <c r="O42" i="51"/>
  <c r="P42" i="51" s="1"/>
  <c r="O41" i="51"/>
  <c r="P41" i="51" s="1"/>
  <c r="N40" i="51"/>
  <c r="M40" i="51"/>
  <c r="L40" i="51"/>
  <c r="K40" i="51"/>
  <c r="J40" i="51"/>
  <c r="I40" i="51"/>
  <c r="H40" i="51"/>
  <c r="G40" i="51"/>
  <c r="F40" i="51"/>
  <c r="E40" i="51"/>
  <c r="D40" i="51"/>
  <c r="O39" i="51"/>
  <c r="P39" i="51" s="1"/>
  <c r="O38" i="51"/>
  <c r="P38" i="51" s="1"/>
  <c r="O37" i="51"/>
  <c r="P37" i="51" s="1"/>
  <c r="N36" i="51"/>
  <c r="M36" i="51"/>
  <c r="L36" i="51"/>
  <c r="K36" i="51"/>
  <c r="J36" i="51"/>
  <c r="I36" i="51"/>
  <c r="H36" i="51"/>
  <c r="G36" i="51"/>
  <c r="F36" i="51"/>
  <c r="E36" i="51"/>
  <c r="D36" i="51"/>
  <c r="O35" i="51"/>
  <c r="P35" i="51" s="1"/>
  <c r="O34" i="51"/>
  <c r="P34" i="51" s="1"/>
  <c r="O33" i="51"/>
  <c r="P33" i="51" s="1"/>
  <c r="O32" i="51"/>
  <c r="P32" i="51" s="1"/>
  <c r="N31" i="51"/>
  <c r="M31" i="51"/>
  <c r="L31" i="51"/>
  <c r="K31" i="51"/>
  <c r="J31" i="51"/>
  <c r="I31" i="51"/>
  <c r="H31" i="51"/>
  <c r="G31" i="51"/>
  <c r="F31" i="51"/>
  <c r="E31" i="51"/>
  <c r="D31" i="5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N23" i="51"/>
  <c r="M23" i="51"/>
  <c r="L23" i="51"/>
  <c r="K23" i="51"/>
  <c r="J23" i="51"/>
  <c r="I23" i="51"/>
  <c r="H23" i="51"/>
  <c r="G23" i="51"/>
  <c r="F23" i="51"/>
  <c r="E23" i="51"/>
  <c r="D23" i="5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52" i="52" l="1"/>
  <c r="P52" i="52" s="1"/>
  <c r="O50" i="52"/>
  <c r="P50" i="52" s="1"/>
  <c r="O45" i="52"/>
  <c r="P45" i="52" s="1"/>
  <c r="O40" i="52"/>
  <c r="P40" i="52" s="1"/>
  <c r="O36" i="52"/>
  <c r="P36" i="52" s="1"/>
  <c r="O31" i="52"/>
  <c r="P31" i="52" s="1"/>
  <c r="F87" i="52"/>
  <c r="G87" i="52"/>
  <c r="E87" i="52"/>
  <c r="O14" i="52"/>
  <c r="P14" i="52" s="1"/>
  <c r="O5" i="52"/>
  <c r="P5" i="52" s="1"/>
  <c r="H87" i="52"/>
  <c r="I87" i="52"/>
  <c r="L87" i="52"/>
  <c r="M87" i="52"/>
  <c r="J87" i="52"/>
  <c r="K87" i="52"/>
  <c r="N87" i="52"/>
  <c r="D87" i="52"/>
  <c r="O23" i="52"/>
  <c r="P23" i="52" s="1"/>
  <c r="O50" i="51"/>
  <c r="P50" i="51" s="1"/>
  <c r="O52" i="51"/>
  <c r="P52" i="51" s="1"/>
  <c r="O45" i="51"/>
  <c r="P45" i="51" s="1"/>
  <c r="O40" i="51"/>
  <c r="P40" i="51" s="1"/>
  <c r="O36" i="51"/>
  <c r="P36" i="51" s="1"/>
  <c r="O31" i="51"/>
  <c r="P31" i="51" s="1"/>
  <c r="O23" i="51"/>
  <c r="P23" i="51" s="1"/>
  <c r="J87" i="51"/>
  <c r="K87" i="51"/>
  <c r="L87" i="51"/>
  <c r="O14" i="51"/>
  <c r="P14" i="51" s="1"/>
  <c r="F87" i="51"/>
  <c r="G87" i="51"/>
  <c r="E87" i="51"/>
  <c r="H87" i="51"/>
  <c r="I87" i="51"/>
  <c r="M87" i="51"/>
  <c r="O5" i="51"/>
  <c r="P5" i="51" s="1"/>
  <c r="N87" i="51"/>
  <c r="D87" i="51"/>
  <c r="O86" i="50"/>
  <c r="P86" i="50"/>
  <c r="O85" i="50"/>
  <c r="P85" i="50" s="1"/>
  <c r="O84" i="50"/>
  <c r="P84" i="50"/>
  <c r="O83" i="50"/>
  <c r="P83" i="50" s="1"/>
  <c r="O82" i="50"/>
  <c r="P82" i="50"/>
  <c r="O81" i="50"/>
  <c r="P81" i="50"/>
  <c r="O80" i="50"/>
  <c r="P80" i="50"/>
  <c r="O79" i="50"/>
  <c r="P79" i="50" s="1"/>
  <c r="O78" i="50"/>
  <c r="P78" i="50"/>
  <c r="O77" i="50"/>
  <c r="P77" i="50"/>
  <c r="O76" i="50"/>
  <c r="P76" i="50"/>
  <c r="O75" i="50"/>
  <c r="P75" i="50"/>
  <c r="O74" i="50"/>
  <c r="P74" i="50"/>
  <c r="O73" i="50"/>
  <c r="P73" i="50" s="1"/>
  <c r="O72" i="50"/>
  <c r="P72" i="50" s="1"/>
  <c r="O71" i="50"/>
  <c r="P71" i="50"/>
  <c r="O70" i="50"/>
  <c r="P70" i="50"/>
  <c r="O69" i="50"/>
  <c r="P69" i="50"/>
  <c r="O68" i="50"/>
  <c r="P68" i="50"/>
  <c r="O67" i="50"/>
  <c r="P67" i="50" s="1"/>
  <c r="O66" i="50"/>
  <c r="P66" i="50"/>
  <c r="O65" i="50"/>
  <c r="P65" i="50"/>
  <c r="O64" i="50"/>
  <c r="P64" i="50"/>
  <c r="O63" i="50"/>
  <c r="P63" i="50"/>
  <c r="O62" i="50"/>
  <c r="P62" i="50" s="1"/>
  <c r="O61" i="50"/>
  <c r="P61" i="50" s="1"/>
  <c r="O60" i="50"/>
  <c r="P60" i="50"/>
  <c r="O59" i="50"/>
  <c r="P59" i="50"/>
  <c r="O58" i="50"/>
  <c r="P58" i="50"/>
  <c r="O57" i="50"/>
  <c r="P57" i="50"/>
  <c r="O56" i="50"/>
  <c r="P56" i="50"/>
  <c r="O55" i="50"/>
  <c r="P55" i="50"/>
  <c r="O54" i="50"/>
  <c r="P54" i="50"/>
  <c r="O53" i="50"/>
  <c r="P53" i="50"/>
  <c r="O52" i="50"/>
  <c r="P52" i="50" s="1"/>
  <c r="N51" i="50"/>
  <c r="M51" i="50"/>
  <c r="L51" i="50"/>
  <c r="K51" i="50"/>
  <c r="J51" i="50"/>
  <c r="I51" i="50"/>
  <c r="H51" i="50"/>
  <c r="G51" i="50"/>
  <c r="F51" i="50"/>
  <c r="E51" i="50"/>
  <c r="D51" i="50"/>
  <c r="O50" i="50"/>
  <c r="P50" i="50"/>
  <c r="N49" i="50"/>
  <c r="O49" i="50" s="1"/>
  <c r="P49" i="50" s="1"/>
  <c r="M49" i="50"/>
  <c r="L49" i="50"/>
  <c r="K49" i="50"/>
  <c r="J49" i="50"/>
  <c r="I49" i="50"/>
  <c r="H49" i="50"/>
  <c r="G49" i="50"/>
  <c r="F49" i="50"/>
  <c r="E49" i="50"/>
  <c r="D49" i="50"/>
  <c r="O48" i="50"/>
  <c r="P48" i="50"/>
  <c r="O47" i="50"/>
  <c r="P47" i="50"/>
  <c r="O46" i="50"/>
  <c r="P46" i="50"/>
  <c r="O45" i="50"/>
  <c r="P45" i="50"/>
  <c r="N44" i="50"/>
  <c r="M44" i="50"/>
  <c r="L44" i="50"/>
  <c r="K44" i="50"/>
  <c r="J44" i="50"/>
  <c r="I44" i="50"/>
  <c r="H44" i="50"/>
  <c r="G44" i="50"/>
  <c r="F44" i="50"/>
  <c r="E44" i="50"/>
  <c r="D44" i="50"/>
  <c r="O43" i="50"/>
  <c r="P43" i="50" s="1"/>
  <c r="O42" i="50"/>
  <c r="P42" i="50" s="1"/>
  <c r="O41" i="50"/>
  <c r="P41" i="50"/>
  <c r="N40" i="50"/>
  <c r="M40" i="50"/>
  <c r="L40" i="50"/>
  <c r="K40" i="50"/>
  <c r="J40" i="50"/>
  <c r="I40" i="50"/>
  <c r="H40" i="50"/>
  <c r="G40" i="50"/>
  <c r="F40" i="50"/>
  <c r="E40" i="50"/>
  <c r="D40" i="50"/>
  <c r="O39" i="50"/>
  <c r="P39" i="50" s="1"/>
  <c r="O38" i="50"/>
  <c r="P38" i="50" s="1"/>
  <c r="O37" i="50"/>
  <c r="P37" i="50"/>
  <c r="N36" i="50"/>
  <c r="M36" i="50"/>
  <c r="L36" i="50"/>
  <c r="K36" i="50"/>
  <c r="J36" i="50"/>
  <c r="I36" i="50"/>
  <c r="H36" i="50"/>
  <c r="G36" i="50"/>
  <c r="F36" i="50"/>
  <c r="E36" i="50"/>
  <c r="D36" i="50"/>
  <c r="O35" i="50"/>
  <c r="P35" i="50" s="1"/>
  <c r="O34" i="50"/>
  <c r="P34" i="50" s="1"/>
  <c r="O33" i="50"/>
  <c r="P33" i="50" s="1"/>
  <c r="O32" i="50"/>
  <c r="P32" i="50" s="1"/>
  <c r="N31" i="50"/>
  <c r="M31" i="50"/>
  <c r="L31" i="50"/>
  <c r="K31" i="50"/>
  <c r="J31" i="50"/>
  <c r="I31" i="50"/>
  <c r="H31" i="50"/>
  <c r="G31" i="50"/>
  <c r="F31" i="50"/>
  <c r="E31" i="50"/>
  <c r="D31" i="50"/>
  <c r="O31" i="50" s="1"/>
  <c r="P31" i="50" s="1"/>
  <c r="O30" i="50"/>
  <c r="P30" i="50"/>
  <c r="O29" i="50"/>
  <c r="P29" i="50" s="1"/>
  <c r="O28" i="50"/>
  <c r="P28" i="50" s="1"/>
  <c r="O27" i="50"/>
  <c r="P27" i="50"/>
  <c r="O26" i="50"/>
  <c r="P26" i="50"/>
  <c r="O25" i="50"/>
  <c r="P25" i="50"/>
  <c r="O24" i="50"/>
  <c r="P24" i="50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/>
  <c r="O16" i="50"/>
  <c r="P16" i="50" s="1"/>
  <c r="O15" i="50"/>
  <c r="P15" i="50" s="1"/>
  <c r="N14" i="50"/>
  <c r="M14" i="50"/>
  <c r="L14" i="50"/>
  <c r="K14" i="50"/>
  <c r="K87" i="50" s="1"/>
  <c r="J14" i="50"/>
  <c r="J87" i="50" s="1"/>
  <c r="I14" i="50"/>
  <c r="H14" i="50"/>
  <c r="G14" i="50"/>
  <c r="G87" i="50" s="1"/>
  <c r="F14" i="50"/>
  <c r="E14" i="50"/>
  <c r="D14" i="50"/>
  <c r="O13" i="50"/>
  <c r="P13" i="50"/>
  <c r="O12" i="50"/>
  <c r="P12" i="50" s="1"/>
  <c r="O11" i="50"/>
  <c r="P11" i="50" s="1"/>
  <c r="O10" i="50"/>
  <c r="P10" i="50"/>
  <c r="O9" i="50"/>
  <c r="P9" i="50"/>
  <c r="O8" i="50"/>
  <c r="P8" i="50"/>
  <c r="O7" i="50"/>
  <c r="P7" i="50"/>
  <c r="O6" i="50"/>
  <c r="P6" i="50"/>
  <c r="N5" i="50"/>
  <c r="M5" i="50"/>
  <c r="L5" i="50"/>
  <c r="K5" i="50"/>
  <c r="J5" i="50"/>
  <c r="I5" i="50"/>
  <c r="H5" i="50"/>
  <c r="G5" i="50"/>
  <c r="F5" i="50"/>
  <c r="E5" i="50"/>
  <c r="D5" i="50"/>
  <c r="N84" i="48"/>
  <c r="O84" i="48" s="1"/>
  <c r="N83" i="48"/>
  <c r="O83" i="48" s="1"/>
  <c r="N82" i="48"/>
  <c r="O82" i="48"/>
  <c r="N81" i="48"/>
  <c r="O81" i="48" s="1"/>
  <c r="N80" i="48"/>
  <c r="O80" i="48" s="1"/>
  <c r="N79" i="48"/>
  <c r="O79" i="48" s="1"/>
  <c r="N78" i="48"/>
  <c r="O78" i="48" s="1"/>
  <c r="N77" i="48"/>
  <c r="O77" i="48" s="1"/>
  <c r="N76" i="48"/>
  <c r="O76" i="48"/>
  <c r="N75" i="48"/>
  <c r="O75" i="48" s="1"/>
  <c r="N74" i="48"/>
  <c r="O74" i="48" s="1"/>
  <c r="N73" i="48"/>
  <c r="O73" i="48" s="1"/>
  <c r="N72" i="48"/>
  <c r="O72" i="48" s="1"/>
  <c r="N71" i="48"/>
  <c r="O71" i="48" s="1"/>
  <c r="N70" i="48"/>
  <c r="O70" i="48"/>
  <c r="N69" i="48"/>
  <c r="O69" i="48" s="1"/>
  <c r="N68" i="48"/>
  <c r="O68" i="48" s="1"/>
  <c r="N67" i="48"/>
  <c r="O67" i="48" s="1"/>
  <c r="N66" i="48"/>
  <c r="O66" i="48" s="1"/>
  <c r="N65" i="48"/>
  <c r="O65" i="48" s="1"/>
  <c r="N64" i="48"/>
  <c r="O64" i="48"/>
  <c r="N63" i="48"/>
  <c r="O63" i="48" s="1"/>
  <c r="N62" i="48"/>
  <c r="O62" i="48" s="1"/>
  <c r="N61" i="48"/>
  <c r="O61" i="48" s="1"/>
  <c r="N60" i="48"/>
  <c r="O60" i="48" s="1"/>
  <c r="N59" i="48"/>
  <c r="O59" i="48" s="1"/>
  <c r="N58" i="48"/>
  <c r="O58" i="48" s="1"/>
  <c r="N57" i="48"/>
  <c r="O57" i="48" s="1"/>
  <c r="N56" i="48"/>
  <c r="O56" i="48" s="1"/>
  <c r="N55" i="48"/>
  <c r="O55" i="48" s="1"/>
  <c r="N54" i="48"/>
  <c r="O54" i="48" s="1"/>
  <c r="N53" i="48"/>
  <c r="O53" i="48" s="1"/>
  <c r="N52" i="48"/>
  <c r="O52" i="48" s="1"/>
  <c r="M51" i="48"/>
  <c r="L51" i="48"/>
  <c r="K51" i="48"/>
  <c r="J51" i="48"/>
  <c r="I51" i="48"/>
  <c r="H51" i="48"/>
  <c r="G51" i="48"/>
  <c r="F51" i="48"/>
  <c r="E51" i="48"/>
  <c r="D51" i="48"/>
  <c r="N51" i="48" s="1"/>
  <c r="O51" i="48" s="1"/>
  <c r="N50" i="48"/>
  <c r="O50" i="48"/>
  <c r="M49" i="48"/>
  <c r="L49" i="48"/>
  <c r="K49" i="48"/>
  <c r="J49" i="48"/>
  <c r="I49" i="48"/>
  <c r="H49" i="48"/>
  <c r="G49" i="48"/>
  <c r="F49" i="48"/>
  <c r="E49" i="48"/>
  <c r="D49" i="48"/>
  <c r="N48" i="48"/>
  <c r="O48" i="48"/>
  <c r="N47" i="48"/>
  <c r="O47" i="48" s="1"/>
  <c r="N46" i="48"/>
  <c r="O46" i="48" s="1"/>
  <c r="N45" i="48"/>
  <c r="O45" i="48" s="1"/>
  <c r="M44" i="48"/>
  <c r="L44" i="48"/>
  <c r="K44" i="48"/>
  <c r="J44" i="48"/>
  <c r="I44" i="48"/>
  <c r="N44" i="48" s="1"/>
  <c r="H44" i="48"/>
  <c r="G44" i="48"/>
  <c r="F44" i="48"/>
  <c r="E44" i="48"/>
  <c r="D44" i="48"/>
  <c r="N43" i="48"/>
  <c r="O43" i="48" s="1"/>
  <c r="N42" i="48"/>
  <c r="O42" i="48" s="1"/>
  <c r="N41" i="48"/>
  <c r="O41" i="48" s="1"/>
  <c r="N40" i="48"/>
  <c r="O40" i="48"/>
  <c r="M39" i="48"/>
  <c r="L39" i="48"/>
  <c r="K39" i="48"/>
  <c r="J39" i="48"/>
  <c r="I39" i="48"/>
  <c r="H39" i="48"/>
  <c r="G39" i="48"/>
  <c r="F39" i="48"/>
  <c r="E39" i="48"/>
  <c r="D39" i="48"/>
  <c r="N38" i="48"/>
  <c r="O38" i="48"/>
  <c r="N37" i="48"/>
  <c r="O37" i="48" s="1"/>
  <c r="N36" i="48"/>
  <c r="O36" i="48" s="1"/>
  <c r="M35" i="48"/>
  <c r="L35" i="48"/>
  <c r="K35" i="48"/>
  <c r="J35" i="48"/>
  <c r="I35" i="48"/>
  <c r="H35" i="48"/>
  <c r="G35" i="48"/>
  <c r="G85" i="48" s="1"/>
  <c r="F35" i="48"/>
  <c r="F85" i="48" s="1"/>
  <c r="E35" i="48"/>
  <c r="D35" i="48"/>
  <c r="N35" i="48" s="1"/>
  <c r="O35" i="48" s="1"/>
  <c r="N34" i="48"/>
  <c r="O34" i="48" s="1"/>
  <c r="N33" i="48"/>
  <c r="O33" i="48" s="1"/>
  <c r="N32" i="48"/>
  <c r="O32" i="48" s="1"/>
  <c r="N31" i="48"/>
  <c r="O31" i="48" s="1"/>
  <c r="M30" i="48"/>
  <c r="L30" i="48"/>
  <c r="N30" i="48" s="1"/>
  <c r="O30" i="48" s="1"/>
  <c r="K30" i="48"/>
  <c r="J30" i="48"/>
  <c r="I30" i="48"/>
  <c r="H30" i="48"/>
  <c r="G30" i="48"/>
  <c r="F30" i="48"/>
  <c r="E30" i="48"/>
  <c r="D30" i="48"/>
  <c r="N29" i="48"/>
  <c r="O29" i="48" s="1"/>
  <c r="N28" i="48"/>
  <c r="O28" i="48"/>
  <c r="N27" i="48"/>
  <c r="O27" i="48" s="1"/>
  <c r="N26" i="48"/>
  <c r="O26" i="48" s="1"/>
  <c r="N25" i="48"/>
  <c r="O25" i="48" s="1"/>
  <c r="N24" i="48"/>
  <c r="O24" i="48" s="1"/>
  <c r="M23" i="48"/>
  <c r="L23" i="48"/>
  <c r="K23" i="48"/>
  <c r="J23" i="48"/>
  <c r="I23" i="48"/>
  <c r="N23" i="48" s="1"/>
  <c r="O23" i="48" s="1"/>
  <c r="H23" i="48"/>
  <c r="G23" i="48"/>
  <c r="F23" i="48"/>
  <c r="E23" i="48"/>
  <c r="D23" i="48"/>
  <c r="N22" i="48"/>
  <c r="O22" i="48" s="1"/>
  <c r="N21" i="48"/>
  <c r="O21" i="48" s="1"/>
  <c r="N20" i="48"/>
  <c r="O20" i="48"/>
  <c r="N19" i="48"/>
  <c r="O19" i="48" s="1"/>
  <c r="N18" i="48"/>
  <c r="O18" i="48" s="1"/>
  <c r="N17" i="48"/>
  <c r="O17" i="48" s="1"/>
  <c r="N16" i="48"/>
  <c r="O16" i="48" s="1"/>
  <c r="N15" i="48"/>
  <c r="O15" i="48" s="1"/>
  <c r="M14" i="48"/>
  <c r="L14" i="48"/>
  <c r="K14" i="48"/>
  <c r="J14" i="48"/>
  <c r="I14" i="48"/>
  <c r="H14" i="48"/>
  <c r="N14" i="48" s="1"/>
  <c r="O14" i="48" s="1"/>
  <c r="G14" i="48"/>
  <c r="F14" i="48"/>
  <c r="E14" i="48"/>
  <c r="D14" i="48"/>
  <c r="N13" i="48"/>
  <c r="O13" i="48" s="1"/>
  <c r="N12" i="48"/>
  <c r="O12" i="48"/>
  <c r="N11" i="48"/>
  <c r="O11" i="48" s="1"/>
  <c r="N10" i="48"/>
  <c r="O10" i="48" s="1"/>
  <c r="N9" i="48"/>
  <c r="O9" i="48" s="1"/>
  <c r="N8" i="48"/>
  <c r="O8" i="48" s="1"/>
  <c r="N7" i="48"/>
  <c r="O7" i="48" s="1"/>
  <c r="N6" i="48"/>
  <c r="O6" i="48"/>
  <c r="M5" i="48"/>
  <c r="L5" i="48"/>
  <c r="K5" i="48"/>
  <c r="K85" i="48" s="1"/>
  <c r="J5" i="48"/>
  <c r="I5" i="48"/>
  <c r="H5" i="48"/>
  <c r="G5" i="48"/>
  <c r="F5" i="48"/>
  <c r="E5" i="48"/>
  <c r="D5" i="48"/>
  <c r="N84" i="47"/>
  <c r="O84" i="47" s="1"/>
  <c r="N83" i="47"/>
  <c r="O83" i="47" s="1"/>
  <c r="N82" i="47"/>
  <c r="O82" i="47" s="1"/>
  <c r="N81" i="47"/>
  <c r="O81" i="47" s="1"/>
  <c r="N80" i="47"/>
  <c r="O80" i="47" s="1"/>
  <c r="N79" i="47"/>
  <c r="O79" i="47" s="1"/>
  <c r="N78" i="47"/>
  <c r="O78" i="47" s="1"/>
  <c r="N77" i="47"/>
  <c r="O77" i="47" s="1"/>
  <c r="N76" i="47"/>
  <c r="O76" i="47" s="1"/>
  <c r="N75" i="47"/>
  <c r="O75" i="47" s="1"/>
  <c r="N74" i="47"/>
  <c r="O74" i="47" s="1"/>
  <c r="N73" i="47"/>
  <c r="O73" i="47" s="1"/>
  <c r="N72" i="47"/>
  <c r="O72" i="47" s="1"/>
  <c r="N71" i="47"/>
  <c r="O71" i="47" s="1"/>
  <c r="N70" i="47"/>
  <c r="O70" i="47" s="1"/>
  <c r="N69" i="47"/>
  <c r="O69" i="47" s="1"/>
  <c r="N68" i="47"/>
  <c r="O68" i="47" s="1"/>
  <c r="N67" i="47"/>
  <c r="O67" i="47" s="1"/>
  <c r="N66" i="47"/>
  <c r="O66" i="47" s="1"/>
  <c r="N65" i="47"/>
  <c r="O65" i="47" s="1"/>
  <c r="N64" i="47"/>
  <c r="O64" i="47" s="1"/>
  <c r="N63" i="47"/>
  <c r="O63" i="47" s="1"/>
  <c r="N62" i="47"/>
  <c r="O62" i="47" s="1"/>
  <c r="N61" i="47"/>
  <c r="O61" i="47" s="1"/>
  <c r="N60" i="47"/>
  <c r="O60" i="47" s="1"/>
  <c r="N59" i="47"/>
  <c r="O59" i="47" s="1"/>
  <c r="N58" i="47"/>
  <c r="O58" i="47" s="1"/>
  <c r="N57" i="47"/>
  <c r="O57" i="47" s="1"/>
  <c r="N56" i="47"/>
  <c r="O56" i="47" s="1"/>
  <c r="N55" i="47"/>
  <c r="O55" i="47" s="1"/>
  <c r="N54" i="47"/>
  <c r="O54" i="47" s="1"/>
  <c r="N53" i="47"/>
  <c r="O53" i="47" s="1"/>
  <c r="N52" i="47"/>
  <c r="O52" i="47" s="1"/>
  <c r="M51" i="47"/>
  <c r="L51" i="47"/>
  <c r="K51" i="47"/>
  <c r="N51" i="47" s="1"/>
  <c r="O51" i="47" s="1"/>
  <c r="J51" i="47"/>
  <c r="I51" i="47"/>
  <c r="H51" i="47"/>
  <c r="G51" i="47"/>
  <c r="F51" i="47"/>
  <c r="E51" i="47"/>
  <c r="D51" i="47"/>
  <c r="N50" i="47"/>
  <c r="O50" i="47" s="1"/>
  <c r="M49" i="47"/>
  <c r="L49" i="47"/>
  <c r="K49" i="47"/>
  <c r="J49" i="47"/>
  <c r="I49" i="47"/>
  <c r="H49" i="47"/>
  <c r="G49" i="47"/>
  <c r="F49" i="47"/>
  <c r="E49" i="47"/>
  <c r="D49" i="47"/>
  <c r="N49" i="47" s="1"/>
  <c r="O49" i="47" s="1"/>
  <c r="N48" i="47"/>
  <c r="O48" i="47" s="1"/>
  <c r="N47" i="47"/>
  <c r="O47" i="47" s="1"/>
  <c r="N46" i="47"/>
  <c r="O46" i="47" s="1"/>
  <c r="N45" i="47"/>
  <c r="O45" i="47" s="1"/>
  <c r="M44" i="47"/>
  <c r="L44" i="47"/>
  <c r="K44" i="47"/>
  <c r="J44" i="47"/>
  <c r="I44" i="47"/>
  <c r="H44" i="47"/>
  <c r="G44" i="47"/>
  <c r="F44" i="47"/>
  <c r="E44" i="47"/>
  <c r="D44" i="47"/>
  <c r="N43" i="47"/>
  <c r="O43" i="47" s="1"/>
  <c r="N42" i="47"/>
  <c r="O42" i="47" s="1"/>
  <c r="N41" i="47"/>
  <c r="O41" i="47" s="1"/>
  <c r="N40" i="47"/>
  <c r="O40" i="47" s="1"/>
  <c r="M39" i="47"/>
  <c r="L39" i="47"/>
  <c r="K39" i="47"/>
  <c r="J39" i="47"/>
  <c r="N39" i="47" s="1"/>
  <c r="O39" i="47" s="1"/>
  <c r="I39" i="47"/>
  <c r="H39" i="47"/>
  <c r="G39" i="47"/>
  <c r="F39" i="47"/>
  <c r="E39" i="47"/>
  <c r="D39" i="47"/>
  <c r="N38" i="47"/>
  <c r="O38" i="47" s="1"/>
  <c r="N37" i="47"/>
  <c r="O37" i="47" s="1"/>
  <c r="N36" i="47"/>
  <c r="O36" i="47" s="1"/>
  <c r="M35" i="47"/>
  <c r="L35" i="47"/>
  <c r="K35" i="47"/>
  <c r="J35" i="47"/>
  <c r="I35" i="47"/>
  <c r="H35" i="47"/>
  <c r="H85" i="47" s="1"/>
  <c r="G35" i="47"/>
  <c r="F35" i="47"/>
  <c r="E35" i="47"/>
  <c r="D35" i="47"/>
  <c r="N34" i="47"/>
  <c r="O34" i="47" s="1"/>
  <c r="N33" i="47"/>
  <c r="O33" i="47" s="1"/>
  <c r="N32" i="47"/>
  <c r="O32" i="47" s="1"/>
  <c r="N31" i="47"/>
  <c r="O31" i="47" s="1"/>
  <c r="M30" i="47"/>
  <c r="L30" i="47"/>
  <c r="K30" i="47"/>
  <c r="J30" i="47"/>
  <c r="I30" i="47"/>
  <c r="H30" i="47"/>
  <c r="G30" i="47"/>
  <c r="G85" i="47" s="1"/>
  <c r="F30" i="47"/>
  <c r="F85" i="47" s="1"/>
  <c r="E30" i="47"/>
  <c r="E85" i="47" s="1"/>
  <c r="D30" i="47"/>
  <c r="N29" i="47"/>
  <c r="O29" i="47" s="1"/>
  <c r="N28" i="47"/>
  <c r="O28" i="47" s="1"/>
  <c r="N27" i="47"/>
  <c r="O27" i="47" s="1"/>
  <c r="N26" i="47"/>
  <c r="O26" i="47" s="1"/>
  <c r="N25" i="47"/>
  <c r="O25" i="47" s="1"/>
  <c r="N24" i="47"/>
  <c r="O24" i="47" s="1"/>
  <c r="M23" i="47"/>
  <c r="L23" i="47"/>
  <c r="K23" i="47"/>
  <c r="J23" i="47"/>
  <c r="I23" i="47"/>
  <c r="H23" i="47"/>
  <c r="G23" i="47"/>
  <c r="F23" i="47"/>
  <c r="E23" i="47"/>
  <c r="D23" i="47"/>
  <c r="N22" i="47"/>
  <c r="O22" i="47" s="1"/>
  <c r="N21" i="47"/>
  <c r="O21" i="47" s="1"/>
  <c r="N20" i="47"/>
  <c r="O20" i="47" s="1"/>
  <c r="N19" i="47"/>
  <c r="O19" i="47" s="1"/>
  <c r="N18" i="47"/>
  <c r="O18" i="47" s="1"/>
  <c r="N17" i="47"/>
  <c r="O17" i="47" s="1"/>
  <c r="N16" i="47"/>
  <c r="O16" i="47" s="1"/>
  <c r="N15" i="47"/>
  <c r="O15" i="47" s="1"/>
  <c r="M14" i="47"/>
  <c r="L14" i="47"/>
  <c r="K14" i="47"/>
  <c r="N14" i="47" s="1"/>
  <c r="O14" i="47" s="1"/>
  <c r="J14" i="47"/>
  <c r="I14" i="47"/>
  <c r="H14" i="47"/>
  <c r="G14" i="47"/>
  <c r="F14" i="47"/>
  <c r="E14" i="47"/>
  <c r="D14" i="47"/>
  <c r="N13" i="47"/>
  <c r="O13" i="47" s="1"/>
  <c r="N12" i="47"/>
  <c r="O12" i="47" s="1"/>
  <c r="N11" i="47"/>
  <c r="O11" i="47" s="1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82" i="46"/>
  <c r="O82" i="46" s="1"/>
  <c r="N81" i="46"/>
  <c r="O81" i="46" s="1"/>
  <c r="N80" i="46"/>
  <c r="O80" i="46" s="1"/>
  <c r="N79" i="46"/>
  <c r="O79" i="46" s="1"/>
  <c r="N78" i="46"/>
  <c r="O78" i="46" s="1"/>
  <c r="N77" i="46"/>
  <c r="O77" i="46" s="1"/>
  <c r="N76" i="46"/>
  <c r="O76" i="46" s="1"/>
  <c r="N75" i="46"/>
  <c r="O75" i="46" s="1"/>
  <c r="N74" i="46"/>
  <c r="O74" i="46" s="1"/>
  <c r="N73" i="46"/>
  <c r="O73" i="46" s="1"/>
  <c r="N72" i="46"/>
  <c r="O72" i="46" s="1"/>
  <c r="N71" i="46"/>
  <c r="O71" i="46" s="1"/>
  <c r="N70" i="46"/>
  <c r="O70" i="46" s="1"/>
  <c r="N69" i="46"/>
  <c r="O69" i="46" s="1"/>
  <c r="N68" i="46"/>
  <c r="O68" i="46" s="1"/>
  <c r="N67" i="46"/>
  <c r="O67" i="46" s="1"/>
  <c r="N66" i="46"/>
  <c r="O66" i="46" s="1"/>
  <c r="N65" i="46"/>
  <c r="O65" i="46" s="1"/>
  <c r="N64" i="46"/>
  <c r="O64" i="46" s="1"/>
  <c r="N63" i="46"/>
  <c r="O63" i="46" s="1"/>
  <c r="N62" i="46"/>
  <c r="O62" i="46" s="1"/>
  <c r="N61" i="46"/>
  <c r="O61" i="46" s="1"/>
  <c r="N60" i="46"/>
  <c r="O60" i="46" s="1"/>
  <c r="N59" i="46"/>
  <c r="O59" i="46" s="1"/>
  <c r="N58" i="46"/>
  <c r="O58" i="46" s="1"/>
  <c r="N57" i="46"/>
  <c r="O57" i="46" s="1"/>
  <c r="N56" i="46"/>
  <c r="O56" i="46" s="1"/>
  <c r="N55" i="46"/>
  <c r="O55" i="46" s="1"/>
  <c r="N54" i="46"/>
  <c r="O54" i="46" s="1"/>
  <c r="N53" i="46"/>
  <c r="O53" i="46" s="1"/>
  <c r="N52" i="46"/>
  <c r="O52" i="46" s="1"/>
  <c r="N51" i="46"/>
  <c r="O51" i="46" s="1"/>
  <c r="M50" i="46"/>
  <c r="L50" i="46"/>
  <c r="K50" i="46"/>
  <c r="N50" i="46" s="1"/>
  <c r="O50" i="46" s="1"/>
  <c r="J50" i="46"/>
  <c r="I50" i="46"/>
  <c r="H50" i="46"/>
  <c r="G50" i="46"/>
  <c r="F50" i="46"/>
  <c r="E50" i="46"/>
  <c r="D50" i="46"/>
  <c r="N49" i="46"/>
  <c r="O49" i="46" s="1"/>
  <c r="M48" i="46"/>
  <c r="L48" i="46"/>
  <c r="K48" i="46"/>
  <c r="J48" i="46"/>
  <c r="I48" i="46"/>
  <c r="H48" i="46"/>
  <c r="G48" i="46"/>
  <c r="F48" i="46"/>
  <c r="E48" i="46"/>
  <c r="D48" i="46"/>
  <c r="N48" i="46" s="1"/>
  <c r="O48" i="46" s="1"/>
  <c r="N47" i="46"/>
  <c r="O47" i="46" s="1"/>
  <c r="N46" i="46"/>
  <c r="O46" i="46" s="1"/>
  <c r="N45" i="46"/>
  <c r="O45" i="46" s="1"/>
  <c r="N44" i="46"/>
  <c r="O44" i="46" s="1"/>
  <c r="M43" i="46"/>
  <c r="L43" i="46"/>
  <c r="K43" i="46"/>
  <c r="J43" i="46"/>
  <c r="I43" i="46"/>
  <c r="H43" i="46"/>
  <c r="G43" i="46"/>
  <c r="F43" i="46"/>
  <c r="E43" i="46"/>
  <c r="D43" i="46"/>
  <c r="N42" i="46"/>
  <c r="O42" i="46" s="1"/>
  <c r="N41" i="46"/>
  <c r="O41" i="46" s="1"/>
  <c r="N40" i="46"/>
  <c r="O40" i="46" s="1"/>
  <c r="N39" i="46"/>
  <c r="O39" i="46" s="1"/>
  <c r="M38" i="46"/>
  <c r="L38" i="46"/>
  <c r="K38" i="46"/>
  <c r="J38" i="46"/>
  <c r="I38" i="46"/>
  <c r="H38" i="46"/>
  <c r="G38" i="46"/>
  <c r="F38" i="46"/>
  <c r="E38" i="46"/>
  <c r="D38" i="46"/>
  <c r="N37" i="46"/>
  <c r="O37" i="46" s="1"/>
  <c r="N36" i="46"/>
  <c r="O36" i="46" s="1"/>
  <c r="N35" i="46"/>
  <c r="O35" i="46" s="1"/>
  <c r="M34" i="46"/>
  <c r="L34" i="46"/>
  <c r="K34" i="46"/>
  <c r="J34" i="46"/>
  <c r="I34" i="46"/>
  <c r="H34" i="46"/>
  <c r="G34" i="46"/>
  <c r="F34" i="46"/>
  <c r="E34" i="46"/>
  <c r="D34" i="46"/>
  <c r="N34" i="46" s="1"/>
  <c r="O34" i="46" s="1"/>
  <c r="N33" i="46"/>
  <c r="O33" i="46" s="1"/>
  <c r="N32" i="46"/>
  <c r="O32" i="46" s="1"/>
  <c r="N31" i="46"/>
  <c r="O31" i="46" s="1"/>
  <c r="M30" i="46"/>
  <c r="L30" i="46"/>
  <c r="K30" i="46"/>
  <c r="J30" i="46"/>
  <c r="I30" i="46"/>
  <c r="H30" i="46"/>
  <c r="G30" i="46"/>
  <c r="G83" i="46" s="1"/>
  <c r="F30" i="46"/>
  <c r="F83" i="46" s="1"/>
  <c r="E30" i="46"/>
  <c r="E83" i="46" s="1"/>
  <c r="D30" i="46"/>
  <c r="D83" i="46" s="1"/>
  <c r="N29" i="46"/>
  <c r="O29" i="46" s="1"/>
  <c r="N28" i="46"/>
  <c r="O28" i="46" s="1"/>
  <c r="N27" i="46"/>
  <c r="O27" i="46" s="1"/>
  <c r="N26" i="46"/>
  <c r="O26" i="46" s="1"/>
  <c r="N25" i="46"/>
  <c r="O25" i="46" s="1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 s="1"/>
  <c r="N20" i="46"/>
  <c r="O20" i="46" s="1"/>
  <c r="N19" i="46"/>
  <c r="O19" i="46" s="1"/>
  <c r="N18" i="46"/>
  <c r="O18" i="46" s="1"/>
  <c r="N17" i="46"/>
  <c r="O17" i="46" s="1"/>
  <c r="N16" i="46"/>
  <c r="O16" i="46" s="1"/>
  <c r="N15" i="46"/>
  <c r="O15" i="46" s="1"/>
  <c r="M14" i="46"/>
  <c r="L14" i="46"/>
  <c r="K14" i="46"/>
  <c r="J14" i="46"/>
  <c r="N14" i="46" s="1"/>
  <c r="O14" i="46" s="1"/>
  <c r="I14" i="46"/>
  <c r="H14" i="46"/>
  <c r="G14" i="46"/>
  <c r="F14" i="46"/>
  <c r="E14" i="46"/>
  <c r="D14" i="46"/>
  <c r="N13" i="46"/>
  <c r="O13" i="46" s="1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I83" i="46" s="1"/>
  <c r="H5" i="46"/>
  <c r="G5" i="46"/>
  <c r="F5" i="46"/>
  <c r="E5" i="46"/>
  <c r="D5" i="46"/>
  <c r="N83" i="45"/>
  <c r="O83" i="45" s="1"/>
  <c r="N82" i="45"/>
  <c r="O82" i="45" s="1"/>
  <c r="N81" i="45"/>
  <c r="O81" i="45" s="1"/>
  <c r="N80" i="45"/>
  <c r="O80" i="45" s="1"/>
  <c r="N79" i="45"/>
  <c r="O79" i="45" s="1"/>
  <c r="N78" i="45"/>
  <c r="O78" i="45" s="1"/>
  <c r="N77" i="45"/>
  <c r="O77" i="45" s="1"/>
  <c r="N76" i="45"/>
  <c r="O76" i="45" s="1"/>
  <c r="N75" i="45"/>
  <c r="O75" i="45" s="1"/>
  <c r="N74" i="45"/>
  <c r="O74" i="45" s="1"/>
  <c r="N73" i="45"/>
  <c r="O73" i="45" s="1"/>
  <c r="N72" i="45"/>
  <c r="O72" i="45" s="1"/>
  <c r="N71" i="45"/>
  <c r="O71" i="45" s="1"/>
  <c r="N70" i="45"/>
  <c r="O70" i="45" s="1"/>
  <c r="N69" i="45"/>
  <c r="O69" i="45" s="1"/>
  <c r="N68" i="45"/>
  <c r="O68" i="45" s="1"/>
  <c r="N67" i="45"/>
  <c r="O67" i="45" s="1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 s="1"/>
  <c r="M50" i="45"/>
  <c r="L50" i="45"/>
  <c r="K50" i="45"/>
  <c r="N50" i="45" s="1"/>
  <c r="O50" i="45" s="1"/>
  <c r="J50" i="45"/>
  <c r="I50" i="45"/>
  <c r="H50" i="45"/>
  <c r="G50" i="45"/>
  <c r="F50" i="45"/>
  <c r="E50" i="45"/>
  <c r="D50" i="45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8" i="45" s="1"/>
  <c r="O48" i="45" s="1"/>
  <c r="N47" i="45"/>
  <c r="O47" i="45" s="1"/>
  <c r="N46" i="45"/>
  <c r="O46" i="45" s="1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 s="1"/>
  <c r="N40" i="45"/>
  <c r="O40" i="45" s="1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 s="1"/>
  <c r="N35" i="45"/>
  <c r="O35" i="45" s="1"/>
  <c r="M34" i="45"/>
  <c r="L34" i="45"/>
  <c r="K34" i="45"/>
  <c r="J34" i="45"/>
  <c r="I34" i="45"/>
  <c r="H34" i="45"/>
  <c r="G34" i="45"/>
  <c r="F34" i="45"/>
  <c r="E34" i="45"/>
  <c r="D34" i="45"/>
  <c r="N34" i="45" s="1"/>
  <c r="O34" i="45" s="1"/>
  <c r="N33" i="45"/>
  <c r="O33" i="45" s="1"/>
  <c r="N32" i="45"/>
  <c r="O32" i="45" s="1"/>
  <c r="N31" i="45"/>
  <c r="O31" i="45" s="1"/>
  <c r="M30" i="45"/>
  <c r="L30" i="45"/>
  <c r="K30" i="45"/>
  <c r="J30" i="45"/>
  <c r="I30" i="45"/>
  <c r="H30" i="45"/>
  <c r="G30" i="45"/>
  <c r="G84" i="45" s="1"/>
  <c r="F30" i="45"/>
  <c r="F84" i="45" s="1"/>
  <c r="E30" i="45"/>
  <c r="E84" i="45" s="1"/>
  <c r="D30" i="45"/>
  <c r="D84" i="45" s="1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 s="1"/>
  <c r="M23" i="45"/>
  <c r="L23" i="45"/>
  <c r="N23" i="45" s="1"/>
  <c r="O23" i="45" s="1"/>
  <c r="K23" i="45"/>
  <c r="J23" i="45"/>
  <c r="I23" i="45"/>
  <c r="H23" i="45"/>
  <c r="G23" i="45"/>
  <c r="F23" i="45"/>
  <c r="E23" i="45"/>
  <c r="D23" i="45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N14" i="45" s="1"/>
  <c r="O14" i="45" s="1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83" i="44"/>
  <c r="O83" i="44" s="1"/>
  <c r="N82" i="44"/>
  <c r="O82" i="44" s="1"/>
  <c r="N81" i="44"/>
  <c r="O81" i="44" s="1"/>
  <c r="N80" i="44"/>
  <c r="O80" i="44" s="1"/>
  <c r="N79" i="44"/>
  <c r="O79" i="44" s="1"/>
  <c r="N78" i="44"/>
  <c r="O78" i="44" s="1"/>
  <c r="N77" i="44"/>
  <c r="O77" i="44" s="1"/>
  <c r="N76" i="44"/>
  <c r="O76" i="44" s="1"/>
  <c r="N75" i="44"/>
  <c r="O75" i="44" s="1"/>
  <c r="N74" i="44"/>
  <c r="O74" i="44" s="1"/>
  <c r="N73" i="44"/>
  <c r="O73" i="44" s="1"/>
  <c r="N72" i="44"/>
  <c r="O72" i="44" s="1"/>
  <c r="N71" i="44"/>
  <c r="O71" i="44" s="1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 s="1"/>
  <c r="N64" i="44"/>
  <c r="O64" i="44" s="1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 s="1"/>
  <c r="N54" i="44"/>
  <c r="O54" i="44" s="1"/>
  <c r="N52" i="44"/>
  <c r="O52" i="44" s="1"/>
  <c r="M51" i="44"/>
  <c r="L51" i="44"/>
  <c r="K51" i="44"/>
  <c r="J51" i="44"/>
  <c r="I51" i="44"/>
  <c r="H51" i="44"/>
  <c r="G51" i="44"/>
  <c r="F51" i="44"/>
  <c r="N50" i="44"/>
  <c r="O50" i="44" s="1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 s="1"/>
  <c r="N45" i="44"/>
  <c r="O45" i="44" s="1"/>
  <c r="N44" i="44"/>
  <c r="O44" i="44" s="1"/>
  <c r="M43" i="44"/>
  <c r="N43" i="44" s="1"/>
  <c r="O43" i="44" s="1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N40" i="44"/>
  <c r="O40" i="44" s="1"/>
  <c r="N39" i="44"/>
  <c r="O39" i="44" s="1"/>
  <c r="M38" i="44"/>
  <c r="L38" i="44"/>
  <c r="K38" i="44"/>
  <c r="J38" i="44"/>
  <c r="I38" i="44"/>
  <c r="H38" i="44"/>
  <c r="G38" i="44"/>
  <c r="N38" i="44" s="1"/>
  <c r="O38" i="44" s="1"/>
  <c r="F38" i="44"/>
  <c r="E38" i="44"/>
  <c r="D38" i="44"/>
  <c r="N37" i="44"/>
  <c r="O37" i="44" s="1"/>
  <c r="N36" i="44"/>
  <c r="O36" i="44" s="1"/>
  <c r="N35" i="44"/>
  <c r="O35" i="44" s="1"/>
  <c r="M34" i="44"/>
  <c r="L34" i="44"/>
  <c r="K34" i="44"/>
  <c r="J34" i="44"/>
  <c r="I34" i="44"/>
  <c r="H34" i="44"/>
  <c r="G34" i="44"/>
  <c r="F34" i="44"/>
  <c r="E34" i="44"/>
  <c r="D34" i="44"/>
  <c r="D84" i="44" s="1"/>
  <c r="N33" i="44"/>
  <c r="O33" i="44" s="1"/>
  <c r="N32" i="44"/>
  <c r="O32" i="44" s="1"/>
  <c r="N31" i="44"/>
  <c r="O31" i="44" s="1"/>
  <c r="M30" i="44"/>
  <c r="N30" i="44" s="1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M14" i="44"/>
  <c r="L14" i="44"/>
  <c r="L84" i="44" s="1"/>
  <c r="K14" i="44"/>
  <c r="J14" i="44"/>
  <c r="I14" i="44"/>
  <c r="H14" i="44"/>
  <c r="G14" i="44"/>
  <c r="N14" i="44" s="1"/>
  <c r="O14" i="44" s="1"/>
  <c r="F14" i="44"/>
  <c r="E14" i="44"/>
  <c r="D14" i="44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M84" i="44" s="1"/>
  <c r="L5" i="44"/>
  <c r="K5" i="44"/>
  <c r="J5" i="44"/>
  <c r="I5" i="44"/>
  <c r="H5" i="44"/>
  <c r="G5" i="44"/>
  <c r="F5" i="44"/>
  <c r="F84" i="44" s="1"/>
  <c r="E5" i="44"/>
  <c r="D5" i="44"/>
  <c r="N83" i="43"/>
  <c r="O83" i="43" s="1"/>
  <c r="N82" i="43"/>
  <c r="O82" i="43" s="1"/>
  <c r="N81" i="43"/>
  <c r="O81" i="43" s="1"/>
  <c r="N80" i="43"/>
  <c r="O80" i="43" s="1"/>
  <c r="N79" i="43"/>
  <c r="O79" i="43" s="1"/>
  <c r="N78" i="43"/>
  <c r="O78" i="43" s="1"/>
  <c r="N77" i="43"/>
  <c r="O77" i="43" s="1"/>
  <c r="N76" i="43"/>
  <c r="O76" i="43" s="1"/>
  <c r="N75" i="43"/>
  <c r="O75" i="43" s="1"/>
  <c r="N74" i="43"/>
  <c r="O74" i="43" s="1"/>
  <c r="N73" i="43"/>
  <c r="O73" i="43" s="1"/>
  <c r="N72" i="43"/>
  <c r="O72" i="43" s="1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 s="1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 s="1"/>
  <c r="M50" i="43"/>
  <c r="L50" i="43"/>
  <c r="K50" i="43"/>
  <c r="J50" i="43"/>
  <c r="I50" i="43"/>
  <c r="H50" i="43"/>
  <c r="N50" i="43" s="1"/>
  <c r="O50" i="43" s="1"/>
  <c r="G50" i="43"/>
  <c r="F50" i="43"/>
  <c r="E50" i="43"/>
  <c r="D50" i="43"/>
  <c r="N49" i="43"/>
  <c r="O49" i="43" s="1"/>
  <c r="M48" i="43"/>
  <c r="L48" i="43"/>
  <c r="K48" i="43"/>
  <c r="J48" i="43"/>
  <c r="I48" i="43"/>
  <c r="H48" i="43"/>
  <c r="G48" i="43"/>
  <c r="F48" i="43"/>
  <c r="E48" i="43"/>
  <c r="D48" i="43"/>
  <c r="N48" i="43" s="1"/>
  <c r="O48" i="43" s="1"/>
  <c r="N47" i="43"/>
  <c r="O47" i="43" s="1"/>
  <c r="N46" i="43"/>
  <c r="O46" i="43" s="1"/>
  <c r="N45" i="43"/>
  <c r="O45" i="43" s="1"/>
  <c r="N44" i="43"/>
  <c r="O44" i="43" s="1"/>
  <c r="M43" i="43"/>
  <c r="L43" i="43"/>
  <c r="K43" i="43"/>
  <c r="J43" i="43"/>
  <c r="I43" i="43"/>
  <c r="H43" i="43"/>
  <c r="G43" i="43"/>
  <c r="F43" i="43"/>
  <c r="E43" i="43"/>
  <c r="D43" i="43"/>
  <c r="N42" i="43"/>
  <c r="O42" i="43"/>
  <c r="N41" i="43"/>
  <c r="O41" i="43"/>
  <c r="N40" i="43"/>
  <c r="O40" i="43"/>
  <c r="N39" i="43"/>
  <c r="O39" i="43"/>
  <c r="M38" i="43"/>
  <c r="L38" i="43"/>
  <c r="K38" i="43"/>
  <c r="N38" i="43" s="1"/>
  <c r="O38" i="43" s="1"/>
  <c r="J38" i="43"/>
  <c r="I38" i="43"/>
  <c r="H38" i="43"/>
  <c r="G38" i="43"/>
  <c r="F38" i="43"/>
  <c r="E38" i="43"/>
  <c r="D38" i="43"/>
  <c r="N37" i="43"/>
  <c r="O37" i="43"/>
  <c r="N36" i="43"/>
  <c r="O36" i="43"/>
  <c r="N35" i="43"/>
  <c r="O35" i="43"/>
  <c r="M34" i="43"/>
  <c r="L34" i="43"/>
  <c r="K34" i="43"/>
  <c r="J34" i="43"/>
  <c r="I34" i="43"/>
  <c r="H34" i="43"/>
  <c r="G34" i="43"/>
  <c r="N34" i="43" s="1"/>
  <c r="O34" i="43" s="1"/>
  <c r="F34" i="43"/>
  <c r="E34" i="43"/>
  <c r="D34" i="43"/>
  <c r="N33" i="43"/>
  <c r="O33" i="43" s="1"/>
  <c r="N32" i="43"/>
  <c r="O32" i="43" s="1"/>
  <c r="N31" i="43"/>
  <c r="O31" i="43"/>
  <c r="M30" i="43"/>
  <c r="L30" i="43"/>
  <c r="K30" i="43"/>
  <c r="J30" i="43"/>
  <c r="I30" i="43"/>
  <c r="H30" i="43"/>
  <c r="G30" i="43"/>
  <c r="F30" i="43"/>
  <c r="E30" i="43"/>
  <c r="D30" i="43"/>
  <c r="N30" i="43" s="1"/>
  <c r="O30" i="43" s="1"/>
  <c r="N29" i="43"/>
  <c r="O29" i="43" s="1"/>
  <c r="N28" i="43"/>
  <c r="O28" i="43" s="1"/>
  <c r="N27" i="43"/>
  <c r="O27" i="43"/>
  <c r="N26" i="43"/>
  <c r="O26" i="43"/>
  <c r="N25" i="43"/>
  <c r="O25" i="43"/>
  <c r="N24" i="43"/>
  <c r="O24" i="43"/>
  <c r="M23" i="43"/>
  <c r="L23" i="43"/>
  <c r="K23" i="43"/>
  <c r="J23" i="43"/>
  <c r="I23" i="43"/>
  <c r="H23" i="43"/>
  <c r="H84" i="43" s="1"/>
  <c r="G23" i="43"/>
  <c r="G84" i="43" s="1"/>
  <c r="F23" i="43"/>
  <c r="F84" i="43" s="1"/>
  <c r="E23" i="43"/>
  <c r="E84" i="43" s="1"/>
  <c r="D23" i="43"/>
  <c r="N22" i="43"/>
  <c r="O22" i="43" s="1"/>
  <c r="N21" i="43"/>
  <c r="O21" i="43" s="1"/>
  <c r="N20" i="43"/>
  <c r="O20" i="43" s="1"/>
  <c r="N19" i="43"/>
  <c r="O19" i="43" s="1"/>
  <c r="N18" i="43"/>
  <c r="O18" i="43"/>
  <c r="N17" i="43"/>
  <c r="O17" i="43"/>
  <c r="N16" i="43"/>
  <c r="O16" i="43"/>
  <c r="N15" i="43"/>
  <c r="O15" i="43" s="1"/>
  <c r="M14" i="43"/>
  <c r="L14" i="43"/>
  <c r="K14" i="43"/>
  <c r="K84" i="43" s="1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/>
  <c r="N10" i="43"/>
  <c r="O10" i="43"/>
  <c r="N9" i="43"/>
  <c r="O9" i="43"/>
  <c r="N8" i="43"/>
  <c r="O8" i="43"/>
  <c r="N7" i="43"/>
  <c r="O7" i="43" s="1"/>
  <c r="N6" i="43"/>
  <c r="O6" i="43"/>
  <c r="M5" i="43"/>
  <c r="M84" i="43" s="1"/>
  <c r="L5" i="43"/>
  <c r="K5" i="43"/>
  <c r="J5" i="43"/>
  <c r="I5" i="43"/>
  <c r="H5" i="43"/>
  <c r="G5" i="43"/>
  <c r="F5" i="43"/>
  <c r="E5" i="43"/>
  <c r="D5" i="43"/>
  <c r="N81" i="38"/>
  <c r="O81" i="38"/>
  <c r="N84" i="42"/>
  <c r="O84" i="42"/>
  <c r="N83" i="42"/>
  <c r="O83" i="42"/>
  <c r="N82" i="42"/>
  <c r="O82" i="42"/>
  <c r="N81" i="42"/>
  <c r="O81" i="42"/>
  <c r="N80" i="42"/>
  <c r="O80" i="42" s="1"/>
  <c r="N79" i="42"/>
  <c r="O79" i="42"/>
  <c r="N78" i="42"/>
  <c r="O78" i="42"/>
  <c r="N77" i="42"/>
  <c r="O77" i="42" s="1"/>
  <c r="N76" i="42"/>
  <c r="O76" i="42" s="1"/>
  <c r="N75" i="42"/>
  <c r="O75" i="42"/>
  <c r="N74" i="42"/>
  <c r="O74" i="42" s="1"/>
  <c r="N73" i="42"/>
  <c r="O73" i="42"/>
  <c r="N72" i="42"/>
  <c r="O72" i="42"/>
  <c r="N71" i="42"/>
  <c r="O71" i="42"/>
  <c r="N70" i="42"/>
  <c r="O70" i="42" s="1"/>
  <c r="N69" i="42"/>
  <c r="O69" i="42"/>
  <c r="N68" i="42"/>
  <c r="O68" i="42" s="1"/>
  <c r="N67" i="42"/>
  <c r="O67" i="42"/>
  <c r="N66" i="42"/>
  <c r="O66" i="42"/>
  <c r="N65" i="42"/>
  <c r="O65" i="42" s="1"/>
  <c r="N64" i="42"/>
  <c r="O64" i="42" s="1"/>
  <c r="N63" i="42"/>
  <c r="O63" i="42"/>
  <c r="N62" i="42"/>
  <c r="O62" i="42" s="1"/>
  <c r="N61" i="42"/>
  <c r="O61" i="42"/>
  <c r="N60" i="42"/>
  <c r="O60" i="42"/>
  <c r="N59" i="42"/>
  <c r="O59" i="42"/>
  <c r="N58" i="42"/>
  <c r="O58" i="42" s="1"/>
  <c r="N57" i="42"/>
  <c r="O57" i="42"/>
  <c r="N56" i="42"/>
  <c r="O56" i="42" s="1"/>
  <c r="N55" i="42"/>
  <c r="O55" i="42"/>
  <c r="N54" i="42"/>
  <c r="O54" i="42"/>
  <c r="N53" i="42"/>
  <c r="O53" i="42" s="1"/>
  <c r="N52" i="42"/>
  <c r="O52" i="42" s="1"/>
  <c r="N51" i="42"/>
  <c r="O51" i="42"/>
  <c r="N50" i="42"/>
  <c r="O50" i="42" s="1"/>
  <c r="N49" i="42"/>
  <c r="O49" i="42"/>
  <c r="M48" i="42"/>
  <c r="L48" i="42"/>
  <c r="K48" i="42"/>
  <c r="J48" i="42"/>
  <c r="I48" i="42"/>
  <c r="H48" i="42"/>
  <c r="G48" i="42"/>
  <c r="F48" i="42"/>
  <c r="N48" i="42" s="1"/>
  <c r="O48" i="42" s="1"/>
  <c r="E48" i="42"/>
  <c r="D48" i="42"/>
  <c r="N47" i="42"/>
  <c r="O47" i="42"/>
  <c r="M46" i="42"/>
  <c r="L46" i="42"/>
  <c r="K46" i="42"/>
  <c r="J46" i="42"/>
  <c r="I46" i="42"/>
  <c r="H46" i="42"/>
  <c r="G46" i="42"/>
  <c r="F46" i="42"/>
  <c r="E46" i="42"/>
  <c r="D46" i="42"/>
  <c r="N45" i="42"/>
  <c r="O45" i="42"/>
  <c r="N44" i="42"/>
  <c r="O44" i="42"/>
  <c r="N43" i="42"/>
  <c r="O43" i="42"/>
  <c r="N42" i="42"/>
  <c r="O42" i="42" s="1"/>
  <c r="M41" i="42"/>
  <c r="L41" i="42"/>
  <c r="K41" i="42"/>
  <c r="J41" i="42"/>
  <c r="I41" i="42"/>
  <c r="H41" i="42"/>
  <c r="G41" i="42"/>
  <c r="F41" i="42"/>
  <c r="E41" i="42"/>
  <c r="D41" i="42"/>
  <c r="N40" i="42"/>
  <c r="O40" i="42" s="1"/>
  <c r="N39" i="42"/>
  <c r="O39" i="42"/>
  <c r="N38" i="42"/>
  <c r="O38" i="42" s="1"/>
  <c r="N37" i="42"/>
  <c r="O37" i="42"/>
  <c r="M36" i="42"/>
  <c r="M85" i="42" s="1"/>
  <c r="L36" i="42"/>
  <c r="K36" i="42"/>
  <c r="N36" i="42" s="1"/>
  <c r="O36" i="42" s="1"/>
  <c r="J36" i="42"/>
  <c r="I36" i="42"/>
  <c r="H36" i="42"/>
  <c r="G36" i="42"/>
  <c r="F36" i="42"/>
  <c r="E36" i="42"/>
  <c r="D36" i="42"/>
  <c r="N35" i="42"/>
  <c r="O35" i="42"/>
  <c r="N34" i="42"/>
  <c r="O34" i="42"/>
  <c r="N33" i="42"/>
  <c r="O33" i="42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8" i="42" s="1"/>
  <c r="O28" i="42" s="1"/>
  <c r="N27" i="42"/>
  <c r="O27" i="42" s="1"/>
  <c r="N26" i="42"/>
  <c r="O26" i="42" s="1"/>
  <c r="N25" i="42"/>
  <c r="O25" i="42" s="1"/>
  <c r="N24" i="42"/>
  <c r="O24" i="42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 s="1"/>
  <c r="N17" i="42"/>
  <c r="O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 s="1"/>
  <c r="N11" i="42"/>
  <c r="O11" i="42"/>
  <c r="N10" i="42"/>
  <c r="O10" i="42"/>
  <c r="N9" i="42"/>
  <c r="O9" i="42" s="1"/>
  <c r="N8" i="42"/>
  <c r="O8" i="42" s="1"/>
  <c r="N7" i="42"/>
  <c r="O7" i="42"/>
  <c r="N6" i="42"/>
  <c r="O6" i="42" s="1"/>
  <c r="M5" i="42"/>
  <c r="L5" i="42"/>
  <c r="K5" i="42"/>
  <c r="K85" i="42" s="1"/>
  <c r="J5" i="42"/>
  <c r="I5" i="42"/>
  <c r="I85" i="42" s="1"/>
  <c r="H5" i="42"/>
  <c r="G5" i="42"/>
  <c r="F5" i="42"/>
  <c r="E5" i="42"/>
  <c r="E85" i="42" s="1"/>
  <c r="D5" i="42"/>
  <c r="N82" i="41"/>
  <c r="O82" i="41"/>
  <c r="N81" i="41"/>
  <c r="O81" i="41"/>
  <c r="N80" i="41"/>
  <c r="O80" i="41" s="1"/>
  <c r="N79" i="41"/>
  <c r="O79" i="41" s="1"/>
  <c r="N78" i="41"/>
  <c r="O78" i="41"/>
  <c r="N77" i="41"/>
  <c r="O77" i="41" s="1"/>
  <c r="N76" i="41"/>
  <c r="O76" i="41"/>
  <c r="N75" i="41"/>
  <c r="O75" i="41"/>
  <c r="N74" i="41"/>
  <c r="O74" i="41"/>
  <c r="N73" i="41"/>
  <c r="O73" i="41" s="1"/>
  <c r="N72" i="41"/>
  <c r="O72" i="41"/>
  <c r="N71" i="41"/>
  <c r="O71" i="41" s="1"/>
  <c r="N70" i="41"/>
  <c r="O70" i="41"/>
  <c r="N69" i="41"/>
  <c r="O69" i="41"/>
  <c r="N68" i="41"/>
  <c r="O68" i="41" s="1"/>
  <c r="N67" i="41"/>
  <c r="O67" i="41" s="1"/>
  <c r="N66" i="41"/>
  <c r="O66" i="41"/>
  <c r="N65" i="41"/>
  <c r="O65" i="41" s="1"/>
  <c r="N64" i="41"/>
  <c r="O64" i="41"/>
  <c r="N63" i="41"/>
  <c r="O63" i="41"/>
  <c r="N62" i="41"/>
  <c r="O62" i="41"/>
  <c r="N61" i="41"/>
  <c r="O61" i="41" s="1"/>
  <c r="N60" i="41"/>
  <c r="O60" i="41"/>
  <c r="N59" i="41"/>
  <c r="O59" i="41" s="1"/>
  <c r="N58" i="41"/>
  <c r="O58" i="41"/>
  <c r="N57" i="41"/>
  <c r="O57" i="41"/>
  <c r="N56" i="41"/>
  <c r="O56" i="41" s="1"/>
  <c r="N55" i="41"/>
  <c r="O55" i="41" s="1"/>
  <c r="N54" i="41"/>
  <c r="O54" i="41"/>
  <c r="N53" i="41"/>
  <c r="O53" i="41" s="1"/>
  <c r="N52" i="41"/>
  <c r="O52" i="41"/>
  <c r="N51" i="41"/>
  <c r="O51" i="41"/>
  <c r="M50" i="41"/>
  <c r="L50" i="41"/>
  <c r="K50" i="41"/>
  <c r="J50" i="41"/>
  <c r="I50" i="41"/>
  <c r="H50" i="41"/>
  <c r="G50" i="41"/>
  <c r="F50" i="41"/>
  <c r="E50" i="41"/>
  <c r="D50" i="41"/>
  <c r="N49" i="41"/>
  <c r="O49" i="41" s="1"/>
  <c r="M48" i="41"/>
  <c r="L48" i="41"/>
  <c r="K48" i="41"/>
  <c r="J48" i="41"/>
  <c r="I48" i="41"/>
  <c r="H48" i="41"/>
  <c r="G48" i="41"/>
  <c r="F48" i="41"/>
  <c r="E48" i="41"/>
  <c r="D48" i="41"/>
  <c r="N47" i="41"/>
  <c r="O47" i="41"/>
  <c r="N46" i="41"/>
  <c r="O46" i="41"/>
  <c r="N45" i="41"/>
  <c r="O45" i="41" s="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3" i="41" s="1"/>
  <c r="O43" i="41" s="1"/>
  <c r="N42" i="41"/>
  <c r="O42" i="41"/>
  <c r="N41" i="41"/>
  <c r="O41" i="41" s="1"/>
  <c r="N40" i="41"/>
  <c r="O40" i="41" s="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8" i="41" s="1"/>
  <c r="O38" i="41" s="1"/>
  <c r="N37" i="41"/>
  <c r="O37" i="41" s="1"/>
  <c r="N36" i="41"/>
  <c r="O36" i="41" s="1"/>
  <c r="N35" i="41"/>
  <c r="O35" i="41" s="1"/>
  <c r="M34" i="41"/>
  <c r="M83" i="41" s="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/>
  <c r="N31" i="41"/>
  <c r="O31" i="41" s="1"/>
  <c r="M30" i="41"/>
  <c r="L30" i="41"/>
  <c r="K30" i="41"/>
  <c r="K83" i="41" s="1"/>
  <c r="J30" i="41"/>
  <c r="I30" i="41"/>
  <c r="I83" i="41" s="1"/>
  <c r="H30" i="41"/>
  <c r="H83" i="41" s="1"/>
  <c r="G30" i="41"/>
  <c r="F30" i="41"/>
  <c r="E30" i="41"/>
  <c r="D30" i="41"/>
  <c r="N29" i="41"/>
  <c r="O29" i="41" s="1"/>
  <c r="N28" i="41"/>
  <c r="O28" i="41" s="1"/>
  <c r="N27" i="41"/>
  <c r="O27" i="41" s="1"/>
  <c r="N26" i="41"/>
  <c r="O26" i="41" s="1"/>
  <c r="N25" i="41"/>
  <c r="O25" i="4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3" i="41" s="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4" i="41" s="1"/>
  <c r="O14" i="41" s="1"/>
  <c r="N13" i="41"/>
  <c r="O13" i="41" s="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E83" i="41" s="1"/>
  <c r="D5" i="41"/>
  <c r="N79" i="40"/>
  <c r="O79" i="40" s="1"/>
  <c r="N78" i="40"/>
  <c r="O78" i="40" s="1"/>
  <c r="N77" i="40"/>
  <c r="O77" i="40" s="1"/>
  <c r="N76" i="40"/>
  <c r="O76" i="40"/>
  <c r="N75" i="40"/>
  <c r="O75" i="40" s="1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M49" i="40"/>
  <c r="L49" i="40"/>
  <c r="K49" i="40"/>
  <c r="J49" i="40"/>
  <c r="I49" i="40"/>
  <c r="H49" i="40"/>
  <c r="G49" i="40"/>
  <c r="F49" i="40"/>
  <c r="E49" i="40"/>
  <c r="D49" i="40"/>
  <c r="N48" i="40"/>
  <c r="O48" i="40" s="1"/>
  <c r="M47" i="40"/>
  <c r="L47" i="40"/>
  <c r="K47" i="40"/>
  <c r="J47" i="40"/>
  <c r="I47" i="40"/>
  <c r="H47" i="40"/>
  <c r="N47" i="40" s="1"/>
  <c r="O47" i="40" s="1"/>
  <c r="G47" i="40"/>
  <c r="F47" i="40"/>
  <c r="E47" i="40"/>
  <c r="D47" i="40"/>
  <c r="N46" i="40"/>
  <c r="O46" i="40" s="1"/>
  <c r="N45" i="40"/>
  <c r="O45" i="40" s="1"/>
  <c r="N44" i="40"/>
  <c r="O44" i="40" s="1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2" i="40" s="1"/>
  <c r="O42" i="40" s="1"/>
  <c r="N41" i="40"/>
  <c r="O41" i="40" s="1"/>
  <c r="N40" i="40"/>
  <c r="O40" i="40" s="1"/>
  <c r="N39" i="40"/>
  <c r="O39" i="40" s="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 s="1"/>
  <c r="N35" i="40"/>
  <c r="O35" i="40" s="1"/>
  <c r="N34" i="40"/>
  <c r="O34" i="40" s="1"/>
  <c r="M33" i="40"/>
  <c r="L33" i="40"/>
  <c r="K33" i="40"/>
  <c r="J33" i="40"/>
  <c r="I33" i="40"/>
  <c r="N33" i="40" s="1"/>
  <c r="O33" i="40" s="1"/>
  <c r="H33" i="40"/>
  <c r="G33" i="40"/>
  <c r="F33" i="40"/>
  <c r="E33" i="40"/>
  <c r="D33" i="40"/>
  <c r="N32" i="40"/>
  <c r="O32" i="40" s="1"/>
  <c r="N31" i="40"/>
  <c r="O31" i="40" s="1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9" i="40" s="1"/>
  <c r="O29" i="40" s="1"/>
  <c r="N28" i="40"/>
  <c r="O28" i="40"/>
  <c r="N27" i="40"/>
  <c r="O27" i="40"/>
  <c r="N26" i="40"/>
  <c r="O26" i="40" s="1"/>
  <c r="N25" i="40"/>
  <c r="O25" i="40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2" i="40" s="1"/>
  <c r="O22" i="40" s="1"/>
  <c r="N21" i="40"/>
  <c r="O21" i="40"/>
  <c r="N20" i="40"/>
  <c r="O20" i="40"/>
  <c r="N19" i="40"/>
  <c r="O19" i="40"/>
  <c r="N18" i="40"/>
  <c r="O18" i="40" s="1"/>
  <c r="N17" i="40"/>
  <c r="O17" i="40"/>
  <c r="N16" i="40"/>
  <c r="O16" i="40" s="1"/>
  <c r="N15" i="40"/>
  <c r="O15" i="40"/>
  <c r="N14" i="40"/>
  <c r="O14" i="40"/>
  <c r="M13" i="40"/>
  <c r="L13" i="40"/>
  <c r="K13" i="40"/>
  <c r="J13" i="40"/>
  <c r="I13" i="40"/>
  <c r="H13" i="40"/>
  <c r="G13" i="40"/>
  <c r="G80" i="40" s="1"/>
  <c r="F13" i="40"/>
  <c r="F80" i="40" s="1"/>
  <c r="E13" i="40"/>
  <c r="D13" i="40"/>
  <c r="N12" i="40"/>
  <c r="O12" i="40"/>
  <c r="N11" i="40"/>
  <c r="O11" i="40" s="1"/>
  <c r="N10" i="40"/>
  <c r="O10" i="40" s="1"/>
  <c r="N9" i="40"/>
  <c r="O9" i="40"/>
  <c r="N8" i="40"/>
  <c r="O8" i="40" s="1"/>
  <c r="N7" i="40"/>
  <c r="O7" i="40"/>
  <c r="N6" i="40"/>
  <c r="O6" i="40"/>
  <c r="M5" i="40"/>
  <c r="L5" i="40"/>
  <c r="K5" i="40"/>
  <c r="K80" i="40" s="1"/>
  <c r="J5" i="40"/>
  <c r="I5" i="40"/>
  <c r="H5" i="40"/>
  <c r="G5" i="40"/>
  <c r="F5" i="40"/>
  <c r="E5" i="40"/>
  <c r="D5" i="40"/>
  <c r="N81" i="39"/>
  <c r="O81" i="39" s="1"/>
  <c r="N80" i="39"/>
  <c r="O80" i="39" s="1"/>
  <c r="N79" i="39"/>
  <c r="O79" i="39" s="1"/>
  <c r="N78" i="39"/>
  <c r="O78" i="39"/>
  <c r="N77" i="39"/>
  <c r="O77" i="39" s="1"/>
  <c r="N76" i="39"/>
  <c r="O76" i="39"/>
  <c r="N75" i="39"/>
  <c r="O75" i="39"/>
  <c r="N74" i="39"/>
  <c r="O74" i="39"/>
  <c r="N73" i="39"/>
  <c r="O73" i="39" s="1"/>
  <c r="N72" i="39"/>
  <c r="O72" i="39" s="1"/>
  <c r="N71" i="39"/>
  <c r="O71" i="39" s="1"/>
  <c r="N70" i="39"/>
  <c r="O70" i="39"/>
  <c r="N69" i="39"/>
  <c r="O69" i="39" s="1"/>
  <c r="N68" i="39"/>
  <c r="O68" i="39" s="1"/>
  <c r="N67" i="39"/>
  <c r="O67" i="39" s="1"/>
  <c r="N66" i="39"/>
  <c r="O66" i="39"/>
  <c r="N65" i="39"/>
  <c r="O65" i="39" s="1"/>
  <c r="N64" i="39"/>
  <c r="O64" i="39"/>
  <c r="N63" i="39"/>
  <c r="O63" i="39"/>
  <c r="N62" i="39"/>
  <c r="O62" i="39"/>
  <c r="N61" i="39"/>
  <c r="O61" i="39" s="1"/>
  <c r="N60" i="39"/>
  <c r="O60" i="39" s="1"/>
  <c r="N59" i="39"/>
  <c r="O59" i="39" s="1"/>
  <c r="N58" i="39"/>
  <c r="O58" i="39"/>
  <c r="N57" i="39"/>
  <c r="O57" i="39" s="1"/>
  <c r="N56" i="39"/>
  <c r="O56" i="39" s="1"/>
  <c r="N55" i="39"/>
  <c r="O55" i="39" s="1"/>
  <c r="N54" i="39"/>
  <c r="O54" i="39"/>
  <c r="N53" i="39"/>
  <c r="O53" i="39" s="1"/>
  <c r="N52" i="39"/>
  <c r="O52" i="39"/>
  <c r="N51" i="39"/>
  <c r="O51" i="39"/>
  <c r="M50" i="39"/>
  <c r="L50" i="39"/>
  <c r="K50" i="39"/>
  <c r="J50" i="39"/>
  <c r="I50" i="39"/>
  <c r="H50" i="39"/>
  <c r="G50" i="39"/>
  <c r="F50" i="39"/>
  <c r="E50" i="39"/>
  <c r="D50" i="39"/>
  <c r="N49" i="39"/>
  <c r="O49" i="39" s="1"/>
  <c r="M48" i="39"/>
  <c r="L48" i="39"/>
  <c r="K48" i="39"/>
  <c r="J48" i="39"/>
  <c r="I48" i="39"/>
  <c r="H48" i="39"/>
  <c r="G48" i="39"/>
  <c r="F48" i="39"/>
  <c r="E48" i="39"/>
  <c r="D48" i="39"/>
  <c r="N48" i="39" s="1"/>
  <c r="O48" i="39" s="1"/>
  <c r="N47" i="39"/>
  <c r="O47" i="39"/>
  <c r="N46" i="39"/>
  <c r="O46" i="39" s="1"/>
  <c r="N45" i="39"/>
  <c r="O45" i="39" s="1"/>
  <c r="N44" i="39"/>
  <c r="O44" i="39" s="1"/>
  <c r="M43" i="39"/>
  <c r="L43" i="39"/>
  <c r="K43" i="39"/>
  <c r="J43" i="39"/>
  <c r="I43" i="39"/>
  <c r="H43" i="39"/>
  <c r="G43" i="39"/>
  <c r="F43" i="39"/>
  <c r="E43" i="39"/>
  <c r="D43" i="39"/>
  <c r="N42" i="39"/>
  <c r="O42" i="39" s="1"/>
  <c r="N41" i="39"/>
  <c r="O41" i="39"/>
  <c r="N40" i="39"/>
  <c r="O40" i="39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 s="1"/>
  <c r="N36" i="39"/>
  <c r="O36" i="39" s="1"/>
  <c r="N35" i="39"/>
  <c r="O35" i="39" s="1"/>
  <c r="M34" i="39"/>
  <c r="M82" i="39" s="1"/>
  <c r="L34" i="39"/>
  <c r="K34" i="39"/>
  <c r="J34" i="39"/>
  <c r="I34" i="39"/>
  <c r="H34" i="39"/>
  <c r="G34" i="39"/>
  <c r="F34" i="39"/>
  <c r="E34" i="39"/>
  <c r="D34" i="39"/>
  <c r="N33" i="39"/>
  <c r="O33" i="39" s="1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30" i="39" s="1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/>
  <c r="N21" i="39"/>
  <c r="O21" i="39"/>
  <c r="N20" i="39"/>
  <c r="O20" i="39"/>
  <c r="N19" i="39"/>
  <c r="O19" i="39" s="1"/>
  <c r="N18" i="39"/>
  <c r="O18" i="39" s="1"/>
  <c r="N17" i="39"/>
  <c r="O17" i="39" s="1"/>
  <c r="N16" i="39"/>
  <c r="O16" i="39"/>
  <c r="N15" i="39"/>
  <c r="O15" i="39"/>
  <c r="M14" i="39"/>
  <c r="L14" i="39"/>
  <c r="K14" i="39"/>
  <c r="J14" i="39"/>
  <c r="I14" i="39"/>
  <c r="H14" i="39"/>
  <c r="G14" i="39"/>
  <c r="F14" i="39"/>
  <c r="E14" i="39"/>
  <c r="D14" i="39"/>
  <c r="N13" i="39"/>
  <c r="O13" i="39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/>
  <c r="N6" i="39"/>
  <c r="O6" i="39"/>
  <c r="M5" i="39"/>
  <c r="L5" i="39"/>
  <c r="L82" i="39" s="1"/>
  <c r="K5" i="39"/>
  <c r="K82" i="39" s="1"/>
  <c r="J5" i="39"/>
  <c r="I5" i="39"/>
  <c r="H5" i="39"/>
  <c r="G5" i="39"/>
  <c r="G82" i="39" s="1"/>
  <c r="F5" i="39"/>
  <c r="E5" i="39"/>
  <c r="D5" i="39"/>
  <c r="N82" i="38"/>
  <c r="O82" i="38"/>
  <c r="N80" i="38"/>
  <c r="O80" i="38" s="1"/>
  <c r="N79" i="38"/>
  <c r="O79" i="38"/>
  <c r="N78" i="38"/>
  <c r="O78" i="38" s="1"/>
  <c r="N77" i="38"/>
  <c r="O77" i="38" s="1"/>
  <c r="N76" i="38"/>
  <c r="O76" i="38" s="1"/>
  <c r="N75" i="38"/>
  <c r="O75" i="38"/>
  <c r="N74" i="38"/>
  <c r="O74" i="38" s="1"/>
  <c r="N73" i="38"/>
  <c r="O73" i="38"/>
  <c r="N72" i="38"/>
  <c r="O72" i="38" s="1"/>
  <c r="N71" i="38"/>
  <c r="O71" i="38" s="1"/>
  <c r="N70" i="38"/>
  <c r="O70" i="38" s="1"/>
  <c r="N69" i="38"/>
  <c r="O69" i="38"/>
  <c r="N68" i="38"/>
  <c r="O68" i="38" s="1"/>
  <c r="N67" i="38"/>
  <c r="O67" i="38" s="1"/>
  <c r="N66" i="38"/>
  <c r="O66" i="38" s="1"/>
  <c r="N65" i="38"/>
  <c r="O65" i="38" s="1"/>
  <c r="N64" i="38"/>
  <c r="O64" i="38" s="1"/>
  <c r="N63" i="38"/>
  <c r="O63" i="38" s="1"/>
  <c r="N62" i="38"/>
  <c r="O62" i="38" s="1"/>
  <c r="N61" i="38"/>
  <c r="O61" i="38"/>
  <c r="N60" i="38"/>
  <c r="O60" i="38" s="1"/>
  <c r="N59" i="38"/>
  <c r="O59" i="38" s="1"/>
  <c r="N58" i="38"/>
  <c r="O58" i="38" s="1"/>
  <c r="N57" i="38"/>
  <c r="O57" i="38"/>
  <c r="N56" i="38"/>
  <c r="O56" i="38" s="1"/>
  <c r="N55" i="38"/>
  <c r="O55" i="38"/>
  <c r="N54" i="38"/>
  <c r="O54" i="38" s="1"/>
  <c r="N53" i="38"/>
  <c r="O53" i="38" s="1"/>
  <c r="N52" i="38"/>
  <c r="O52" i="38" s="1"/>
  <c r="N51" i="38"/>
  <c r="O51" i="38"/>
  <c r="M50" i="38"/>
  <c r="L50" i="38"/>
  <c r="K50" i="38"/>
  <c r="J50" i="38"/>
  <c r="I50" i="38"/>
  <c r="H50" i="38"/>
  <c r="G50" i="38"/>
  <c r="F50" i="38"/>
  <c r="E50" i="38"/>
  <c r="D50" i="38"/>
  <c r="N50" i="38" s="1"/>
  <c r="O50" i="38" s="1"/>
  <c r="N49" i="38"/>
  <c r="O49" i="38" s="1"/>
  <c r="M48" i="38"/>
  <c r="L48" i="38"/>
  <c r="K48" i="38"/>
  <c r="J48" i="38"/>
  <c r="I48" i="38"/>
  <c r="I83" i="38" s="1"/>
  <c r="H48" i="38"/>
  <c r="G48" i="38"/>
  <c r="F48" i="38"/>
  <c r="E48" i="38"/>
  <c r="D48" i="38"/>
  <c r="N47" i="38"/>
  <c r="O47" i="38"/>
  <c r="N46" i="38"/>
  <c r="O46" i="38"/>
  <c r="N45" i="38"/>
  <c r="O45" i="38"/>
  <c r="N44" i="38"/>
  <c r="O44" i="38" s="1"/>
  <c r="M43" i="38"/>
  <c r="L43" i="38"/>
  <c r="K43" i="38"/>
  <c r="J43" i="38"/>
  <c r="I43" i="38"/>
  <c r="H43" i="38"/>
  <c r="G43" i="38"/>
  <c r="F43" i="38"/>
  <c r="E43" i="38"/>
  <c r="D43" i="38"/>
  <c r="N42" i="38"/>
  <c r="O42" i="38" s="1"/>
  <c r="N41" i="38"/>
  <c r="O41" i="38" s="1"/>
  <c r="N40" i="38"/>
  <c r="O40" i="38" s="1"/>
  <c r="N39" i="38"/>
  <c r="O39" i="38" s="1"/>
  <c r="M38" i="38"/>
  <c r="L38" i="38"/>
  <c r="K38" i="38"/>
  <c r="J38" i="38"/>
  <c r="I38" i="38"/>
  <c r="H38" i="38"/>
  <c r="G38" i="38"/>
  <c r="F38" i="38"/>
  <c r="E38" i="38"/>
  <c r="D38" i="38"/>
  <c r="N37" i="38"/>
  <c r="O37" i="38"/>
  <c r="N36" i="38"/>
  <c r="O36" i="38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3" i="38"/>
  <c r="O33" i="38"/>
  <c r="N32" i="38"/>
  <c r="O32" i="38" s="1"/>
  <c r="N31" i="38"/>
  <c r="O31" i="38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N27" i="38"/>
  <c r="O27" i="38" s="1"/>
  <c r="N26" i="38"/>
  <c r="O26" i="38"/>
  <c r="N25" i="38"/>
  <c r="O25" i="38" s="1"/>
  <c r="N24" i="38"/>
  <c r="O24" i="38"/>
  <c r="M23" i="38"/>
  <c r="L23" i="38"/>
  <c r="K23" i="38"/>
  <c r="K83" i="38" s="1"/>
  <c r="J23" i="38"/>
  <c r="I23" i="38"/>
  <c r="H23" i="38"/>
  <c r="G23" i="38"/>
  <c r="F23" i="38"/>
  <c r="E23" i="38"/>
  <c r="D23" i="38"/>
  <c r="N22" i="38"/>
  <c r="O22" i="38" s="1"/>
  <c r="N21" i="38"/>
  <c r="O21" i="38"/>
  <c r="N20" i="38"/>
  <c r="O20" i="38"/>
  <c r="N19" i="38"/>
  <c r="O19" i="38" s="1"/>
  <c r="N18" i="38"/>
  <c r="O18" i="38" s="1"/>
  <c r="N17" i="38"/>
  <c r="O17" i="38" s="1"/>
  <c r="N16" i="38"/>
  <c r="O16" i="38"/>
  <c r="N15" i="38"/>
  <c r="O15" i="38"/>
  <c r="M14" i="38"/>
  <c r="M83" i="38" s="1"/>
  <c r="L14" i="38"/>
  <c r="K14" i="38"/>
  <c r="J14" i="38"/>
  <c r="I14" i="38"/>
  <c r="H14" i="38"/>
  <c r="G14" i="38"/>
  <c r="F14" i="38"/>
  <c r="E14" i="38"/>
  <c r="D14" i="38"/>
  <c r="N13" i="38"/>
  <c r="O13" i="38"/>
  <c r="N12" i="38"/>
  <c r="O12" i="38" s="1"/>
  <c r="N11" i="38"/>
  <c r="O11" i="38" s="1"/>
  <c r="N10" i="38"/>
  <c r="O10" i="38" s="1"/>
  <c r="N9" i="38"/>
  <c r="O9" i="38"/>
  <c r="N8" i="38"/>
  <c r="O8" i="38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E83" i="38" s="1"/>
  <c r="D5" i="38"/>
  <c r="N5" i="38" s="1"/>
  <c r="O5" i="38" s="1"/>
  <c r="N81" i="37"/>
  <c r="O81" i="37" s="1"/>
  <c r="N80" i="37"/>
  <c r="O80" i="37" s="1"/>
  <c r="N79" i="37"/>
  <c r="O79" i="37"/>
  <c r="N78" i="37"/>
  <c r="O78" i="37"/>
  <c r="N77" i="37"/>
  <c r="O77" i="37"/>
  <c r="N76" i="37"/>
  <c r="O76" i="37" s="1"/>
  <c r="N75" i="37"/>
  <c r="O75" i="37" s="1"/>
  <c r="N74" i="37"/>
  <c r="O74" i="37" s="1"/>
  <c r="N73" i="37"/>
  <c r="O73" i="37"/>
  <c r="N72" i="37"/>
  <c r="O72" i="37" s="1"/>
  <c r="N71" i="37"/>
  <c r="O71" i="37" s="1"/>
  <c r="N70" i="37"/>
  <c r="O70" i="37" s="1"/>
  <c r="N69" i="37"/>
  <c r="O69" i="37" s="1"/>
  <c r="N68" i="37"/>
  <c r="O68" i="37" s="1"/>
  <c r="N67" i="37"/>
  <c r="O67" i="37"/>
  <c r="N66" i="37"/>
  <c r="O66" i="37"/>
  <c r="N65" i="37"/>
  <c r="O65" i="37"/>
  <c r="N64" i="37"/>
  <c r="O64" i="37" s="1"/>
  <c r="N63" i="37"/>
  <c r="O63" i="37" s="1"/>
  <c r="N62" i="37"/>
  <c r="O62" i="37" s="1"/>
  <c r="N61" i="37"/>
  <c r="O61" i="37"/>
  <c r="N60" i="37"/>
  <c r="O60" i="37"/>
  <c r="N59" i="37"/>
  <c r="O59" i="37" s="1"/>
  <c r="N58" i="37"/>
  <c r="O58" i="37" s="1"/>
  <c r="N57" i="37"/>
  <c r="O57" i="37" s="1"/>
  <c r="N56" i="37"/>
  <c r="O56" i="37" s="1"/>
  <c r="N55" i="37"/>
  <c r="O55" i="37"/>
  <c r="N54" i="37"/>
  <c r="O54" i="37"/>
  <c r="N53" i="37"/>
  <c r="O53" i="37"/>
  <c r="N52" i="37"/>
  <c r="O52" i="37" s="1"/>
  <c r="N51" i="37"/>
  <c r="O51" i="37" s="1"/>
  <c r="N50" i="37"/>
  <c r="O50" i="37" s="1"/>
  <c r="M49" i="37"/>
  <c r="L49" i="37"/>
  <c r="K49" i="37"/>
  <c r="J49" i="37"/>
  <c r="I49" i="37"/>
  <c r="H49" i="37"/>
  <c r="G49" i="37"/>
  <c r="F49" i="37"/>
  <c r="E49" i="37"/>
  <c r="D49" i="37"/>
  <c r="N48" i="37"/>
  <c r="O48" i="37" s="1"/>
  <c r="M47" i="37"/>
  <c r="L47" i="37"/>
  <c r="K47" i="37"/>
  <c r="J47" i="37"/>
  <c r="I47" i="37"/>
  <c r="H47" i="37"/>
  <c r="G47" i="37"/>
  <c r="F47" i="37"/>
  <c r="E47" i="37"/>
  <c r="D47" i="37"/>
  <c r="N47" i="37" s="1"/>
  <c r="O47" i="37" s="1"/>
  <c r="N46" i="37"/>
  <c r="O46" i="37" s="1"/>
  <c r="N45" i="37"/>
  <c r="O45" i="37" s="1"/>
  <c r="N44" i="37"/>
  <c r="O44" i="37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2" i="37" s="1"/>
  <c r="O42" i="37" s="1"/>
  <c r="N41" i="37"/>
  <c r="O41" i="37" s="1"/>
  <c r="N40" i="37"/>
  <c r="O40" i="37" s="1"/>
  <c r="N39" i="37"/>
  <c r="O39" i="37" s="1"/>
  <c r="N38" i="37"/>
  <c r="O38" i="37" s="1"/>
  <c r="M37" i="37"/>
  <c r="L37" i="37"/>
  <c r="K37" i="37"/>
  <c r="J37" i="37"/>
  <c r="I37" i="37"/>
  <c r="H37" i="37"/>
  <c r="G37" i="37"/>
  <c r="F37" i="37"/>
  <c r="E37" i="37"/>
  <c r="D37" i="37"/>
  <c r="N36" i="37"/>
  <c r="O36" i="37"/>
  <c r="N35" i="37"/>
  <c r="O35" i="37"/>
  <c r="N34" i="37"/>
  <c r="O34" i="37" s="1"/>
  <c r="M33" i="37"/>
  <c r="L33" i="37"/>
  <c r="K33" i="37"/>
  <c r="K82" i="37" s="1"/>
  <c r="J33" i="37"/>
  <c r="I33" i="37"/>
  <c r="H33" i="37"/>
  <c r="G33" i="37"/>
  <c r="F33" i="37"/>
  <c r="E33" i="37"/>
  <c r="D33" i="37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9" i="37" s="1"/>
  <c r="O29" i="37" s="1"/>
  <c r="N28" i="37"/>
  <c r="O28" i="37" s="1"/>
  <c r="N27" i="37"/>
  <c r="O27" i="37" s="1"/>
  <c r="N26" i="37"/>
  <c r="O26" i="37"/>
  <c r="N25" i="37"/>
  <c r="O25" i="37" s="1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/>
  <c r="N19" i="37"/>
  <c r="O19" i="37"/>
  <c r="N18" i="37"/>
  <c r="O18" i="37" s="1"/>
  <c r="N17" i="37"/>
  <c r="O17" i="37" s="1"/>
  <c r="N16" i="37"/>
  <c r="O16" i="37" s="1"/>
  <c r="N15" i="37"/>
  <c r="O15" i="37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/>
  <c r="M5" i="37"/>
  <c r="L5" i="37"/>
  <c r="K5" i="37"/>
  <c r="J5" i="37"/>
  <c r="I5" i="37"/>
  <c r="H5" i="37"/>
  <c r="G5" i="37"/>
  <c r="F5" i="37"/>
  <c r="N5" i="37" s="1"/>
  <c r="O5" i="37" s="1"/>
  <c r="E5" i="37"/>
  <c r="D5" i="37"/>
  <c r="N80" i="36"/>
  <c r="O80" i="36" s="1"/>
  <c r="N79" i="36"/>
  <c r="O79" i="36"/>
  <c r="N78" i="36"/>
  <c r="O78" i="36" s="1"/>
  <c r="N77" i="36"/>
  <c r="O77" i="36" s="1"/>
  <c r="N76" i="36"/>
  <c r="O76" i="36" s="1"/>
  <c r="N75" i="36"/>
  <c r="O75" i="36" s="1"/>
  <c r="N74" i="36"/>
  <c r="O74" i="36" s="1"/>
  <c r="N73" i="36"/>
  <c r="O73" i="36"/>
  <c r="N72" i="36"/>
  <c r="O72" i="36" s="1"/>
  <c r="N71" i="36"/>
  <c r="O71" i="36"/>
  <c r="N70" i="36"/>
  <c r="O70" i="36" s="1"/>
  <c r="N69" i="36"/>
  <c r="O69" i="36" s="1"/>
  <c r="N68" i="36"/>
  <c r="O68" i="36" s="1"/>
  <c r="N67" i="36"/>
  <c r="O67" i="36" s="1"/>
  <c r="N66" i="36"/>
  <c r="O66" i="36" s="1"/>
  <c r="N65" i="36"/>
  <c r="O65" i="36"/>
  <c r="N64" i="36"/>
  <c r="O64" i="36" s="1"/>
  <c r="N63" i="36"/>
  <c r="O63" i="36" s="1"/>
  <c r="N62" i="36"/>
  <c r="O62" i="36" s="1"/>
  <c r="N61" i="36"/>
  <c r="O61" i="36"/>
  <c r="N60" i="36"/>
  <c r="O60" i="36" s="1"/>
  <c r="N59" i="36"/>
  <c r="O59" i="36"/>
  <c r="N58" i="36"/>
  <c r="O58" i="36" s="1"/>
  <c r="N57" i="36"/>
  <c r="O57" i="36" s="1"/>
  <c r="N56" i="36"/>
  <c r="O56" i="36" s="1"/>
  <c r="N55" i="36"/>
  <c r="O55" i="36"/>
  <c r="N54" i="36"/>
  <c r="O54" i="36" s="1"/>
  <c r="N53" i="36"/>
  <c r="O53" i="36"/>
  <c r="N52" i="36"/>
  <c r="O52" i="36" s="1"/>
  <c r="N51" i="36"/>
  <c r="O51" i="36" s="1"/>
  <c r="N50" i="36"/>
  <c r="O50" i="36" s="1"/>
  <c r="N49" i="36"/>
  <c r="O49" i="36"/>
  <c r="M48" i="36"/>
  <c r="L48" i="36"/>
  <c r="K48" i="36"/>
  <c r="J48" i="36"/>
  <c r="I48" i="36"/>
  <c r="H48" i="36"/>
  <c r="G48" i="36"/>
  <c r="F48" i="36"/>
  <c r="E48" i="36"/>
  <c r="D48" i="36"/>
  <c r="N48" i="36" s="1"/>
  <c r="O48" i="36" s="1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5" i="36"/>
  <c r="O45" i="36" s="1"/>
  <c r="N44" i="36"/>
  <c r="O44" i="36"/>
  <c r="N43" i="36"/>
  <c r="O43" i="36"/>
  <c r="M42" i="36"/>
  <c r="L42" i="36"/>
  <c r="K42" i="36"/>
  <c r="J42" i="36"/>
  <c r="I42" i="36"/>
  <c r="H42" i="36"/>
  <c r="G42" i="36"/>
  <c r="F42" i="36"/>
  <c r="N42" i="36" s="1"/>
  <c r="O42" i="36" s="1"/>
  <c r="E42" i="36"/>
  <c r="D42" i="36"/>
  <c r="N41" i="36"/>
  <c r="O41" i="36"/>
  <c r="N40" i="36"/>
  <c r="O40" i="36" s="1"/>
  <c r="N39" i="36"/>
  <c r="O39" i="36" s="1"/>
  <c r="N38" i="36"/>
  <c r="O38" i="36" s="1"/>
  <c r="M37" i="36"/>
  <c r="L37" i="36"/>
  <c r="K37" i="36"/>
  <c r="J37" i="36"/>
  <c r="I37" i="36"/>
  <c r="H37" i="36"/>
  <c r="G37" i="36"/>
  <c r="G81" i="36" s="1"/>
  <c r="F37" i="36"/>
  <c r="E37" i="36"/>
  <c r="D37" i="36"/>
  <c r="N37" i="36" s="1"/>
  <c r="O37" i="36" s="1"/>
  <c r="N36" i="36"/>
  <c r="O36" i="36" s="1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3" i="36" s="1"/>
  <c r="O33" i="36" s="1"/>
  <c r="N32" i="36"/>
  <c r="O32" i="36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N27" i="36"/>
  <c r="O27" i="36" s="1"/>
  <c r="N26" i="36"/>
  <c r="O26" i="36"/>
  <c r="N25" i="36"/>
  <c r="O25" i="36"/>
  <c r="N24" i="36"/>
  <c r="O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N19" i="36"/>
  <c r="O19" i="36"/>
  <c r="N18" i="36"/>
  <c r="O18" i="36" s="1"/>
  <c r="N17" i="36"/>
  <c r="O17" i="36" s="1"/>
  <c r="N16" i="36"/>
  <c r="O16" i="36" s="1"/>
  <c r="N15" i="36"/>
  <c r="O15" i="36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K81" i="36" s="1"/>
  <c r="J5" i="36"/>
  <c r="J81" i="36" s="1"/>
  <c r="I5" i="36"/>
  <c r="H5" i="36"/>
  <c r="G5" i="36"/>
  <c r="F5" i="36"/>
  <c r="E5" i="36"/>
  <c r="D5" i="36"/>
  <c r="N83" i="35"/>
  <c r="O83" i="35" s="1"/>
  <c r="N82" i="35"/>
  <c r="O82" i="35" s="1"/>
  <c r="N81" i="35"/>
  <c r="O81" i="35" s="1"/>
  <c r="N80" i="35"/>
  <c r="O80" i="35"/>
  <c r="N79" i="35"/>
  <c r="O79" i="35" s="1"/>
  <c r="N78" i="35"/>
  <c r="O78" i="35"/>
  <c r="N77" i="35"/>
  <c r="O77" i="35" s="1"/>
  <c r="N76" i="35"/>
  <c r="O76" i="35" s="1"/>
  <c r="N75" i="35"/>
  <c r="O75" i="35" s="1"/>
  <c r="N74" i="35"/>
  <c r="O74" i="35"/>
  <c r="N73" i="35"/>
  <c r="O73" i="35" s="1"/>
  <c r="N72" i="35"/>
  <c r="O72" i="35"/>
  <c r="N71" i="35"/>
  <c r="O71" i="35" s="1"/>
  <c r="N70" i="35"/>
  <c r="O70" i="35" s="1"/>
  <c r="N69" i="35"/>
  <c r="O69" i="35" s="1"/>
  <c r="N68" i="35"/>
  <c r="O68" i="35"/>
  <c r="N67" i="35"/>
  <c r="O67" i="35" s="1"/>
  <c r="N66" i="35"/>
  <c r="O66" i="35"/>
  <c r="N65" i="35"/>
  <c r="O65" i="35" s="1"/>
  <c r="N64" i="35"/>
  <c r="O64" i="35" s="1"/>
  <c r="N63" i="35"/>
  <c r="O63" i="35" s="1"/>
  <c r="N62" i="35"/>
  <c r="O62" i="35"/>
  <c r="N61" i="35"/>
  <c r="O61" i="35" s="1"/>
  <c r="N60" i="35"/>
  <c r="O60" i="35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 s="1"/>
  <c r="N52" i="35"/>
  <c r="O52" i="35" s="1"/>
  <c r="N51" i="35"/>
  <c r="O51" i="35" s="1"/>
  <c r="M50" i="35"/>
  <c r="L50" i="35"/>
  <c r="K50" i="35"/>
  <c r="J50" i="35"/>
  <c r="I50" i="35"/>
  <c r="H50" i="35"/>
  <c r="G50" i="35"/>
  <c r="F50" i="35"/>
  <c r="E50" i="35"/>
  <c r="D50" i="35"/>
  <c r="N50" i="35" s="1"/>
  <c r="O50" i="35" s="1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8" i="35" s="1"/>
  <c r="O48" i="35" s="1"/>
  <c r="N47" i="35"/>
  <c r="O47" i="35" s="1"/>
  <c r="N46" i="35"/>
  <c r="O46" i="35"/>
  <c r="N45" i="35"/>
  <c r="O45" i="35" s="1"/>
  <c r="N44" i="35"/>
  <c r="O44" i="35" s="1"/>
  <c r="M43" i="35"/>
  <c r="M84" i="35" s="1"/>
  <c r="L43" i="35"/>
  <c r="K43" i="35"/>
  <c r="J43" i="35"/>
  <c r="I43" i="35"/>
  <c r="H43" i="35"/>
  <c r="G43" i="35"/>
  <c r="F43" i="35"/>
  <c r="E43" i="35"/>
  <c r="D43" i="35"/>
  <c r="N42" i="35"/>
  <c r="O42" i="35" s="1"/>
  <c r="N41" i="35"/>
  <c r="O41" i="35"/>
  <c r="N40" i="35"/>
  <c r="O40" i="35" s="1"/>
  <c r="N39" i="35"/>
  <c r="O39" i="35"/>
  <c r="M38" i="35"/>
  <c r="L38" i="35"/>
  <c r="K38" i="35"/>
  <c r="J38" i="35"/>
  <c r="I38" i="35"/>
  <c r="I84" i="35" s="1"/>
  <c r="H38" i="35"/>
  <c r="H84" i="35" s="1"/>
  <c r="G38" i="35"/>
  <c r="F38" i="35"/>
  <c r="E38" i="35"/>
  <c r="D38" i="35"/>
  <c r="N37" i="35"/>
  <c r="O37" i="35" s="1"/>
  <c r="N36" i="35"/>
  <c r="O36" i="35" s="1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3" i="35"/>
  <c r="O33" i="35" s="1"/>
  <c r="N32" i="35"/>
  <c r="O32" i="35" s="1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30" i="35" s="1"/>
  <c r="O30" i="35" s="1"/>
  <c r="N29" i="35"/>
  <c r="O29" i="35"/>
  <c r="N28" i="35"/>
  <c r="O28" i="35"/>
  <c r="N27" i="35"/>
  <c r="O27" i="35" s="1"/>
  <c r="N26" i="35"/>
  <c r="O26" i="35" s="1"/>
  <c r="N25" i="35"/>
  <c r="O25" i="35" s="1"/>
  <c r="N24" i="35"/>
  <c r="O24" i="35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/>
  <c r="N21" i="35"/>
  <c r="O21" i="35"/>
  <c r="N20" i="35"/>
  <c r="O20" i="35" s="1"/>
  <c r="N19" i="35"/>
  <c r="O19" i="35" s="1"/>
  <c r="N18" i="35"/>
  <c r="O18" i="35" s="1"/>
  <c r="N17" i="35"/>
  <c r="O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E5" i="35"/>
  <c r="E84" i="35" s="1"/>
  <c r="D5" i="35"/>
  <c r="N82" i="34"/>
  <c r="O82" i="34" s="1"/>
  <c r="N81" i="34"/>
  <c r="O81" i="34"/>
  <c r="N80" i="34"/>
  <c r="O80" i="34" s="1"/>
  <c r="N79" i="34"/>
  <c r="O79" i="34" s="1"/>
  <c r="N78" i="34"/>
  <c r="O78" i="34" s="1"/>
  <c r="N77" i="34"/>
  <c r="O77" i="34"/>
  <c r="N76" i="34"/>
  <c r="O76" i="34" s="1"/>
  <c r="N75" i="34"/>
  <c r="O75" i="34"/>
  <c r="N74" i="34"/>
  <c r="O74" i="34" s="1"/>
  <c r="N73" i="34"/>
  <c r="O73" i="34" s="1"/>
  <c r="N72" i="34"/>
  <c r="O72" i="34" s="1"/>
  <c r="N71" i="34"/>
  <c r="O71" i="34"/>
  <c r="N70" i="34"/>
  <c r="O70" i="34" s="1"/>
  <c r="N69" i="34"/>
  <c r="O69" i="34"/>
  <c r="N68" i="34"/>
  <c r="O68" i="34" s="1"/>
  <c r="N67" i="34"/>
  <c r="O67" i="34" s="1"/>
  <c r="N66" i="34"/>
  <c r="O66" i="34" s="1"/>
  <c r="N65" i="34"/>
  <c r="O65" i="34"/>
  <c r="N64" i="34"/>
  <c r="O64" i="34" s="1"/>
  <c r="N63" i="34"/>
  <c r="O63" i="34" s="1"/>
  <c r="N62" i="34"/>
  <c r="O62" i="34" s="1"/>
  <c r="N61" i="34"/>
  <c r="O61" i="34" s="1"/>
  <c r="N60" i="34"/>
  <c r="O60" i="34" s="1"/>
  <c r="N59" i="34"/>
  <c r="O59" i="34"/>
  <c r="N58" i="34"/>
  <c r="O58" i="34" s="1"/>
  <c r="N57" i="34"/>
  <c r="O57" i="34"/>
  <c r="N56" i="34"/>
  <c r="O56" i="34" s="1"/>
  <c r="N55" i="34"/>
  <c r="O55" i="34" s="1"/>
  <c r="N54" i="34"/>
  <c r="O54" i="34" s="1"/>
  <c r="N53" i="34"/>
  <c r="O53" i="34"/>
  <c r="N52" i="34"/>
  <c r="O52" i="34" s="1"/>
  <c r="N51" i="34"/>
  <c r="O51" i="34"/>
  <c r="M50" i="34"/>
  <c r="L50" i="34"/>
  <c r="K50" i="34"/>
  <c r="J50" i="34"/>
  <c r="I50" i="34"/>
  <c r="H50" i="34"/>
  <c r="G50" i="34"/>
  <c r="F50" i="34"/>
  <c r="E50" i="34"/>
  <c r="D50" i="34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8" i="34" s="1"/>
  <c r="O48" i="34" s="1"/>
  <c r="N47" i="34"/>
  <c r="O47" i="34"/>
  <c r="N46" i="34"/>
  <c r="O46" i="34"/>
  <c r="N45" i="34"/>
  <c r="O45" i="34" s="1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2" i="34"/>
  <c r="O42" i="34" s="1"/>
  <c r="N41" i="34"/>
  <c r="O41" i="34"/>
  <c r="N40" i="34"/>
  <c r="O40" i="34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8" i="34" s="1"/>
  <c r="O38" i="34" s="1"/>
  <c r="N37" i="34"/>
  <c r="O37" i="34" s="1"/>
  <c r="N36" i="34"/>
  <c r="O36" i="34" s="1"/>
  <c r="N35" i="34"/>
  <c r="O35" i="34" s="1"/>
  <c r="M34" i="34"/>
  <c r="M83" i="34" s="1"/>
  <c r="L34" i="34"/>
  <c r="K34" i="34"/>
  <c r="J34" i="34"/>
  <c r="I34" i="34"/>
  <c r="H34" i="34"/>
  <c r="G34" i="34"/>
  <c r="F34" i="34"/>
  <c r="E34" i="34"/>
  <c r="D34" i="34"/>
  <c r="N33" i="34"/>
  <c r="O33" i="34" s="1"/>
  <c r="N32" i="34"/>
  <c r="O32" i="34" s="1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29" i="34"/>
  <c r="O29" i="34"/>
  <c r="N28" i="34"/>
  <c r="O28" i="34" s="1"/>
  <c r="N27" i="34"/>
  <c r="O27" i="34"/>
  <c r="N26" i="34"/>
  <c r="O26" i="34" s="1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2" i="34"/>
  <c r="O22" i="34" s="1"/>
  <c r="N21" i="34"/>
  <c r="O21" i="34"/>
  <c r="N20" i="34"/>
  <c r="O20" i="34"/>
  <c r="N19" i="34"/>
  <c r="O19" i="34"/>
  <c r="N18" i="34"/>
  <c r="O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D83" i="34" s="1"/>
  <c r="N13" i="34"/>
  <c r="O13" i="34" s="1"/>
  <c r="N12" i="34"/>
  <c r="O12" i="34"/>
  <c r="N11" i="34"/>
  <c r="O11" i="34"/>
  <c r="N10" i="34"/>
  <c r="O10" i="34" s="1"/>
  <c r="N9" i="34"/>
  <c r="O9" i="34" s="1"/>
  <c r="N8" i="34"/>
  <c r="O8" i="34" s="1"/>
  <c r="N7" i="34"/>
  <c r="O7" i="34"/>
  <c r="N6" i="34"/>
  <c r="O6" i="34"/>
  <c r="M5" i="34"/>
  <c r="L5" i="34"/>
  <c r="K5" i="34"/>
  <c r="J5" i="34"/>
  <c r="I5" i="34"/>
  <c r="H5" i="34"/>
  <c r="G5" i="34"/>
  <c r="F5" i="34"/>
  <c r="E5" i="34"/>
  <c r="D5" i="34"/>
  <c r="E52" i="33"/>
  <c r="F52" i="33"/>
  <c r="G52" i="33"/>
  <c r="H52" i="33"/>
  <c r="I52" i="33"/>
  <c r="J52" i="33"/>
  <c r="K52" i="33"/>
  <c r="L52" i="33"/>
  <c r="M52" i="33"/>
  <c r="D52" i="33"/>
  <c r="N82" i="33"/>
  <c r="O82" i="33" s="1"/>
  <c r="N83" i="33"/>
  <c r="O83" i="33"/>
  <c r="N84" i="33"/>
  <c r="O84" i="33" s="1"/>
  <c r="E49" i="33"/>
  <c r="F49" i="33"/>
  <c r="G49" i="33"/>
  <c r="H49" i="33"/>
  <c r="I49" i="33"/>
  <c r="J49" i="33"/>
  <c r="K49" i="33"/>
  <c r="L49" i="33"/>
  <c r="M49" i="33"/>
  <c r="D49" i="33"/>
  <c r="N74" i="33"/>
  <c r="O74" i="33" s="1"/>
  <c r="N75" i="33"/>
  <c r="O75" i="33"/>
  <c r="N76" i="33"/>
  <c r="O76" i="33" s="1"/>
  <c r="N77" i="33"/>
  <c r="O77" i="33" s="1"/>
  <c r="N78" i="33"/>
  <c r="O78" i="33" s="1"/>
  <c r="N79" i="33"/>
  <c r="O79" i="33"/>
  <c r="N80" i="33"/>
  <c r="O80" i="33" s="1"/>
  <c r="N81" i="33"/>
  <c r="O81" i="33"/>
  <c r="N61" i="33"/>
  <c r="O61" i="33" s="1"/>
  <c r="N62" i="33"/>
  <c r="O62" i="33" s="1"/>
  <c r="N63" i="33"/>
  <c r="O63" i="33" s="1"/>
  <c r="N64" i="33"/>
  <c r="O64" i="33" s="1"/>
  <c r="N65" i="33"/>
  <c r="O65" i="33" s="1"/>
  <c r="N66" i="33"/>
  <c r="O66" i="33"/>
  <c r="N67" i="33"/>
  <c r="O67" i="33" s="1"/>
  <c r="N68" i="33"/>
  <c r="O68" i="33" s="1"/>
  <c r="N69" i="33"/>
  <c r="O69" i="33" s="1"/>
  <c r="N70" i="33"/>
  <c r="O70" i="33"/>
  <c r="N71" i="33"/>
  <c r="O71" i="33" s="1"/>
  <c r="N72" i="33"/>
  <c r="O72" i="33"/>
  <c r="N73" i="33"/>
  <c r="O73" i="33" s="1"/>
  <c r="E44" i="33"/>
  <c r="F44" i="33"/>
  <c r="G44" i="33"/>
  <c r="H44" i="33"/>
  <c r="I44" i="33"/>
  <c r="J44" i="33"/>
  <c r="K44" i="33"/>
  <c r="L44" i="33"/>
  <c r="M44" i="33"/>
  <c r="E39" i="33"/>
  <c r="F39" i="33"/>
  <c r="G39" i="33"/>
  <c r="H39" i="33"/>
  <c r="I39" i="33"/>
  <c r="J39" i="33"/>
  <c r="K39" i="33"/>
  <c r="L39" i="33"/>
  <c r="M39" i="33"/>
  <c r="E35" i="33"/>
  <c r="F35" i="33"/>
  <c r="G35" i="33"/>
  <c r="H35" i="33"/>
  <c r="I35" i="33"/>
  <c r="J35" i="33"/>
  <c r="K35" i="33"/>
  <c r="L35" i="33"/>
  <c r="M35" i="33"/>
  <c r="E30" i="33"/>
  <c r="F30" i="33"/>
  <c r="G30" i="33"/>
  <c r="H30" i="33"/>
  <c r="I30" i="33"/>
  <c r="J30" i="33"/>
  <c r="K30" i="33"/>
  <c r="L30" i="33"/>
  <c r="M30" i="33"/>
  <c r="E23" i="33"/>
  <c r="F23" i="33"/>
  <c r="G23" i="33"/>
  <c r="H23" i="33"/>
  <c r="I23" i="33"/>
  <c r="J23" i="33"/>
  <c r="K23" i="33"/>
  <c r="L23" i="33"/>
  <c r="L85" i="33" s="1"/>
  <c r="M23" i="33"/>
  <c r="E14" i="33"/>
  <c r="F14" i="33"/>
  <c r="G14" i="33"/>
  <c r="H14" i="33"/>
  <c r="I14" i="33"/>
  <c r="J14" i="33"/>
  <c r="K14" i="33"/>
  <c r="L14" i="33"/>
  <c r="M14" i="33"/>
  <c r="E5" i="33"/>
  <c r="F5" i="33"/>
  <c r="G5" i="33"/>
  <c r="H5" i="33"/>
  <c r="I5" i="33"/>
  <c r="J5" i="33"/>
  <c r="K5" i="33"/>
  <c r="L5" i="33"/>
  <c r="M5" i="33"/>
  <c r="M85" i="33" s="1"/>
  <c r="D44" i="33"/>
  <c r="D39" i="33"/>
  <c r="D30" i="33"/>
  <c r="D23" i="33"/>
  <c r="D14" i="33"/>
  <c r="D5" i="33"/>
  <c r="N55" i="33"/>
  <c r="O55" i="33" s="1"/>
  <c r="N56" i="33"/>
  <c r="O56" i="33" s="1"/>
  <c r="N57" i="33"/>
  <c r="O57" i="33"/>
  <c r="N58" i="33"/>
  <c r="O58" i="33"/>
  <c r="N59" i="33"/>
  <c r="O59" i="33" s="1"/>
  <c r="N60" i="33"/>
  <c r="O60" i="33" s="1"/>
  <c r="N51" i="33"/>
  <c r="O51" i="33" s="1"/>
  <c r="N53" i="33"/>
  <c r="O53" i="33"/>
  <c r="N54" i="33"/>
  <c r="O54" i="33"/>
  <c r="N50" i="33"/>
  <c r="O50" i="33" s="1"/>
  <c r="N40" i="33"/>
  <c r="N41" i="33"/>
  <c r="N42" i="33"/>
  <c r="O42" i="33" s="1"/>
  <c r="N43" i="33"/>
  <c r="O43" i="33" s="1"/>
  <c r="N45" i="33"/>
  <c r="O45" i="33" s="1"/>
  <c r="N46" i="33"/>
  <c r="O46" i="33" s="1"/>
  <c r="N47" i="33"/>
  <c r="O47" i="33" s="1"/>
  <c r="N48" i="33"/>
  <c r="O48" i="33" s="1"/>
  <c r="D35" i="33"/>
  <c r="N36" i="33"/>
  <c r="O36" i="33" s="1"/>
  <c r="N37" i="33"/>
  <c r="O37" i="33" s="1"/>
  <c r="N38" i="33"/>
  <c r="O38" i="33"/>
  <c r="N32" i="33"/>
  <c r="O32" i="33"/>
  <c r="N33" i="33"/>
  <c r="O33" i="33"/>
  <c r="N34" i="33"/>
  <c r="O34" i="33" s="1"/>
  <c r="N31" i="33"/>
  <c r="O31" i="33" s="1"/>
  <c r="O41" i="33"/>
  <c r="O40" i="33"/>
  <c r="N16" i="33"/>
  <c r="O16" i="33" s="1"/>
  <c r="N17" i="33"/>
  <c r="O17" i="33" s="1"/>
  <c r="N18" i="33"/>
  <c r="O18" i="33"/>
  <c r="N19" i="33"/>
  <c r="O19" i="33" s="1"/>
  <c r="N20" i="33"/>
  <c r="O20" i="33"/>
  <c r="N21" i="33"/>
  <c r="O21" i="33" s="1"/>
  <c r="N22" i="33"/>
  <c r="O22" i="33" s="1"/>
  <c r="N7" i="33"/>
  <c r="O7" i="33" s="1"/>
  <c r="N8" i="33"/>
  <c r="O8" i="33"/>
  <c r="N9" i="33"/>
  <c r="O9" i="33" s="1"/>
  <c r="N10" i="33"/>
  <c r="O10" i="33"/>
  <c r="N11" i="33"/>
  <c r="O11" i="33" s="1"/>
  <c r="N12" i="33"/>
  <c r="O12" i="33" s="1"/>
  <c r="N13" i="33"/>
  <c r="O13" i="33" s="1"/>
  <c r="N6" i="33"/>
  <c r="O6" i="33"/>
  <c r="N24" i="33"/>
  <c r="O24" i="33" s="1"/>
  <c r="N25" i="33"/>
  <c r="O25" i="33"/>
  <c r="N26" i="33"/>
  <c r="O26" i="33" s="1"/>
  <c r="N27" i="33"/>
  <c r="O27" i="33" s="1"/>
  <c r="N28" i="33"/>
  <c r="O28" i="33" s="1"/>
  <c r="N29" i="33"/>
  <c r="O29" i="33"/>
  <c r="N15" i="33"/>
  <c r="O15" i="33" s="1"/>
  <c r="N37" i="40"/>
  <c r="O37" i="40" s="1"/>
  <c r="N13" i="40"/>
  <c r="O13" i="40" s="1"/>
  <c r="N5" i="40"/>
  <c r="O5" i="40" s="1"/>
  <c r="N46" i="42"/>
  <c r="O46" i="42" s="1"/>
  <c r="N41" i="42"/>
  <c r="O41" i="42"/>
  <c r="N23" i="43"/>
  <c r="O23" i="43"/>
  <c r="N14" i="35"/>
  <c r="O14" i="35" s="1"/>
  <c r="N30" i="41"/>
  <c r="O30" i="41"/>
  <c r="N14" i="34"/>
  <c r="O14" i="34" s="1"/>
  <c r="N48" i="44"/>
  <c r="O48" i="44" s="1"/>
  <c r="O30" i="44"/>
  <c r="N23" i="44"/>
  <c r="O23" i="44" s="1"/>
  <c r="N53" i="44"/>
  <c r="O53" i="44" s="1"/>
  <c r="D51" i="44"/>
  <c r="E51" i="44"/>
  <c r="N43" i="45"/>
  <c r="O43" i="45"/>
  <c r="N30" i="45"/>
  <c r="O30" i="45"/>
  <c r="N43" i="46"/>
  <c r="O43" i="46"/>
  <c r="N30" i="46"/>
  <c r="O30" i="46"/>
  <c r="N30" i="47"/>
  <c r="O30" i="47"/>
  <c r="N23" i="47"/>
  <c r="O23" i="47" s="1"/>
  <c r="N49" i="48"/>
  <c r="O49" i="48"/>
  <c r="O44" i="48"/>
  <c r="N39" i="48"/>
  <c r="O39" i="48" s="1"/>
  <c r="O51" i="50"/>
  <c r="P51" i="50" s="1"/>
  <c r="O44" i="50"/>
  <c r="P44" i="50" s="1"/>
  <c r="O40" i="50"/>
  <c r="P40" i="50" s="1"/>
  <c r="L87" i="50"/>
  <c r="O5" i="50"/>
  <c r="P5" i="50" s="1"/>
  <c r="O87" i="52" l="1"/>
  <c r="P87" i="52" s="1"/>
  <c r="O36" i="50"/>
  <c r="P36" i="50" s="1"/>
  <c r="E87" i="50"/>
  <c r="N50" i="39"/>
  <c r="O50" i="39" s="1"/>
  <c r="F87" i="50"/>
  <c r="O14" i="50"/>
  <c r="P14" i="50" s="1"/>
  <c r="O23" i="50"/>
  <c r="P23" i="50" s="1"/>
  <c r="M87" i="50"/>
  <c r="H87" i="50"/>
  <c r="I84" i="43"/>
  <c r="N14" i="43"/>
  <c r="O14" i="43" s="1"/>
  <c r="H83" i="34"/>
  <c r="N34" i="39"/>
  <c r="O34" i="39" s="1"/>
  <c r="N5" i="42"/>
  <c r="O5" i="42" s="1"/>
  <c r="N5" i="43"/>
  <c r="O5" i="43" s="1"/>
  <c r="N87" i="50"/>
  <c r="I87" i="50"/>
  <c r="H83" i="46"/>
  <c r="N83" i="46" s="1"/>
  <c r="O83" i="46" s="1"/>
  <c r="N5" i="46"/>
  <c r="O5" i="46" s="1"/>
  <c r="I85" i="47"/>
  <c r="N5" i="47"/>
  <c r="O5" i="47" s="1"/>
  <c r="N5" i="48"/>
  <c r="O5" i="48" s="1"/>
  <c r="H85" i="48"/>
  <c r="N5" i="44"/>
  <c r="O5" i="44" s="1"/>
  <c r="E84" i="44"/>
  <c r="F85" i="42"/>
  <c r="J85" i="47"/>
  <c r="D85" i="47"/>
  <c r="N35" i="47"/>
  <c r="O35" i="47" s="1"/>
  <c r="I85" i="48"/>
  <c r="H84" i="45"/>
  <c r="N5" i="45"/>
  <c r="O5" i="45" s="1"/>
  <c r="G85" i="42"/>
  <c r="G84" i="44"/>
  <c r="J83" i="46"/>
  <c r="J85" i="48"/>
  <c r="J83" i="38"/>
  <c r="I80" i="40"/>
  <c r="F82" i="39"/>
  <c r="N5" i="39"/>
  <c r="O5" i="39" s="1"/>
  <c r="H84" i="44"/>
  <c r="K84" i="45"/>
  <c r="L85" i="47"/>
  <c r="J84" i="45"/>
  <c r="I84" i="44"/>
  <c r="L84" i="45"/>
  <c r="L83" i="46"/>
  <c r="M85" i="47"/>
  <c r="L85" i="48"/>
  <c r="N34" i="41"/>
  <c r="O34" i="41" s="1"/>
  <c r="J84" i="44"/>
  <c r="M84" i="45"/>
  <c r="M83" i="46"/>
  <c r="M85" i="48"/>
  <c r="H82" i="37"/>
  <c r="M82" i="37"/>
  <c r="N5" i="33"/>
  <c r="O5" i="33" s="1"/>
  <c r="L83" i="34"/>
  <c r="G83" i="34"/>
  <c r="N34" i="35"/>
  <c r="O34" i="35" s="1"/>
  <c r="N23" i="34"/>
  <c r="O23" i="34" s="1"/>
  <c r="L82" i="37"/>
  <c r="N38" i="38"/>
  <c r="O38" i="38" s="1"/>
  <c r="E85" i="48"/>
  <c r="N43" i="34"/>
  <c r="O43" i="34" s="1"/>
  <c r="L85" i="42"/>
  <c r="F85" i="33"/>
  <c r="N43" i="39"/>
  <c r="O43" i="39" s="1"/>
  <c r="D80" i="40"/>
  <c r="N14" i="38"/>
  <c r="O14" i="38" s="1"/>
  <c r="H82" i="39"/>
  <c r="N38" i="39"/>
  <c r="O38" i="39" s="1"/>
  <c r="F83" i="41"/>
  <c r="N43" i="43"/>
  <c r="O43" i="43" s="1"/>
  <c r="K84" i="44"/>
  <c r="D85" i="48"/>
  <c r="J84" i="35"/>
  <c r="I81" i="36"/>
  <c r="G82" i="37"/>
  <c r="G83" i="38"/>
  <c r="N30" i="38"/>
  <c r="O30" i="38" s="1"/>
  <c r="N5" i="41"/>
  <c r="O5" i="41" s="1"/>
  <c r="N48" i="41"/>
  <c r="O48" i="41" s="1"/>
  <c r="D85" i="33"/>
  <c r="J85" i="33"/>
  <c r="K85" i="33"/>
  <c r="N49" i="33"/>
  <c r="O49" i="33" s="1"/>
  <c r="N43" i="35"/>
  <c r="O43" i="35" s="1"/>
  <c r="N13" i="36"/>
  <c r="O13" i="36" s="1"/>
  <c r="N46" i="36"/>
  <c r="O46" i="36" s="1"/>
  <c r="I82" i="37"/>
  <c r="N39" i="33"/>
  <c r="O39" i="33" s="1"/>
  <c r="N50" i="34"/>
  <c r="O50" i="34" s="1"/>
  <c r="L84" i="35"/>
  <c r="K84" i="35"/>
  <c r="N33" i="37"/>
  <c r="O33" i="37" s="1"/>
  <c r="I82" i="39"/>
  <c r="I85" i="33"/>
  <c r="N85" i="33" s="1"/>
  <c r="O85" i="33" s="1"/>
  <c r="N14" i="39"/>
  <c r="O14" i="39" s="1"/>
  <c r="J85" i="42"/>
  <c r="E82" i="39"/>
  <c r="D83" i="41"/>
  <c r="N51" i="44"/>
  <c r="O51" i="44" s="1"/>
  <c r="N37" i="37"/>
  <c r="O37" i="37" s="1"/>
  <c r="E81" i="36"/>
  <c r="N29" i="36"/>
  <c r="O29" i="36" s="1"/>
  <c r="N48" i="38"/>
  <c r="O48" i="38" s="1"/>
  <c r="J83" i="41"/>
  <c r="N38" i="46"/>
  <c r="O38" i="46" s="1"/>
  <c r="N44" i="47"/>
  <c r="O44" i="47" s="1"/>
  <c r="G84" i="35"/>
  <c r="N14" i="33"/>
  <c r="O14" i="33" s="1"/>
  <c r="H85" i="33"/>
  <c r="N52" i="33"/>
  <c r="O52" i="33" s="1"/>
  <c r="F81" i="36"/>
  <c r="N49" i="37"/>
  <c r="O49" i="37" s="1"/>
  <c r="N23" i="38"/>
  <c r="O23" i="38" s="1"/>
  <c r="M80" i="40"/>
  <c r="N32" i="42"/>
  <c r="O32" i="42" s="1"/>
  <c r="D84" i="43"/>
  <c r="E82" i="37"/>
  <c r="J80" i="40"/>
  <c r="N5" i="34"/>
  <c r="O5" i="34" s="1"/>
  <c r="K83" i="34"/>
  <c r="N30" i="34"/>
  <c r="O30" i="34" s="1"/>
  <c r="J82" i="37"/>
  <c r="F82" i="37"/>
  <c r="J82" i="39"/>
  <c r="H85" i="42"/>
  <c r="D84" i="35"/>
  <c r="L80" i="40"/>
  <c r="D87" i="50"/>
  <c r="D83" i="38"/>
  <c r="N23" i="33"/>
  <c r="O23" i="33" s="1"/>
  <c r="N30" i="33"/>
  <c r="O30" i="33" s="1"/>
  <c r="J84" i="43"/>
  <c r="I83" i="34"/>
  <c r="L81" i="36"/>
  <c r="N50" i="41"/>
  <c r="O50" i="41" s="1"/>
  <c r="E80" i="40"/>
  <c r="E83" i="34"/>
  <c r="H81" i="36"/>
  <c r="N43" i="38"/>
  <c r="O43" i="38" s="1"/>
  <c r="N44" i="33"/>
  <c r="O44" i="33" s="1"/>
  <c r="M81" i="36"/>
  <c r="E85" i="33"/>
  <c r="F83" i="34"/>
  <c r="N34" i="34"/>
  <c r="O34" i="34" s="1"/>
  <c r="N38" i="35"/>
  <c r="O38" i="35" s="1"/>
  <c r="N13" i="37"/>
  <c r="O13" i="37" s="1"/>
  <c r="L83" i="38"/>
  <c r="H83" i="38"/>
  <c r="N38" i="45"/>
  <c r="O38" i="45" s="1"/>
  <c r="K83" i="46"/>
  <c r="O87" i="51"/>
  <c r="P87" i="51" s="1"/>
  <c r="N5" i="35"/>
  <c r="O5" i="35" s="1"/>
  <c r="N34" i="44"/>
  <c r="O34" i="44" s="1"/>
  <c r="I84" i="45"/>
  <c r="N84" i="45" s="1"/>
  <c r="O84" i="45" s="1"/>
  <c r="G83" i="41"/>
  <c r="N49" i="40"/>
  <c r="O49" i="40" s="1"/>
  <c r="N23" i="39"/>
  <c r="O23" i="39" s="1"/>
  <c r="G85" i="33"/>
  <c r="D85" i="42"/>
  <c r="D82" i="37"/>
  <c r="D82" i="39"/>
  <c r="N35" i="33"/>
  <c r="O35" i="33" s="1"/>
  <c r="N34" i="38"/>
  <c r="O34" i="38" s="1"/>
  <c r="L84" i="43"/>
  <c r="F84" i="35"/>
  <c r="J83" i="34"/>
  <c r="N22" i="36"/>
  <c r="O22" i="36" s="1"/>
  <c r="N22" i="37"/>
  <c r="O22" i="37" s="1"/>
  <c r="K85" i="47"/>
  <c r="N5" i="36"/>
  <c r="O5" i="36" s="1"/>
  <c r="N21" i="42"/>
  <c r="O21" i="42" s="1"/>
  <c r="N23" i="46"/>
  <c r="O23" i="46" s="1"/>
  <c r="D81" i="36"/>
  <c r="N81" i="36" s="1"/>
  <c r="O81" i="36" s="1"/>
  <c r="L83" i="41"/>
  <c r="F83" i="38"/>
  <c r="H80" i="40"/>
  <c r="O87" i="50" l="1"/>
  <c r="P87" i="50" s="1"/>
  <c r="N84" i="35"/>
  <c r="O84" i="35" s="1"/>
  <c r="N82" i="39"/>
  <c r="O82" i="39" s="1"/>
  <c r="N84" i="44"/>
  <c r="O84" i="44" s="1"/>
  <c r="N84" i="43"/>
  <c r="O84" i="43" s="1"/>
  <c r="N82" i="37"/>
  <c r="O82" i="37" s="1"/>
  <c r="N85" i="48"/>
  <c r="O85" i="48" s="1"/>
  <c r="N85" i="47"/>
  <c r="O85" i="47" s="1"/>
  <c r="N83" i="34"/>
  <c r="O83" i="34" s="1"/>
  <c r="N85" i="42"/>
  <c r="O85" i="42" s="1"/>
  <c r="N80" i="40"/>
  <c r="O80" i="40" s="1"/>
  <c r="N83" i="38"/>
  <c r="O83" i="38" s="1"/>
  <c r="N83" i="41"/>
  <c r="O83" i="41" s="1"/>
</calcChain>
</file>

<file path=xl/sharedStrings.xml><?xml version="1.0" encoding="utf-8"?>
<sst xmlns="http://schemas.openxmlformats.org/spreadsheetml/2006/main" count="1901" uniqueCount="202">
  <si>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</si>
  <si>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</si>
  <si>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</si>
  <si>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</si>
  <si>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</si>
  <si>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</si>
  <si>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</si>
  <si>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</si>
  <si>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</si>
  <si>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</si>
  <si>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</si>
  <si>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</si>
  <si>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</si>
  <si>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</si>
  <si>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</si>
  <si>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</si>
  <si>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</si>
  <si>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</si>
  <si>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</si>
  <si>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</si>
  <si>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</si>
  <si>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</si>
  <si>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</si>
  <si>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</si>
  <si>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</si>
  <si>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</si>
  <si>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</si>
  <si>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</si>
  <si>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</si>
  <si>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</si>
  <si>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</si>
  <si>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</si>
  <si>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</si>
  <si>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</si>
  <si>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</si>
  <si>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</si>
  <si>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</si>
  <si>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</si>
  <si>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</si>
  <si>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</si>
  <si>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</si>
  <si>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</si>
  <si>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</si>
  <si>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Flood Control / Stormwater Management</t>
  </si>
  <si>
    <t>Transportation</t>
  </si>
  <si>
    <t>Road and Street Facilities</t>
  </si>
  <si>
    <t>Airports</t>
  </si>
  <si>
    <t>Mass Transit Systems</t>
  </si>
  <si>
    <t>Other Transportation Systems / Services</t>
  </si>
  <si>
    <t>Economic Environment</t>
  </si>
  <si>
    <t>Industry Development</t>
  </si>
  <si>
    <t>Veteran's Services</t>
  </si>
  <si>
    <t>Housing and Urban Development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</si>
  <si>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</si>
  <si>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</si>
  <si>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</si>
  <si>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</si>
  <si>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</si>
  <si>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</si>
  <si>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</si>
  <si>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</si>
  <si>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Cultural Services</t>
  </si>
  <si>
    <t>Special Recreation Facilities</t>
  </si>
  <si>
    <t>Inter-Fund Group Transfers Out</t>
  </si>
  <si>
    <t>Payment to Refunded Bond Escrow Agent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</si>
  <si>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</si>
  <si>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</si>
  <si>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</si>
  <si>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</si>
  <si>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</si>
  <si>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</si>
  <si>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Trial Court Law Clerks / Legal Support</t>
  </si>
  <si>
    <t>General Administration - Appeals</t>
  </si>
  <si>
    <t>General Administration - Jury Management</t>
  </si>
  <si>
    <t>Circuit Court - Criminal - Clerk of Court Administration</t>
  </si>
  <si>
    <t>Circuit Court - Criminal - Witness Coordination / Management</t>
  </si>
  <si>
    <t>Circuit Court - Criminal - Drug Court</t>
  </si>
  <si>
    <t>Circuit Court - Criminal - Pre-Trial Release</t>
  </si>
  <si>
    <t>Circuit Court - Civil - Clerk of Court Administration</t>
  </si>
  <si>
    <t>Circuit Court - Family (Excluding Juvenile) - Clerk of Court Administration</t>
  </si>
  <si>
    <t>Circuit Court - Family (Excluding Juvenile) - Alternative Dispute Resolution</t>
  </si>
  <si>
    <t>Circuit Court - Family (Excluding Juvenile) - Domestic Violence Court</t>
  </si>
  <si>
    <t>Circuit Court - Juvenile - Clerk of Court Administration</t>
  </si>
  <si>
    <t>Circuit Court - Juvenile - Alternative Dispute Resolution</t>
  </si>
  <si>
    <t>Circuit Court - Juvenile - Drug Court</t>
  </si>
  <si>
    <t>Circuit Court - Juvenile - Guardian Ad Litem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</si>
  <si>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</si>
  <si>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</si>
  <si>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</si>
  <si>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Information Systems</t>
  </si>
  <si>
    <t>General Court-Related Operations - Public Law Library</t>
  </si>
  <si>
    <t>County Court - Criminal - Clerk of Court Administration</t>
  </si>
  <si>
    <t>County Court - Criminal - Community Service Programs</t>
  </si>
  <si>
    <t>County Court - Criminal - Other Costs</t>
  </si>
  <si>
    <t>Other Uses and Non-Operating</t>
  </si>
  <si>
    <t>County Court - Civil - Clerk of Court Administration</t>
  </si>
  <si>
    <t>County Court - Civil - Alternative Dispute Resolution</t>
  </si>
  <si>
    <t>County Court - Traffic - Clerk of Court Administration</t>
  </si>
  <si>
    <t>County Court - Traffic - Other Costs</t>
  </si>
  <si>
    <t>Marion County Government Expenditures Reported by Account Code and Fund Type</t>
  </si>
  <si>
    <t>Local Fiscal Year Ended September 30, 2010</t>
  </si>
  <si>
    <t>Circuit Court - Civil - Other Costs</t>
  </si>
  <si>
    <t>2010 Countywide Census Population:</t>
  </si>
  <si>
    <t>Local Fiscal Year Ended September 30, 2011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</si>
  <si>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</si>
  <si>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</si>
  <si>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</si>
  <si>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County Court - Criminal - State Attorney Administration</t>
  </si>
  <si>
    <t>County Court - Criminal - Public Defender Administration</t>
  </si>
  <si>
    <t>2008 Countywide Population:</t>
  </si>
  <si>
    <t>Local Fiscal Year Ended September 30, 2007</t>
  </si>
  <si>
    <t>Circuit Court - Criminal - State Attorney Administration</t>
  </si>
  <si>
    <t>Circuit Court - Criminal - Public Defender Conflicts</t>
  </si>
  <si>
    <t>2007 Countywide Population:</t>
  </si>
  <si>
    <t>Local Fiscal Year Ended September 30, 2012</t>
  </si>
  <si>
    <t>2012 Countywide Population:</t>
  </si>
  <si>
    <t>Local Fiscal Year Ended September 30, 2013</t>
  </si>
  <si>
    <t>Detention and/or Corrections</t>
  </si>
  <si>
    <t>Circuit Court - Criminal - Clinical Evaluations</t>
  </si>
  <si>
    <t>Circuit Court - Family - Clerk of Court Administration</t>
  </si>
  <si>
    <t>Circuit Court - Family - Domestic Violence Court</t>
  </si>
  <si>
    <t>General Court Operations - Courthouse Security</t>
  </si>
  <si>
    <t>General Court Operations - Information Systems and Technology</t>
  </si>
  <si>
    <t>General Court Operations - Public Law Library</t>
  </si>
  <si>
    <t>2013 Countywide Population:</t>
  </si>
  <si>
    <t>Local Fiscal Year Ended September 30, 2006</t>
  </si>
  <si>
    <t>2006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</si>
  <si>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</si>
  <si>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</si>
  <si>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</si>
  <si>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</si>
  <si>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</si>
  <si>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</si>
  <si>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</si>
  <si>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</si>
  <si>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Mass Transit</t>
  </si>
  <si>
    <t>Veterans Services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</si>
  <si>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</si>
  <si>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</si>
  <si>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</si>
  <si>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</si>
  <si>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</si>
  <si>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</si>
  <si>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</si>
  <si>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</si>
  <si>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</si>
  <si>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</si>
  <si>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</si>
  <si>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</si>
  <si>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Trial Court Law Clerks / Legal Support</t>
  </si>
  <si>
    <t>General Court Administration - Appeals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</si>
  <si>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</si>
  <si>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</si>
  <si>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</si>
  <si>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</si>
  <si>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Family - Other Programs</t>
  </si>
  <si>
    <t>Circuit Court - Juvenile - Clerk of Court</t>
  </si>
  <si>
    <t>Circuit Court - Juvenile - Alternative Dispute Resolutions</t>
  </si>
  <si>
    <t>Circuit Court - Probate - Clerk of Court</t>
  </si>
  <si>
    <t>Circuit Court - Probate - Clinical Evaluations</t>
  </si>
  <si>
    <t>General Court Operations - Information Systems</t>
  </si>
  <si>
    <t>County Court - Criminal - Clerk of Court</t>
  </si>
  <si>
    <t>County Court - Civil - Clerk of Court</t>
  </si>
  <si>
    <t>County Court - Civil - Alternative Dispute Resolutions</t>
  </si>
  <si>
    <t>County Court - Traffic - Clerk of Court</t>
  </si>
  <si>
    <t>County Court - Traffic - Hearing Officer</t>
  </si>
  <si>
    <t>2014 Countywide Population:</t>
  </si>
  <si>
    <t>Local Fiscal Year Ended September 30, 2005</t>
  </si>
  <si>
    <t>Circuit Court - Criminal - Public Defender Administration</t>
  </si>
  <si>
    <t>Circuit Court - Juvenile - Public Defender Conflicts</t>
  </si>
  <si>
    <t>2005 Countywide Population:</t>
  </si>
  <si>
    <t>Local Fiscal Year Ended September 30, 2015</t>
  </si>
  <si>
    <t>Circuit Court - Family - Alternative Dispute Resolutions</t>
  </si>
  <si>
    <t>General Court Operations - Courthouse Facilities</t>
  </si>
  <si>
    <t>2015 Countywide Population:</t>
  </si>
  <si>
    <t>Local Fiscal Year Ended September 30, 2016</t>
  </si>
  <si>
    <t>2016 Countywide Population:</t>
  </si>
  <si>
    <t>Local Fiscal Year Ended September 30, 2017</t>
  </si>
  <si>
    <t>County Court - Criminal - Drug Court</t>
  </si>
  <si>
    <t>2017 Countywide Population:</t>
  </si>
  <si>
    <t>Local Fiscal Year Ended September 30, 2018</t>
  </si>
  <si>
    <t>2018 Countywide Population:</t>
  </si>
  <si>
    <t>Local Fiscal Year Ended September 30, 2019</t>
  </si>
  <si>
    <t>Other Transportation</t>
  </si>
  <si>
    <t>Circuit Court - Juvenile - Other</t>
  </si>
  <si>
    <t>2019 Countywide Population:</t>
  </si>
  <si>
    <t>Local Fiscal Year Ended September 30, 2020</t>
  </si>
  <si>
    <t>2020 Countywide Population:</t>
  </si>
  <si>
    <t>Local Fiscal Year Ended September 30, 2021</t>
  </si>
  <si>
    <t>Other Physical Environment</t>
  </si>
  <si>
    <t>Circuit Court - Criminal - Other Costs</t>
  </si>
  <si>
    <t>2021 Countywide Population:</t>
  </si>
  <si>
    <t>Per Capita Account</t>
  </si>
  <si>
    <t>Custodial</t>
  </si>
  <si>
    <t>Total Account</t>
  </si>
  <si>
    <t>Inter-fund Group Transfers Out</t>
  </si>
  <si>
    <t>Circuit Court - Family - Alternative Dispute Resolution</t>
  </si>
  <si>
    <t>Local Fiscal Year Ended September 30, 2022</t>
  </si>
  <si>
    <t>Hospital Services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</si>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</sst>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42" fontId="1" fillId="2" borderId="9" xfId="0" applyNumberFormat="1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" fontId="3" fillId="0" borderId="20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1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2" fontId="1" fillId="2" borderId="20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" fontId="7" fillId="0" borderId="20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6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37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8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C35FF-03B3-4456-9123-40EDC463777C}">
  <sheetPr>
    <pageSetUpPr fitToPage="1"/>
  </sheetPr>
  <dimension ref="A1:ED91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55.77734375" style="62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99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200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49"/>
      <c r="O3" s="50"/>
      <c r="P3" s="116" t="s">
        <v>192</v>
      </c>
      <c r="Q3" s="51"/>
      <c r="R3"/>
    </row>
    <row r="4" spans="1:134" ht="32.25" customHeight="1" thickBot="1">
      <c r="A4" s="110"/>
      <c r="B4" s="111"/>
      <c r="C4" s="112"/>
      <c r="D4" s="52" t="s">
        <v>0</v>
      </c>
      <c r="E4" s="52" t="s">
        <v>13</v>
      </c>
      <c r="F4" s="52" t="s">
        <v>14</v>
      </c>
      <c r="G4" s="52" t="s">
        <v>15</v>
      </c>
      <c r="H4" s="52" t="s">
        <v>1</v>
      </c>
      <c r="I4" s="52" t="s">
        <v>2</v>
      </c>
      <c r="J4" s="53" t="s">
        <v>16</v>
      </c>
      <c r="K4" s="53" t="s">
        <v>3</v>
      </c>
      <c r="L4" s="53" t="s">
        <v>4</v>
      </c>
      <c r="M4" s="53" t="s">
        <v>193</v>
      </c>
      <c r="N4" s="53" t="s">
        <v>5</v>
      </c>
      <c r="O4" s="53" t="s">
        <v>194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19</v>
      </c>
      <c r="B5" s="57"/>
      <c r="C5" s="57"/>
      <c r="D5" s="58">
        <f t="shared" ref="D5:N5" si="0">SUM(D6:D13)</f>
        <v>57491064</v>
      </c>
      <c r="E5" s="58">
        <f t="shared" si="0"/>
        <v>3444434</v>
      </c>
      <c r="F5" s="58">
        <f t="shared" si="0"/>
        <v>5190775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45851748</v>
      </c>
      <c r="K5" s="58">
        <f t="shared" si="0"/>
        <v>0</v>
      </c>
      <c r="L5" s="58">
        <f t="shared" si="0"/>
        <v>0</v>
      </c>
      <c r="M5" s="58">
        <f t="shared" si="0"/>
        <v>394783412</v>
      </c>
      <c r="N5" s="58">
        <f t="shared" si="0"/>
        <v>0</v>
      </c>
      <c r="O5" s="59">
        <f>SUM(D5:N5)</f>
        <v>506761433</v>
      </c>
      <c r="P5" s="60">
        <f t="shared" ref="P5:P36" si="1">(O5/P$89)</f>
        <v>1254.4655565072308</v>
      </c>
      <c r="Q5" s="61"/>
    </row>
    <row r="6" spans="1:134">
      <c r="A6" s="63"/>
      <c r="B6" s="64">
        <v>511</v>
      </c>
      <c r="C6" s="65" t="s">
        <v>20</v>
      </c>
      <c r="D6" s="66">
        <v>4317067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4317067</v>
      </c>
      <c r="P6" s="67">
        <f t="shared" si="1"/>
        <v>10.686708782422283</v>
      </c>
      <c r="Q6" s="68"/>
    </row>
    <row r="7" spans="1:134">
      <c r="A7" s="63"/>
      <c r="B7" s="64">
        <v>512</v>
      </c>
      <c r="C7" s="65" t="s">
        <v>21</v>
      </c>
      <c r="D7" s="66">
        <v>1987978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2">SUM(D7:N7)</f>
        <v>1987978</v>
      </c>
      <c r="P7" s="67">
        <f t="shared" si="1"/>
        <v>4.9211517801003053</v>
      </c>
      <c r="Q7" s="68"/>
    </row>
    <row r="8" spans="1:134">
      <c r="A8" s="63"/>
      <c r="B8" s="64">
        <v>513</v>
      </c>
      <c r="C8" s="65" t="s">
        <v>22</v>
      </c>
      <c r="D8" s="66">
        <v>9089030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331545964</v>
      </c>
      <c r="N8" s="66">
        <v>0</v>
      </c>
      <c r="O8" s="66">
        <f t="shared" si="2"/>
        <v>340634994</v>
      </c>
      <c r="P8" s="67">
        <f t="shared" si="1"/>
        <v>843.22689038186377</v>
      </c>
      <c r="Q8" s="68"/>
    </row>
    <row r="9" spans="1:134">
      <c r="A9" s="63"/>
      <c r="B9" s="64">
        <v>514</v>
      </c>
      <c r="C9" s="65" t="s">
        <v>23</v>
      </c>
      <c r="D9" s="66">
        <v>1413352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1413352</v>
      </c>
      <c r="P9" s="67">
        <f t="shared" si="1"/>
        <v>3.4986904838526014</v>
      </c>
      <c r="Q9" s="68"/>
    </row>
    <row r="10" spans="1:134">
      <c r="A10" s="63"/>
      <c r="B10" s="64">
        <v>515</v>
      </c>
      <c r="C10" s="65" t="s">
        <v>24</v>
      </c>
      <c r="D10" s="66">
        <v>2091903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2091903</v>
      </c>
      <c r="P10" s="67">
        <f t="shared" si="1"/>
        <v>5.1784135298515226</v>
      </c>
      <c r="Q10" s="68"/>
    </row>
    <row r="11" spans="1:134">
      <c r="A11" s="63"/>
      <c r="B11" s="64">
        <v>516</v>
      </c>
      <c r="C11" s="65" t="s">
        <v>25</v>
      </c>
      <c r="D11" s="66">
        <v>6690268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2"/>
        <v>6690268</v>
      </c>
      <c r="P11" s="67">
        <f t="shared" si="1"/>
        <v>16.561463093428657</v>
      </c>
      <c r="Q11" s="68"/>
    </row>
    <row r="12" spans="1:134">
      <c r="A12" s="63"/>
      <c r="B12" s="64">
        <v>517</v>
      </c>
      <c r="C12" s="65" t="s">
        <v>26</v>
      </c>
      <c r="D12" s="66">
        <v>0</v>
      </c>
      <c r="E12" s="66">
        <v>0</v>
      </c>
      <c r="F12" s="66">
        <v>5190775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2"/>
        <v>5190775</v>
      </c>
      <c r="P12" s="67">
        <f t="shared" si="1"/>
        <v>12.849534366753637</v>
      </c>
      <c r="Q12" s="68"/>
    </row>
    <row r="13" spans="1:134">
      <c r="A13" s="63"/>
      <c r="B13" s="64">
        <v>519</v>
      </c>
      <c r="C13" s="65" t="s">
        <v>27</v>
      </c>
      <c r="D13" s="66">
        <v>31901466</v>
      </c>
      <c r="E13" s="66">
        <v>3444434</v>
      </c>
      <c r="F13" s="66">
        <v>0</v>
      </c>
      <c r="G13" s="66">
        <v>0</v>
      </c>
      <c r="H13" s="66">
        <v>0</v>
      </c>
      <c r="I13" s="66">
        <v>0</v>
      </c>
      <c r="J13" s="66">
        <v>45851748</v>
      </c>
      <c r="K13" s="66">
        <v>0</v>
      </c>
      <c r="L13" s="66">
        <v>0</v>
      </c>
      <c r="M13" s="66">
        <v>63237448</v>
      </c>
      <c r="N13" s="66">
        <v>0</v>
      </c>
      <c r="O13" s="66">
        <f t="shared" si="2"/>
        <v>144435096</v>
      </c>
      <c r="P13" s="67">
        <f t="shared" si="1"/>
        <v>357.54270408895798</v>
      </c>
      <c r="Q13" s="68"/>
    </row>
    <row r="14" spans="1:134" ht="15.75">
      <c r="A14" s="69" t="s">
        <v>28</v>
      </c>
      <c r="B14" s="70"/>
      <c r="C14" s="71"/>
      <c r="D14" s="72">
        <f t="shared" ref="D14:N14" si="3">SUM(D15:D22)</f>
        <v>180945402</v>
      </c>
      <c r="E14" s="72">
        <f t="shared" si="3"/>
        <v>78165720</v>
      </c>
      <c r="F14" s="72">
        <f t="shared" si="3"/>
        <v>0</v>
      </c>
      <c r="G14" s="72">
        <f t="shared" si="3"/>
        <v>18549612</v>
      </c>
      <c r="H14" s="72">
        <f t="shared" si="3"/>
        <v>0</v>
      </c>
      <c r="I14" s="72">
        <f t="shared" si="3"/>
        <v>0</v>
      </c>
      <c r="J14" s="72">
        <f t="shared" si="3"/>
        <v>0</v>
      </c>
      <c r="K14" s="72">
        <f t="shared" si="3"/>
        <v>0</v>
      </c>
      <c r="L14" s="72">
        <f t="shared" si="3"/>
        <v>0</v>
      </c>
      <c r="M14" s="72">
        <f t="shared" si="3"/>
        <v>2255937</v>
      </c>
      <c r="N14" s="72">
        <f t="shared" si="3"/>
        <v>0</v>
      </c>
      <c r="O14" s="73">
        <f>SUM(D14:N14)</f>
        <v>279916671</v>
      </c>
      <c r="P14" s="74">
        <f t="shared" si="1"/>
        <v>692.92136219384804</v>
      </c>
      <c r="Q14" s="75"/>
    </row>
    <row r="15" spans="1:134">
      <c r="A15" s="63"/>
      <c r="B15" s="64">
        <v>521</v>
      </c>
      <c r="C15" s="65" t="s">
        <v>29</v>
      </c>
      <c r="D15" s="66">
        <v>81057527</v>
      </c>
      <c r="E15" s="66">
        <v>3030913</v>
      </c>
      <c r="F15" s="66">
        <v>0</v>
      </c>
      <c r="G15" s="66">
        <v>7360846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91449286</v>
      </c>
      <c r="P15" s="67">
        <f t="shared" si="1"/>
        <v>226.3786704821693</v>
      </c>
      <c r="Q15" s="68"/>
    </row>
    <row r="16" spans="1:134">
      <c r="A16" s="63"/>
      <c r="B16" s="64">
        <v>522</v>
      </c>
      <c r="C16" s="65" t="s">
        <v>30</v>
      </c>
      <c r="D16" s="66">
        <v>39737</v>
      </c>
      <c r="E16" s="66">
        <v>57830888</v>
      </c>
      <c r="F16" s="66">
        <v>0</v>
      </c>
      <c r="G16" s="66">
        <v>3682152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2" si="4">SUM(D16:N16)</f>
        <v>61552777</v>
      </c>
      <c r="P16" s="67">
        <f t="shared" si="1"/>
        <v>152.37118222820732</v>
      </c>
      <c r="Q16" s="68"/>
    </row>
    <row r="17" spans="1:17">
      <c r="A17" s="63"/>
      <c r="B17" s="64">
        <v>523</v>
      </c>
      <c r="C17" s="65" t="s">
        <v>31</v>
      </c>
      <c r="D17" s="66">
        <v>48592011</v>
      </c>
      <c r="E17" s="66">
        <v>2162207</v>
      </c>
      <c r="F17" s="66">
        <v>0</v>
      </c>
      <c r="G17" s="66">
        <v>2662113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2255937</v>
      </c>
      <c r="N17" s="66">
        <v>0</v>
      </c>
      <c r="O17" s="66">
        <f t="shared" si="4"/>
        <v>55672268</v>
      </c>
      <c r="P17" s="67">
        <f t="shared" si="1"/>
        <v>137.81424179262612</v>
      </c>
      <c r="Q17" s="68"/>
    </row>
    <row r="18" spans="1:17">
      <c r="A18" s="63"/>
      <c r="B18" s="64">
        <v>524</v>
      </c>
      <c r="C18" s="65" t="s">
        <v>32</v>
      </c>
      <c r="D18" s="66">
        <v>1363634</v>
      </c>
      <c r="E18" s="66">
        <v>7464681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4"/>
        <v>8828315</v>
      </c>
      <c r="P18" s="67">
        <f t="shared" si="1"/>
        <v>21.85410405826233</v>
      </c>
      <c r="Q18" s="68"/>
    </row>
    <row r="19" spans="1:17">
      <c r="A19" s="63"/>
      <c r="B19" s="64">
        <v>525</v>
      </c>
      <c r="C19" s="65" t="s">
        <v>33</v>
      </c>
      <c r="D19" s="66">
        <v>1027621</v>
      </c>
      <c r="E19" s="66">
        <v>1966383</v>
      </c>
      <c r="F19" s="66">
        <v>0</v>
      </c>
      <c r="G19" s="66">
        <v>3172211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4"/>
        <v>6166215</v>
      </c>
      <c r="P19" s="67">
        <f t="shared" si="1"/>
        <v>15.264193026145765</v>
      </c>
      <c r="Q19" s="68"/>
    </row>
    <row r="20" spans="1:17">
      <c r="A20" s="63"/>
      <c r="B20" s="64">
        <v>526</v>
      </c>
      <c r="C20" s="65" t="s">
        <v>34</v>
      </c>
      <c r="D20" s="66">
        <v>35866695</v>
      </c>
      <c r="E20" s="66">
        <v>0</v>
      </c>
      <c r="F20" s="66">
        <v>0</v>
      </c>
      <c r="G20" s="66">
        <v>1672290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4"/>
        <v>37538985</v>
      </c>
      <c r="P20" s="67">
        <f t="shared" si="1"/>
        <v>92.92610021635484</v>
      </c>
      <c r="Q20" s="68"/>
    </row>
    <row r="21" spans="1:17">
      <c r="A21" s="63"/>
      <c r="B21" s="64">
        <v>527</v>
      </c>
      <c r="C21" s="65" t="s">
        <v>35</v>
      </c>
      <c r="D21" s="66">
        <v>0</v>
      </c>
      <c r="E21" s="66">
        <v>5607468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4"/>
        <v>5607468</v>
      </c>
      <c r="P21" s="67">
        <f t="shared" si="1"/>
        <v>13.881039493422714</v>
      </c>
      <c r="Q21" s="68"/>
    </row>
    <row r="22" spans="1:17">
      <c r="A22" s="63"/>
      <c r="B22" s="64">
        <v>529</v>
      </c>
      <c r="C22" s="65" t="s">
        <v>36</v>
      </c>
      <c r="D22" s="66">
        <v>12998177</v>
      </c>
      <c r="E22" s="66">
        <v>103180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4"/>
        <v>13101357</v>
      </c>
      <c r="P22" s="67">
        <f t="shared" si="1"/>
        <v>32.431830896659619</v>
      </c>
      <c r="Q22" s="68"/>
    </row>
    <row r="23" spans="1:17" ht="15.75">
      <c r="A23" s="69" t="s">
        <v>37</v>
      </c>
      <c r="B23" s="70"/>
      <c r="C23" s="71"/>
      <c r="D23" s="72">
        <f t="shared" ref="D23:N23" si="5">SUM(D24:D30)</f>
        <v>1227671</v>
      </c>
      <c r="E23" s="72">
        <f t="shared" si="5"/>
        <v>14807867</v>
      </c>
      <c r="F23" s="72">
        <f t="shared" si="5"/>
        <v>0</v>
      </c>
      <c r="G23" s="72">
        <f t="shared" si="5"/>
        <v>0</v>
      </c>
      <c r="H23" s="72">
        <f t="shared" si="5"/>
        <v>0</v>
      </c>
      <c r="I23" s="72">
        <f t="shared" si="5"/>
        <v>64814421</v>
      </c>
      <c r="J23" s="72">
        <f t="shared" si="5"/>
        <v>0</v>
      </c>
      <c r="K23" s="72">
        <f t="shared" si="5"/>
        <v>0</v>
      </c>
      <c r="L23" s="72">
        <f t="shared" si="5"/>
        <v>0</v>
      </c>
      <c r="M23" s="72">
        <f t="shared" si="5"/>
        <v>0</v>
      </c>
      <c r="N23" s="72">
        <f t="shared" si="5"/>
        <v>0</v>
      </c>
      <c r="O23" s="73">
        <f>SUM(D23:N23)</f>
        <v>80849959</v>
      </c>
      <c r="P23" s="74">
        <f t="shared" si="1"/>
        <v>200.14050439888504</v>
      </c>
      <c r="Q23" s="75"/>
    </row>
    <row r="24" spans="1:17">
      <c r="A24" s="63"/>
      <c r="B24" s="64">
        <v>533</v>
      </c>
      <c r="C24" s="65" t="s">
        <v>38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7566501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49" si="6">SUM(D24:N24)</f>
        <v>7566501</v>
      </c>
      <c r="P24" s="67">
        <f t="shared" si="1"/>
        <v>18.730539203794379</v>
      </c>
      <c r="Q24" s="68"/>
    </row>
    <row r="25" spans="1:17">
      <c r="A25" s="63"/>
      <c r="B25" s="64">
        <v>534</v>
      </c>
      <c r="C25" s="65" t="s">
        <v>39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28056499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6"/>
        <v>28056499</v>
      </c>
      <c r="P25" s="67">
        <f t="shared" si="1"/>
        <v>69.452624725843265</v>
      </c>
      <c r="Q25" s="68"/>
    </row>
    <row r="26" spans="1:17">
      <c r="A26" s="63"/>
      <c r="B26" s="64">
        <v>535</v>
      </c>
      <c r="C26" s="65" t="s">
        <v>40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5327904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6"/>
        <v>5327904</v>
      </c>
      <c r="P26" s="67">
        <f t="shared" si="1"/>
        <v>13.188991152720774</v>
      </c>
      <c r="Q26" s="68"/>
    </row>
    <row r="27" spans="1:17">
      <c r="A27" s="63"/>
      <c r="B27" s="64">
        <v>536</v>
      </c>
      <c r="C27" s="65" t="s">
        <v>41</v>
      </c>
      <c r="D27" s="66">
        <v>0</v>
      </c>
      <c r="E27" s="66">
        <v>9005230</v>
      </c>
      <c r="F27" s="66">
        <v>0</v>
      </c>
      <c r="G27" s="66">
        <v>0</v>
      </c>
      <c r="H27" s="66">
        <v>0</v>
      </c>
      <c r="I27" s="66">
        <v>23863517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6"/>
        <v>32868747</v>
      </c>
      <c r="P27" s="67">
        <f t="shared" si="1"/>
        <v>81.36513221409723</v>
      </c>
      <c r="Q27" s="68"/>
    </row>
    <row r="28" spans="1:17">
      <c r="A28" s="63"/>
      <c r="B28" s="64">
        <v>537</v>
      </c>
      <c r="C28" s="65" t="s">
        <v>42</v>
      </c>
      <c r="D28" s="66">
        <v>1162076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6"/>
        <v>1162076</v>
      </c>
      <c r="P28" s="67">
        <f t="shared" si="1"/>
        <v>2.876667838382438</v>
      </c>
      <c r="Q28" s="68"/>
    </row>
    <row r="29" spans="1:17">
      <c r="A29" s="63"/>
      <c r="B29" s="64">
        <v>538</v>
      </c>
      <c r="C29" s="65" t="s">
        <v>43</v>
      </c>
      <c r="D29" s="66">
        <v>0</v>
      </c>
      <c r="E29" s="66">
        <v>5802637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6"/>
        <v>5802637</v>
      </c>
      <c r="P29" s="67">
        <f t="shared" si="1"/>
        <v>14.36417173722541</v>
      </c>
      <c r="Q29" s="68"/>
    </row>
    <row r="30" spans="1:17">
      <c r="A30" s="63"/>
      <c r="B30" s="64">
        <v>539</v>
      </c>
      <c r="C30" s="65" t="s">
        <v>189</v>
      </c>
      <c r="D30" s="66">
        <v>65595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6"/>
        <v>65595</v>
      </c>
      <c r="P30" s="67">
        <f t="shared" si="1"/>
        <v>0.1623775268215642</v>
      </c>
      <c r="Q30" s="68"/>
    </row>
    <row r="31" spans="1:17" ht="15.75">
      <c r="A31" s="69" t="s">
        <v>44</v>
      </c>
      <c r="B31" s="70"/>
      <c r="C31" s="71"/>
      <c r="D31" s="72">
        <f t="shared" ref="D31:N31" si="7">SUM(D32:D35)</f>
        <v>520237</v>
      </c>
      <c r="E31" s="72">
        <f t="shared" si="7"/>
        <v>40909456</v>
      </c>
      <c r="F31" s="72">
        <f t="shared" si="7"/>
        <v>0</v>
      </c>
      <c r="G31" s="72">
        <f t="shared" si="7"/>
        <v>24508630</v>
      </c>
      <c r="H31" s="72">
        <f t="shared" si="7"/>
        <v>0</v>
      </c>
      <c r="I31" s="72">
        <f t="shared" si="7"/>
        <v>0</v>
      </c>
      <c r="J31" s="72">
        <f t="shared" si="7"/>
        <v>0</v>
      </c>
      <c r="K31" s="72">
        <f t="shared" si="7"/>
        <v>0</v>
      </c>
      <c r="L31" s="72">
        <f t="shared" si="7"/>
        <v>0</v>
      </c>
      <c r="M31" s="72">
        <f t="shared" si="7"/>
        <v>0</v>
      </c>
      <c r="N31" s="72">
        <f t="shared" si="7"/>
        <v>0</v>
      </c>
      <c r="O31" s="72">
        <f t="shared" si="6"/>
        <v>65938323</v>
      </c>
      <c r="P31" s="74">
        <f t="shared" si="1"/>
        <v>163.22740775213757</v>
      </c>
      <c r="Q31" s="75"/>
    </row>
    <row r="32" spans="1:17">
      <c r="A32" s="63"/>
      <c r="B32" s="64">
        <v>541</v>
      </c>
      <c r="C32" s="65" t="s">
        <v>45</v>
      </c>
      <c r="D32" s="66">
        <v>0</v>
      </c>
      <c r="E32" s="66">
        <v>39387548</v>
      </c>
      <c r="F32" s="66">
        <v>0</v>
      </c>
      <c r="G32" s="66">
        <v>24508630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6"/>
        <v>63896178</v>
      </c>
      <c r="P32" s="67">
        <f t="shared" si="1"/>
        <v>158.17216795472888</v>
      </c>
      <c r="Q32" s="68"/>
    </row>
    <row r="33" spans="1:17">
      <c r="A33" s="63"/>
      <c r="B33" s="64">
        <v>542</v>
      </c>
      <c r="C33" s="65" t="s">
        <v>46</v>
      </c>
      <c r="D33" s="66">
        <v>0</v>
      </c>
      <c r="E33" s="66">
        <v>841622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6"/>
        <v>841622</v>
      </c>
      <c r="P33" s="67">
        <f t="shared" si="1"/>
        <v>2.0833981077615444</v>
      </c>
      <c r="Q33" s="68"/>
    </row>
    <row r="34" spans="1:17">
      <c r="A34" s="63"/>
      <c r="B34" s="64">
        <v>544</v>
      </c>
      <c r="C34" s="65" t="s">
        <v>47</v>
      </c>
      <c r="D34" s="66">
        <v>520237</v>
      </c>
      <c r="E34" s="66">
        <v>153926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6"/>
        <v>674163</v>
      </c>
      <c r="P34" s="67">
        <f t="shared" si="1"/>
        <v>1.6688607457063218</v>
      </c>
      <c r="Q34" s="68"/>
    </row>
    <row r="35" spans="1:17">
      <c r="A35" s="63"/>
      <c r="B35" s="64">
        <v>549</v>
      </c>
      <c r="C35" s="65" t="s">
        <v>48</v>
      </c>
      <c r="D35" s="66">
        <v>0</v>
      </c>
      <c r="E35" s="66">
        <v>526360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6"/>
        <v>526360</v>
      </c>
      <c r="P35" s="67">
        <f t="shared" si="1"/>
        <v>1.3029809439408266</v>
      </c>
      <c r="Q35" s="68"/>
    </row>
    <row r="36" spans="1:17" ht="15.75">
      <c r="A36" s="69" t="s">
        <v>49</v>
      </c>
      <c r="B36" s="70"/>
      <c r="C36" s="71"/>
      <c r="D36" s="72">
        <f t="shared" ref="D36:N36" si="8">SUM(D37:D39)</f>
        <v>1401918</v>
      </c>
      <c r="E36" s="72">
        <f t="shared" si="8"/>
        <v>6053454</v>
      </c>
      <c r="F36" s="72">
        <f t="shared" si="8"/>
        <v>0</v>
      </c>
      <c r="G36" s="72">
        <f t="shared" si="8"/>
        <v>0</v>
      </c>
      <c r="H36" s="72">
        <f t="shared" si="8"/>
        <v>0</v>
      </c>
      <c r="I36" s="72">
        <f t="shared" si="8"/>
        <v>0</v>
      </c>
      <c r="J36" s="72">
        <f t="shared" si="8"/>
        <v>0</v>
      </c>
      <c r="K36" s="72">
        <f t="shared" si="8"/>
        <v>0</v>
      </c>
      <c r="L36" s="72">
        <f t="shared" si="8"/>
        <v>0</v>
      </c>
      <c r="M36" s="72">
        <f t="shared" si="8"/>
        <v>0</v>
      </c>
      <c r="N36" s="72">
        <f t="shared" si="8"/>
        <v>603011</v>
      </c>
      <c r="O36" s="72">
        <f t="shared" si="6"/>
        <v>8058383</v>
      </c>
      <c r="P36" s="74">
        <f t="shared" si="1"/>
        <v>19.948171380759767</v>
      </c>
      <c r="Q36" s="75"/>
    </row>
    <row r="37" spans="1:17">
      <c r="A37" s="76"/>
      <c r="B37" s="77">
        <v>552</v>
      </c>
      <c r="C37" s="78" t="s">
        <v>50</v>
      </c>
      <c r="D37" s="66">
        <v>727761</v>
      </c>
      <c r="E37" s="66">
        <v>3685037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6"/>
        <v>4412798</v>
      </c>
      <c r="P37" s="67">
        <f t="shared" ref="P37:P68" si="9">(O37/P$89)</f>
        <v>10.923686646896027</v>
      </c>
      <c r="Q37" s="68"/>
    </row>
    <row r="38" spans="1:17">
      <c r="A38" s="76"/>
      <c r="B38" s="77">
        <v>553</v>
      </c>
      <c r="C38" s="78" t="s">
        <v>51</v>
      </c>
      <c r="D38" s="66">
        <v>674157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6"/>
        <v>674157</v>
      </c>
      <c r="P38" s="67">
        <f t="shared" si="9"/>
        <v>1.6688458929711907</v>
      </c>
      <c r="Q38" s="68"/>
    </row>
    <row r="39" spans="1:17">
      <c r="A39" s="76"/>
      <c r="B39" s="77">
        <v>554</v>
      </c>
      <c r="C39" s="78" t="s">
        <v>52</v>
      </c>
      <c r="D39" s="66">
        <v>0</v>
      </c>
      <c r="E39" s="66">
        <v>2368417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603011</v>
      </c>
      <c r="O39" s="66">
        <f t="shared" si="6"/>
        <v>2971428</v>
      </c>
      <c r="P39" s="67">
        <f t="shared" si="9"/>
        <v>7.3556388408925502</v>
      </c>
      <c r="Q39" s="68"/>
    </row>
    <row r="40" spans="1:17" ht="15.75">
      <c r="A40" s="69" t="s">
        <v>53</v>
      </c>
      <c r="B40" s="70"/>
      <c r="C40" s="71"/>
      <c r="D40" s="72">
        <f t="shared" ref="D40:N40" si="10">SUM(D41:D44)</f>
        <v>16408211</v>
      </c>
      <c r="E40" s="72">
        <f t="shared" si="10"/>
        <v>13380648</v>
      </c>
      <c r="F40" s="72">
        <f t="shared" si="10"/>
        <v>0</v>
      </c>
      <c r="G40" s="72">
        <f t="shared" si="10"/>
        <v>86165</v>
      </c>
      <c r="H40" s="72">
        <f t="shared" si="10"/>
        <v>0</v>
      </c>
      <c r="I40" s="72">
        <f t="shared" si="10"/>
        <v>0</v>
      </c>
      <c r="J40" s="72">
        <f t="shared" si="10"/>
        <v>0</v>
      </c>
      <c r="K40" s="72">
        <f t="shared" si="10"/>
        <v>0</v>
      </c>
      <c r="L40" s="72">
        <f t="shared" si="10"/>
        <v>0</v>
      </c>
      <c r="M40" s="72">
        <f t="shared" si="10"/>
        <v>0</v>
      </c>
      <c r="N40" s="72">
        <f t="shared" si="10"/>
        <v>0</v>
      </c>
      <c r="O40" s="72">
        <f t="shared" si="6"/>
        <v>29875024</v>
      </c>
      <c r="P40" s="74">
        <f t="shared" si="9"/>
        <v>73.954303084913093</v>
      </c>
      <c r="Q40" s="75"/>
    </row>
    <row r="41" spans="1:17">
      <c r="A41" s="63"/>
      <c r="B41" s="64">
        <v>561</v>
      </c>
      <c r="C41" s="65" t="s">
        <v>198</v>
      </c>
      <c r="D41" s="66">
        <v>0</v>
      </c>
      <c r="E41" s="66">
        <v>10622761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6"/>
        <v>10622761</v>
      </c>
      <c r="P41" s="67">
        <f t="shared" si="9"/>
        <v>26.296175915794894</v>
      </c>
      <c r="Q41" s="68"/>
    </row>
    <row r="42" spans="1:17">
      <c r="A42" s="63"/>
      <c r="B42" s="64">
        <v>562</v>
      </c>
      <c r="C42" s="65" t="s">
        <v>54</v>
      </c>
      <c r="D42" s="66">
        <v>5649301</v>
      </c>
      <c r="E42" s="66">
        <v>2650000</v>
      </c>
      <c r="F42" s="66">
        <v>0</v>
      </c>
      <c r="G42" s="66">
        <v>86165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6"/>
        <v>8385466</v>
      </c>
      <c r="P42" s="67">
        <f t="shared" si="9"/>
        <v>20.757850908244752</v>
      </c>
      <c r="Q42" s="68"/>
    </row>
    <row r="43" spans="1:17">
      <c r="A43" s="63"/>
      <c r="B43" s="64">
        <v>564</v>
      </c>
      <c r="C43" s="65" t="s">
        <v>56</v>
      </c>
      <c r="D43" s="66">
        <v>10522554</v>
      </c>
      <c r="E43" s="66">
        <v>107887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6"/>
        <v>10630441</v>
      </c>
      <c r="P43" s="67">
        <f t="shared" si="9"/>
        <v>26.315187416762797</v>
      </c>
      <c r="Q43" s="68"/>
    </row>
    <row r="44" spans="1:17">
      <c r="A44" s="63"/>
      <c r="B44" s="64">
        <v>569</v>
      </c>
      <c r="C44" s="65" t="s">
        <v>57</v>
      </c>
      <c r="D44" s="66">
        <v>236356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6"/>
        <v>236356</v>
      </c>
      <c r="P44" s="67">
        <f t="shared" si="9"/>
        <v>0.58508884411064299</v>
      </c>
      <c r="Q44" s="68"/>
    </row>
    <row r="45" spans="1:17" ht="15.75">
      <c r="A45" s="69" t="s">
        <v>58</v>
      </c>
      <c r="B45" s="70"/>
      <c r="C45" s="71"/>
      <c r="D45" s="72">
        <f t="shared" ref="D45:N45" si="11">SUM(D46:D49)</f>
        <v>15941902</v>
      </c>
      <c r="E45" s="72">
        <f t="shared" si="11"/>
        <v>2862547</v>
      </c>
      <c r="F45" s="72">
        <f t="shared" si="11"/>
        <v>0</v>
      </c>
      <c r="G45" s="72">
        <f t="shared" si="11"/>
        <v>0</v>
      </c>
      <c r="H45" s="72">
        <f t="shared" si="11"/>
        <v>0</v>
      </c>
      <c r="I45" s="72">
        <f t="shared" si="11"/>
        <v>0</v>
      </c>
      <c r="J45" s="72">
        <f t="shared" si="11"/>
        <v>0</v>
      </c>
      <c r="K45" s="72">
        <f t="shared" si="11"/>
        <v>0</v>
      </c>
      <c r="L45" s="72">
        <f t="shared" si="11"/>
        <v>0</v>
      </c>
      <c r="M45" s="72">
        <f t="shared" si="11"/>
        <v>0</v>
      </c>
      <c r="N45" s="72">
        <f t="shared" si="11"/>
        <v>0</v>
      </c>
      <c r="O45" s="72">
        <f>SUM(D45:N45)</f>
        <v>18804449</v>
      </c>
      <c r="P45" s="74">
        <f t="shared" si="9"/>
        <v>46.549583380779573</v>
      </c>
      <c r="Q45" s="68"/>
    </row>
    <row r="46" spans="1:17">
      <c r="A46" s="63"/>
      <c r="B46" s="64">
        <v>571</v>
      </c>
      <c r="C46" s="65" t="s">
        <v>59</v>
      </c>
      <c r="D46" s="66">
        <v>8419216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6"/>
        <v>8419216</v>
      </c>
      <c r="P46" s="67">
        <f t="shared" si="9"/>
        <v>20.841397543357608</v>
      </c>
      <c r="Q46" s="68"/>
    </row>
    <row r="47" spans="1:17">
      <c r="A47" s="63"/>
      <c r="B47" s="64">
        <v>572</v>
      </c>
      <c r="C47" s="65" t="s">
        <v>60</v>
      </c>
      <c r="D47" s="66">
        <v>7522185</v>
      </c>
      <c r="E47" s="66">
        <v>1871771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6"/>
        <v>9393956</v>
      </c>
      <c r="P47" s="67">
        <f t="shared" si="9"/>
        <v>23.254323383651098</v>
      </c>
      <c r="Q47" s="68"/>
    </row>
    <row r="48" spans="1:17">
      <c r="A48" s="63"/>
      <c r="B48" s="64">
        <v>573</v>
      </c>
      <c r="C48" s="65" t="s">
        <v>61</v>
      </c>
      <c r="D48" s="66">
        <v>501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6"/>
        <v>501</v>
      </c>
      <c r="P48" s="67">
        <f t="shared" si="9"/>
        <v>1.240203383453063E-3</v>
      </c>
      <c r="Q48" s="68"/>
    </row>
    <row r="49" spans="1:17">
      <c r="A49" s="63"/>
      <c r="B49" s="64">
        <v>575</v>
      </c>
      <c r="C49" s="65" t="s">
        <v>62</v>
      </c>
      <c r="D49" s="66">
        <v>0</v>
      </c>
      <c r="E49" s="66">
        <v>990776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6"/>
        <v>990776</v>
      </c>
      <c r="P49" s="67">
        <f t="shared" si="9"/>
        <v>2.4526222503874089</v>
      </c>
      <c r="Q49" s="68"/>
    </row>
    <row r="50" spans="1:17" ht="15.75">
      <c r="A50" s="69" t="s">
        <v>94</v>
      </c>
      <c r="B50" s="70"/>
      <c r="C50" s="71"/>
      <c r="D50" s="72">
        <f t="shared" ref="D50:N50" si="12">SUM(D51:D51)</f>
        <v>1726009</v>
      </c>
      <c r="E50" s="72">
        <f t="shared" si="12"/>
        <v>87149609</v>
      </c>
      <c r="F50" s="72">
        <f t="shared" si="12"/>
        <v>0</v>
      </c>
      <c r="G50" s="72">
        <f t="shared" si="12"/>
        <v>229044</v>
      </c>
      <c r="H50" s="72">
        <f t="shared" si="12"/>
        <v>0</v>
      </c>
      <c r="I50" s="72">
        <f t="shared" si="12"/>
        <v>0</v>
      </c>
      <c r="J50" s="72">
        <f t="shared" si="12"/>
        <v>0</v>
      </c>
      <c r="K50" s="72">
        <f t="shared" si="12"/>
        <v>0</v>
      </c>
      <c r="L50" s="72">
        <f t="shared" si="12"/>
        <v>0</v>
      </c>
      <c r="M50" s="72">
        <f t="shared" si="12"/>
        <v>0</v>
      </c>
      <c r="N50" s="72">
        <f t="shared" si="12"/>
        <v>0</v>
      </c>
      <c r="O50" s="72">
        <f>SUM(D50:N50)</f>
        <v>89104662</v>
      </c>
      <c r="P50" s="74">
        <f t="shared" si="9"/>
        <v>220.57465727313684</v>
      </c>
      <c r="Q50" s="68"/>
    </row>
    <row r="51" spans="1:17">
      <c r="A51" s="63"/>
      <c r="B51" s="64">
        <v>581</v>
      </c>
      <c r="C51" s="65" t="s">
        <v>195</v>
      </c>
      <c r="D51" s="66">
        <v>1726009</v>
      </c>
      <c r="E51" s="66">
        <v>87149609</v>
      </c>
      <c r="F51" s="66">
        <v>0</v>
      </c>
      <c r="G51" s="66">
        <v>229044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>SUM(D51:N51)</f>
        <v>89104662</v>
      </c>
      <c r="P51" s="67">
        <f t="shared" si="9"/>
        <v>220.57465727313684</v>
      </c>
      <c r="Q51" s="68"/>
    </row>
    <row r="52" spans="1:17" ht="15.75">
      <c r="A52" s="69" t="s">
        <v>65</v>
      </c>
      <c r="B52" s="70"/>
      <c r="C52" s="71"/>
      <c r="D52" s="72">
        <f t="shared" ref="D52:N52" si="13">SUM(D53:D86)</f>
        <v>12182631</v>
      </c>
      <c r="E52" s="72">
        <f t="shared" si="13"/>
        <v>2254534</v>
      </c>
      <c r="F52" s="72">
        <f t="shared" si="13"/>
        <v>0</v>
      </c>
      <c r="G52" s="72">
        <f t="shared" si="13"/>
        <v>0</v>
      </c>
      <c r="H52" s="72">
        <f t="shared" si="13"/>
        <v>0</v>
      </c>
      <c r="I52" s="72">
        <f t="shared" si="13"/>
        <v>0</v>
      </c>
      <c r="J52" s="72">
        <f t="shared" si="13"/>
        <v>0</v>
      </c>
      <c r="K52" s="72">
        <f t="shared" si="13"/>
        <v>0</v>
      </c>
      <c r="L52" s="72">
        <f t="shared" si="13"/>
        <v>0</v>
      </c>
      <c r="M52" s="72">
        <f t="shared" si="13"/>
        <v>31461358</v>
      </c>
      <c r="N52" s="72">
        <f t="shared" si="13"/>
        <v>0</v>
      </c>
      <c r="O52" s="72">
        <f>SUM(D52:N52)</f>
        <v>45898523</v>
      </c>
      <c r="P52" s="74">
        <f t="shared" si="9"/>
        <v>113.61976750518608</v>
      </c>
      <c r="Q52" s="68"/>
    </row>
    <row r="53" spans="1:17">
      <c r="A53" s="63"/>
      <c r="B53" s="64">
        <v>601</v>
      </c>
      <c r="C53" s="65" t="s">
        <v>66</v>
      </c>
      <c r="D53" s="66">
        <v>568537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ref="O53:O60" si="14">SUM(D53:N53)</f>
        <v>568537</v>
      </c>
      <c r="P53" s="67">
        <f t="shared" si="9"/>
        <v>1.4073882455454172</v>
      </c>
      <c r="Q53" s="68"/>
    </row>
    <row r="54" spans="1:17">
      <c r="A54" s="63"/>
      <c r="B54" s="64">
        <v>602</v>
      </c>
      <c r="C54" s="65" t="s">
        <v>67</v>
      </c>
      <c r="D54" s="66">
        <v>0</v>
      </c>
      <c r="E54" s="66">
        <v>620205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14"/>
        <v>620205</v>
      </c>
      <c r="P54" s="67">
        <f t="shared" si="9"/>
        <v>1.5352900986716704</v>
      </c>
      <c r="Q54" s="68"/>
    </row>
    <row r="55" spans="1:17">
      <c r="A55" s="63"/>
      <c r="B55" s="64">
        <v>603</v>
      </c>
      <c r="C55" s="65" t="s">
        <v>68</v>
      </c>
      <c r="D55" s="66">
        <v>439606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14"/>
        <v>439606</v>
      </c>
      <c r="P55" s="67">
        <f t="shared" si="9"/>
        <v>1.088225246679176</v>
      </c>
      <c r="Q55" s="68"/>
    </row>
    <row r="56" spans="1:17">
      <c r="A56" s="63"/>
      <c r="B56" s="64">
        <v>604</v>
      </c>
      <c r="C56" s="65" t="s">
        <v>69</v>
      </c>
      <c r="D56" s="66">
        <v>2362359</v>
      </c>
      <c r="E56" s="66">
        <v>402865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14"/>
        <v>2765224</v>
      </c>
      <c r="P56" s="67">
        <f t="shared" si="9"/>
        <v>6.8451899417277691</v>
      </c>
      <c r="Q56" s="68"/>
    </row>
    <row r="57" spans="1:17">
      <c r="A57" s="63"/>
      <c r="B57" s="64">
        <v>605</v>
      </c>
      <c r="C57" s="65" t="s">
        <v>70</v>
      </c>
      <c r="D57" s="66">
        <v>416825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14"/>
        <v>416825</v>
      </c>
      <c r="P57" s="67">
        <f t="shared" si="9"/>
        <v>1.031831886841962</v>
      </c>
      <c r="Q57" s="68"/>
    </row>
    <row r="58" spans="1:17">
      <c r="A58" s="63"/>
      <c r="B58" s="64">
        <v>606</v>
      </c>
      <c r="C58" s="65" t="s">
        <v>71</v>
      </c>
      <c r="D58" s="66">
        <v>2977</v>
      </c>
      <c r="E58" s="66">
        <v>90405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14"/>
        <v>93382</v>
      </c>
      <c r="P58" s="67">
        <f t="shared" si="9"/>
        <v>0.23116301866988806</v>
      </c>
      <c r="Q58" s="68"/>
    </row>
    <row r="59" spans="1:17">
      <c r="A59" s="63"/>
      <c r="B59" s="64">
        <v>607</v>
      </c>
      <c r="C59" s="65" t="s">
        <v>72</v>
      </c>
      <c r="D59" s="66">
        <v>111606</v>
      </c>
      <c r="E59" s="66">
        <v>13811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14"/>
        <v>125417</v>
      </c>
      <c r="P59" s="67">
        <f t="shared" si="9"/>
        <v>0.31046424699108338</v>
      </c>
      <c r="Q59" s="68"/>
    </row>
    <row r="60" spans="1:17">
      <c r="A60" s="63"/>
      <c r="B60" s="64">
        <v>608</v>
      </c>
      <c r="C60" s="65" t="s">
        <v>73</v>
      </c>
      <c r="D60" s="66">
        <v>263508</v>
      </c>
      <c r="E60" s="66">
        <v>11023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73395</v>
      </c>
      <c r="N60" s="66">
        <v>0</v>
      </c>
      <c r="O60" s="66">
        <f t="shared" si="14"/>
        <v>347926</v>
      </c>
      <c r="P60" s="67">
        <f t="shared" si="9"/>
        <v>0.86127545387483107</v>
      </c>
      <c r="Q60" s="68"/>
    </row>
    <row r="61" spans="1:17">
      <c r="A61" s="63"/>
      <c r="B61" s="64">
        <v>614</v>
      </c>
      <c r="C61" s="65" t="s">
        <v>74</v>
      </c>
      <c r="D61" s="66">
        <v>1256262</v>
      </c>
      <c r="E61" s="66">
        <v>144827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ref="O61:O78" si="15">SUM(D61:N61)</f>
        <v>1401089</v>
      </c>
      <c r="P61" s="67">
        <f t="shared" si="9"/>
        <v>3.4683339687003363</v>
      </c>
      <c r="Q61" s="68"/>
    </row>
    <row r="62" spans="1:17">
      <c r="A62" s="63"/>
      <c r="B62" s="64">
        <v>618</v>
      </c>
      <c r="C62" s="65" t="s">
        <v>75</v>
      </c>
      <c r="D62" s="66">
        <v>29660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15"/>
        <v>29660</v>
      </c>
      <c r="P62" s="67">
        <f t="shared" si="9"/>
        <v>7.3422020665105475E-2</v>
      </c>
      <c r="Q62" s="68"/>
    </row>
    <row r="63" spans="1:17">
      <c r="A63" s="63"/>
      <c r="B63" s="64">
        <v>622</v>
      </c>
      <c r="C63" s="65" t="s">
        <v>76</v>
      </c>
      <c r="D63" s="66">
        <v>180398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 t="shared" si="15"/>
        <v>180398</v>
      </c>
      <c r="P63" s="67">
        <f t="shared" si="9"/>
        <v>0.44656728536560009</v>
      </c>
      <c r="Q63" s="68"/>
    </row>
    <row r="64" spans="1:17">
      <c r="A64" s="63"/>
      <c r="B64" s="64">
        <v>623</v>
      </c>
      <c r="C64" s="65" t="s">
        <v>77</v>
      </c>
      <c r="D64" s="66">
        <v>193476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15"/>
        <v>193476</v>
      </c>
      <c r="P64" s="67">
        <f t="shared" si="9"/>
        <v>0.47894129703984989</v>
      </c>
      <c r="Q64" s="68"/>
    </row>
    <row r="65" spans="1:17">
      <c r="A65" s="63"/>
      <c r="B65" s="64">
        <v>629</v>
      </c>
      <c r="C65" s="65" t="s">
        <v>190</v>
      </c>
      <c r="D65" s="66">
        <v>0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5509289</v>
      </c>
      <c r="N65" s="66">
        <v>0</v>
      </c>
      <c r="O65" s="66">
        <f t="shared" si="15"/>
        <v>5509289</v>
      </c>
      <c r="P65" s="67">
        <f t="shared" si="9"/>
        <v>13.638001713015452</v>
      </c>
      <c r="Q65" s="68"/>
    </row>
    <row r="66" spans="1:17">
      <c r="A66" s="63"/>
      <c r="B66" s="64">
        <v>634</v>
      </c>
      <c r="C66" s="65" t="s">
        <v>78</v>
      </c>
      <c r="D66" s="66">
        <v>567610</v>
      </c>
      <c r="E66" s="66">
        <v>35136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15"/>
        <v>602746</v>
      </c>
      <c r="P66" s="67">
        <f t="shared" si="9"/>
        <v>1.4920711148958081</v>
      </c>
      <c r="Q66" s="68"/>
    </row>
    <row r="67" spans="1:17">
      <c r="A67" s="63"/>
      <c r="B67" s="64">
        <v>649</v>
      </c>
      <c r="C67" s="65" t="s">
        <v>101</v>
      </c>
      <c r="D67" s="66">
        <v>0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24561697</v>
      </c>
      <c r="N67" s="66">
        <v>0</v>
      </c>
      <c r="O67" s="66">
        <f t="shared" si="15"/>
        <v>24561697</v>
      </c>
      <c r="P67" s="67">
        <f t="shared" si="9"/>
        <v>60.801396652193503</v>
      </c>
      <c r="Q67" s="68"/>
    </row>
    <row r="68" spans="1:17">
      <c r="A68" s="63"/>
      <c r="B68" s="64">
        <v>654</v>
      </c>
      <c r="C68" s="65" t="s">
        <v>119</v>
      </c>
      <c r="D68" s="66">
        <v>859081</v>
      </c>
      <c r="E68" s="66">
        <v>68672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15"/>
        <v>927753</v>
      </c>
      <c r="P68" s="67">
        <f t="shared" si="9"/>
        <v>2.2966115960254081</v>
      </c>
      <c r="Q68" s="68"/>
    </row>
    <row r="69" spans="1:17">
      <c r="A69" s="63"/>
      <c r="B69" s="64">
        <v>674</v>
      </c>
      <c r="C69" s="65" t="s">
        <v>82</v>
      </c>
      <c r="D69" s="66">
        <v>383371</v>
      </c>
      <c r="E69" s="66">
        <v>23637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15"/>
        <v>407008</v>
      </c>
      <c r="P69" s="67">
        <f t="shared" ref="P69:P100" si="16">(O69/P$89)</f>
        <v>1.0075303367115054</v>
      </c>
      <c r="Q69" s="68"/>
    </row>
    <row r="70" spans="1:17">
      <c r="A70" s="63"/>
      <c r="B70" s="64">
        <v>682</v>
      </c>
      <c r="C70" s="65" t="s">
        <v>83</v>
      </c>
      <c r="D70" s="66">
        <v>178300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15"/>
        <v>178300</v>
      </c>
      <c r="P70" s="67">
        <f t="shared" si="16"/>
        <v>0.4413737789813994</v>
      </c>
      <c r="Q70" s="68"/>
    </row>
    <row r="71" spans="1:17">
      <c r="A71" s="63"/>
      <c r="B71" s="64">
        <v>684</v>
      </c>
      <c r="C71" s="65" t="s">
        <v>84</v>
      </c>
      <c r="D71" s="66">
        <v>0</v>
      </c>
      <c r="E71" s="66">
        <v>47206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66">
        <f t="shared" si="15"/>
        <v>47206</v>
      </c>
      <c r="P71" s="67">
        <f t="shared" si="16"/>
        <v>0.11685636910036984</v>
      </c>
      <c r="Q71" s="68"/>
    </row>
    <row r="72" spans="1:17">
      <c r="A72" s="63"/>
      <c r="B72" s="64">
        <v>685</v>
      </c>
      <c r="C72" s="65" t="s">
        <v>85</v>
      </c>
      <c r="D72" s="66">
        <v>8112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15"/>
        <v>8112</v>
      </c>
      <c r="P72" s="67">
        <f t="shared" si="16"/>
        <v>2.0080897897347797E-2</v>
      </c>
      <c r="Q72" s="68"/>
    </row>
    <row r="73" spans="1:17">
      <c r="A73" s="63"/>
      <c r="B73" s="64">
        <v>689</v>
      </c>
      <c r="C73" s="65" t="s">
        <v>184</v>
      </c>
      <c r="D73" s="66">
        <v>112832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15"/>
        <v>112832</v>
      </c>
      <c r="P73" s="67">
        <f t="shared" si="16"/>
        <v>0.27931063505344511</v>
      </c>
      <c r="Q73" s="68"/>
    </row>
    <row r="74" spans="1:17">
      <c r="A74" s="63"/>
      <c r="B74" s="64">
        <v>694</v>
      </c>
      <c r="C74" s="65" t="s">
        <v>86</v>
      </c>
      <c r="D74" s="66">
        <v>463704</v>
      </c>
      <c r="E74" s="66">
        <v>23339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15"/>
        <v>487043</v>
      </c>
      <c r="P74" s="67">
        <f t="shared" si="16"/>
        <v>1.205653446082096</v>
      </c>
      <c r="Q74" s="68"/>
    </row>
    <row r="75" spans="1:17">
      <c r="A75" s="63"/>
      <c r="B75" s="64">
        <v>711</v>
      </c>
      <c r="C75" s="65" t="s">
        <v>87</v>
      </c>
      <c r="D75" s="66">
        <v>1015671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66">
        <f t="shared" si="15"/>
        <v>1015671</v>
      </c>
      <c r="P75" s="67">
        <f t="shared" si="16"/>
        <v>2.5142487239025066</v>
      </c>
      <c r="Q75" s="68"/>
    </row>
    <row r="76" spans="1:17">
      <c r="A76" s="63"/>
      <c r="B76" s="64">
        <v>712</v>
      </c>
      <c r="C76" s="65" t="s">
        <v>88</v>
      </c>
      <c r="D76" s="66">
        <v>741334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f t="shared" si="15"/>
        <v>741334</v>
      </c>
      <c r="P76" s="67">
        <f t="shared" si="16"/>
        <v>1.8351395909556745</v>
      </c>
      <c r="Q76" s="68"/>
    </row>
    <row r="77" spans="1:17">
      <c r="A77" s="63"/>
      <c r="B77" s="64">
        <v>713</v>
      </c>
      <c r="C77" s="65" t="s">
        <v>89</v>
      </c>
      <c r="D77" s="66">
        <v>0</v>
      </c>
      <c r="E77" s="66">
        <v>382617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66">
        <f t="shared" si="15"/>
        <v>382617</v>
      </c>
      <c r="P77" s="67">
        <f t="shared" si="16"/>
        <v>0.94715149294742629</v>
      </c>
      <c r="Q77" s="68"/>
    </row>
    <row r="78" spans="1:17">
      <c r="A78" s="63"/>
      <c r="B78" s="64">
        <v>714</v>
      </c>
      <c r="C78" s="65" t="s">
        <v>90</v>
      </c>
      <c r="D78" s="66">
        <v>30336</v>
      </c>
      <c r="E78" s="66">
        <v>100862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f t="shared" si="15"/>
        <v>131198</v>
      </c>
      <c r="P78" s="67">
        <f t="shared" si="16"/>
        <v>0.32477485728996996</v>
      </c>
      <c r="Q78" s="68"/>
    </row>
    <row r="79" spans="1:17">
      <c r="A79" s="63"/>
      <c r="B79" s="64">
        <v>724</v>
      </c>
      <c r="C79" s="65" t="s">
        <v>91</v>
      </c>
      <c r="D79" s="66">
        <v>943218</v>
      </c>
      <c r="E79" s="66">
        <v>184056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66">
        <f t="shared" ref="O79:O86" si="17">SUM(D79:N79)</f>
        <v>1127274</v>
      </c>
      <c r="P79" s="67">
        <f t="shared" si="16"/>
        <v>2.7905170237099162</v>
      </c>
      <c r="Q79" s="68"/>
    </row>
    <row r="80" spans="1:17">
      <c r="A80" s="63"/>
      <c r="B80" s="64">
        <v>732</v>
      </c>
      <c r="C80" s="65" t="s">
        <v>92</v>
      </c>
      <c r="D80" s="66">
        <v>16470</v>
      </c>
      <c r="E80" s="66">
        <v>12399</v>
      </c>
      <c r="F80" s="66">
        <v>0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f t="shared" si="17"/>
        <v>28869</v>
      </c>
      <c r="P80" s="67">
        <f t="shared" si="16"/>
        <v>7.1463935083645652E-2</v>
      </c>
      <c r="Q80" s="68"/>
    </row>
    <row r="81" spans="1:120">
      <c r="A81" s="63"/>
      <c r="B81" s="64">
        <v>734</v>
      </c>
      <c r="C81" s="65" t="s">
        <v>178</v>
      </c>
      <c r="D81" s="66">
        <v>120058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66">
        <f t="shared" si="17"/>
        <v>120058</v>
      </c>
      <c r="P81" s="67">
        <f t="shared" si="16"/>
        <v>0.29719827906308949</v>
      </c>
      <c r="Q81" s="68"/>
    </row>
    <row r="82" spans="1:120">
      <c r="A82" s="63"/>
      <c r="B82" s="64">
        <v>739</v>
      </c>
      <c r="C82" s="65" t="s">
        <v>93</v>
      </c>
      <c r="D82" s="66">
        <v>319086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  <c r="M82" s="66">
        <v>1316977</v>
      </c>
      <c r="N82" s="66">
        <v>0</v>
      </c>
      <c r="O82" s="66">
        <f t="shared" si="17"/>
        <v>1636063</v>
      </c>
      <c r="P82" s="67">
        <f t="shared" si="16"/>
        <v>4.0500017328190987</v>
      </c>
      <c r="Q82" s="68"/>
    </row>
    <row r="83" spans="1:120">
      <c r="A83" s="63"/>
      <c r="B83" s="64">
        <v>744</v>
      </c>
      <c r="C83" s="65" t="s">
        <v>95</v>
      </c>
      <c r="D83" s="66">
        <v>272984</v>
      </c>
      <c r="E83" s="66">
        <v>9568</v>
      </c>
      <c r="F83" s="6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f t="shared" si="17"/>
        <v>282552</v>
      </c>
      <c r="P83" s="67">
        <f t="shared" si="16"/>
        <v>0.69944500279726507</v>
      </c>
      <c r="Q83" s="68"/>
    </row>
    <row r="84" spans="1:120">
      <c r="A84" s="63"/>
      <c r="B84" s="64">
        <v>752</v>
      </c>
      <c r="C84" s="65" t="s">
        <v>96</v>
      </c>
      <c r="D84" s="66">
        <v>1260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f t="shared" si="17"/>
        <v>1260</v>
      </c>
      <c r="P84" s="67">
        <f t="shared" si="16"/>
        <v>3.1190743775466254E-3</v>
      </c>
      <c r="Q84" s="68"/>
    </row>
    <row r="85" spans="1:120">
      <c r="A85" s="63"/>
      <c r="B85" s="64">
        <v>764</v>
      </c>
      <c r="C85" s="65" t="s">
        <v>97</v>
      </c>
      <c r="D85" s="66">
        <v>321910</v>
      </c>
      <c r="E85" s="66">
        <v>83906</v>
      </c>
      <c r="F85" s="66">
        <v>0</v>
      </c>
      <c r="G85" s="66">
        <v>0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f t="shared" si="17"/>
        <v>405816</v>
      </c>
      <c r="P85" s="67">
        <f t="shared" si="16"/>
        <v>1.004579593332112</v>
      </c>
      <c r="Q85" s="68"/>
    </row>
    <row r="86" spans="1:120" ht="15.75" thickBot="1">
      <c r="A86" s="63"/>
      <c r="B86" s="64">
        <v>769</v>
      </c>
      <c r="C86" s="65" t="s">
        <v>98</v>
      </c>
      <c r="D86" s="66">
        <v>2080</v>
      </c>
      <c r="E86" s="66">
        <v>0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  <c r="O86" s="66">
        <f t="shared" si="17"/>
        <v>2080</v>
      </c>
      <c r="P86" s="67">
        <f t="shared" si="16"/>
        <v>5.1489481788071275E-3</v>
      </c>
      <c r="Q86" s="68"/>
    </row>
    <row r="87" spans="1:120" ht="16.5" thickBot="1">
      <c r="A87" s="79" t="s">
        <v>10</v>
      </c>
      <c r="B87" s="80"/>
      <c r="C87" s="81"/>
      <c r="D87" s="82">
        <f t="shared" ref="D87:N87" si="18">SUM(D5,D14,D23,D31,D36,D40,D45,D50,D52)</f>
        <v>287845045</v>
      </c>
      <c r="E87" s="82">
        <f t="shared" si="18"/>
        <v>249028269</v>
      </c>
      <c r="F87" s="82">
        <f t="shared" si="18"/>
        <v>5190775</v>
      </c>
      <c r="G87" s="82">
        <f t="shared" si="18"/>
        <v>43373451</v>
      </c>
      <c r="H87" s="82">
        <f t="shared" si="18"/>
        <v>0</v>
      </c>
      <c r="I87" s="82">
        <f t="shared" si="18"/>
        <v>64814421</v>
      </c>
      <c r="J87" s="82">
        <f t="shared" si="18"/>
        <v>45851748</v>
      </c>
      <c r="K87" s="82">
        <f t="shared" si="18"/>
        <v>0</v>
      </c>
      <c r="L87" s="82">
        <f t="shared" si="18"/>
        <v>0</v>
      </c>
      <c r="M87" s="82">
        <f t="shared" si="18"/>
        <v>428500707</v>
      </c>
      <c r="N87" s="82">
        <f t="shared" si="18"/>
        <v>603011</v>
      </c>
      <c r="O87" s="82">
        <f>SUM(D87:N87)</f>
        <v>1125207427</v>
      </c>
      <c r="P87" s="83">
        <f t="shared" si="16"/>
        <v>2785.4013134768766</v>
      </c>
      <c r="Q87" s="61"/>
      <c r="R87" s="84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  <c r="BF87" s="51"/>
      <c r="BG87" s="51"/>
      <c r="BH87" s="51"/>
      <c r="BI87" s="51"/>
      <c r="BJ87" s="51"/>
      <c r="BK87" s="51"/>
      <c r="BL87" s="51"/>
      <c r="BM87" s="51"/>
      <c r="BN87" s="51"/>
      <c r="BO87" s="51"/>
      <c r="BP87" s="51"/>
      <c r="BQ87" s="51"/>
      <c r="BR87" s="51"/>
      <c r="BS87" s="51"/>
      <c r="BT87" s="51"/>
      <c r="BU87" s="51"/>
      <c r="BV87" s="51"/>
      <c r="BW87" s="51"/>
      <c r="BX87" s="51"/>
      <c r="BY87" s="51"/>
      <c r="BZ87" s="51"/>
      <c r="CA87" s="51"/>
      <c r="CB87" s="51"/>
      <c r="CC87" s="51"/>
      <c r="CD87" s="51"/>
      <c r="CE87" s="51"/>
      <c r="CF87" s="51"/>
      <c r="CG87" s="51"/>
      <c r="CH87" s="51"/>
      <c r="CI87" s="51"/>
      <c r="CJ87" s="51"/>
      <c r="CK87" s="51"/>
      <c r="CL87" s="51"/>
      <c r="CM87" s="51"/>
      <c r="CN87" s="51"/>
      <c r="CO87" s="51"/>
      <c r="CP87" s="51"/>
      <c r="CQ87" s="51"/>
      <c r="CR87" s="51"/>
      <c r="CS87" s="51"/>
      <c r="CT87" s="51"/>
      <c r="CU87" s="51"/>
      <c r="CV87" s="51"/>
      <c r="CW87" s="51"/>
      <c r="CX87" s="51"/>
      <c r="CY87" s="51"/>
      <c r="CZ87" s="51"/>
      <c r="DA87" s="51"/>
      <c r="DB87" s="51"/>
      <c r="DC87" s="51"/>
      <c r="DD87" s="51"/>
      <c r="DE87" s="51"/>
      <c r="DF87" s="51"/>
      <c r="DG87" s="51"/>
      <c r="DH87" s="51"/>
      <c r="DI87" s="51"/>
      <c r="DJ87" s="51"/>
      <c r="DK87" s="51"/>
      <c r="DL87" s="51"/>
      <c r="DM87" s="51"/>
      <c r="DN87" s="51"/>
      <c r="DO87" s="51"/>
      <c r="DP87" s="51"/>
    </row>
    <row r="88" spans="1:120">
      <c r="A88" s="85"/>
      <c r="B88" s="86"/>
      <c r="C88" s="86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8"/>
    </row>
    <row r="89" spans="1:120">
      <c r="A89" s="89"/>
      <c r="B89" s="90"/>
      <c r="C89" s="90"/>
      <c r="D89" s="91"/>
      <c r="E89" s="91"/>
      <c r="F89" s="91"/>
      <c r="G89" s="91"/>
      <c r="H89" s="91"/>
      <c r="I89" s="91"/>
      <c r="J89" s="91"/>
      <c r="K89" s="91"/>
      <c r="L89" s="91"/>
      <c r="M89" s="94" t="s">
        <v>201</v>
      </c>
      <c r="N89" s="94"/>
      <c r="O89" s="94"/>
      <c r="P89" s="92">
        <v>403966</v>
      </c>
    </row>
    <row r="90" spans="1:120">
      <c r="A90" s="95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7"/>
    </row>
    <row r="91" spans="1:120" ht="15.75" customHeight="1" thickBot="1">
      <c r="A91" s="98" t="s">
        <v>105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100"/>
    </row>
  </sheetData>
  <mergeCells count="10">
    <mergeCell ref="M89:O89"/>
    <mergeCell ref="A90:P90"/>
    <mergeCell ref="A91:P9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31708665</v>
      </c>
      <c r="E5" s="26">
        <f t="shared" si="0"/>
        <v>793796</v>
      </c>
      <c r="F5" s="26">
        <f t="shared" si="0"/>
        <v>11216801</v>
      </c>
      <c r="G5" s="26">
        <f t="shared" si="0"/>
        <v>847253</v>
      </c>
      <c r="H5" s="26">
        <f t="shared" si="0"/>
        <v>0</v>
      </c>
      <c r="I5" s="26">
        <f t="shared" si="0"/>
        <v>0</v>
      </c>
      <c r="J5" s="26">
        <f t="shared" si="0"/>
        <v>26853238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71419753</v>
      </c>
      <c r="O5" s="32">
        <f t="shared" ref="O5:O36" si="1">(N5/O$85)</f>
        <v>211.6423019365545</v>
      </c>
      <c r="P5" s="6"/>
    </row>
    <row r="6" spans="1:133">
      <c r="A6" s="12"/>
      <c r="B6" s="44">
        <v>511</v>
      </c>
      <c r="C6" s="20" t="s">
        <v>20</v>
      </c>
      <c r="D6" s="46">
        <v>2593490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2593490</v>
      </c>
      <c r="O6" s="47">
        <f t="shared" si="1"/>
        <v>7.6854395400868265</v>
      </c>
      <c r="P6" s="9"/>
    </row>
    <row r="7" spans="1:133">
      <c r="A7" s="12"/>
      <c r="B7" s="44">
        <v>512</v>
      </c>
      <c r="C7" s="20" t="s">
        <v>21</v>
      </c>
      <c r="D7" s="46">
        <v>959556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959556</v>
      </c>
      <c r="O7" s="47">
        <f t="shared" si="1"/>
        <v>2.8435080232919945</v>
      </c>
      <c r="P7" s="9"/>
    </row>
    <row r="8" spans="1:133">
      <c r="A8" s="12"/>
      <c r="B8" s="44">
        <v>513</v>
      </c>
      <c r="C8" s="20" t="s">
        <v>22</v>
      </c>
      <c r="D8" s="46">
        <v>4793957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4793957</v>
      </c>
      <c r="O8" s="47">
        <f t="shared" si="1"/>
        <v>14.206211198530175</v>
      </c>
      <c r="P8" s="9"/>
    </row>
    <row r="9" spans="1:133">
      <c r="A9" s="12"/>
      <c r="B9" s="44">
        <v>514</v>
      </c>
      <c r="C9" s="20" t="s">
        <v>23</v>
      </c>
      <c r="D9" s="46">
        <v>696897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696897</v>
      </c>
      <c r="O9" s="47">
        <f t="shared" si="1"/>
        <v>2.0651553540472065</v>
      </c>
      <c r="P9" s="9"/>
    </row>
    <row r="10" spans="1:133">
      <c r="A10" s="12"/>
      <c r="B10" s="44">
        <v>515</v>
      </c>
      <c r="C10" s="20" t="s">
        <v>24</v>
      </c>
      <c r="D10" s="46">
        <v>1223668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1223668</v>
      </c>
      <c r="O10" s="47">
        <f t="shared" si="1"/>
        <v>3.626166451823206</v>
      </c>
      <c r="P10" s="9"/>
    </row>
    <row r="11" spans="1:133">
      <c r="A11" s="12"/>
      <c r="B11" s="44">
        <v>516</v>
      </c>
      <c r="C11" s="20" t="s">
        <v>25</v>
      </c>
      <c r="D11" s="46">
        <v>3249866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3249866</v>
      </c>
      <c r="O11" s="47">
        <f t="shared" si="1"/>
        <v>9.6305166614807902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11216801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11216801</v>
      </c>
      <c r="O12" s="47">
        <f t="shared" si="1"/>
        <v>33.239397845638678</v>
      </c>
      <c r="P12" s="9"/>
    </row>
    <row r="13" spans="1:133">
      <c r="A13" s="12"/>
      <c r="B13" s="44">
        <v>519</v>
      </c>
      <c r="C13" s="20" t="s">
        <v>128</v>
      </c>
      <c r="D13" s="46">
        <v>18191231</v>
      </c>
      <c r="E13" s="46">
        <v>793796</v>
      </c>
      <c r="F13" s="46">
        <v>0</v>
      </c>
      <c r="G13" s="46">
        <v>847253</v>
      </c>
      <c r="H13" s="46">
        <v>0</v>
      </c>
      <c r="I13" s="46">
        <v>0</v>
      </c>
      <c r="J13" s="46">
        <v>26853238</v>
      </c>
      <c r="K13" s="46">
        <v>0</v>
      </c>
      <c r="L13" s="46">
        <v>0</v>
      </c>
      <c r="M13" s="46">
        <v>0</v>
      </c>
      <c r="N13" s="46">
        <f t="shared" si="2"/>
        <v>46685518</v>
      </c>
      <c r="O13" s="47">
        <f t="shared" si="1"/>
        <v>138.34590686165564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92005694</v>
      </c>
      <c r="E14" s="31">
        <f t="shared" si="3"/>
        <v>41522610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133528304</v>
      </c>
      <c r="O14" s="43">
        <f t="shared" si="1"/>
        <v>395.69217821635476</v>
      </c>
      <c r="P14" s="10"/>
    </row>
    <row r="15" spans="1:133">
      <c r="A15" s="12"/>
      <c r="B15" s="44">
        <v>521</v>
      </c>
      <c r="C15" s="20" t="s">
        <v>29</v>
      </c>
      <c r="D15" s="46">
        <v>37580401</v>
      </c>
      <c r="E15" s="46">
        <v>1259725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38840126</v>
      </c>
      <c r="O15" s="47">
        <f t="shared" si="1"/>
        <v>115.09720110829592</v>
      </c>
      <c r="P15" s="9"/>
    </row>
    <row r="16" spans="1:133">
      <c r="A16" s="12"/>
      <c r="B16" s="44">
        <v>522</v>
      </c>
      <c r="C16" s="20" t="s">
        <v>30</v>
      </c>
      <c r="D16" s="46">
        <v>43746</v>
      </c>
      <c r="E16" s="46">
        <v>33699546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33743292</v>
      </c>
      <c r="O16" s="47">
        <f t="shared" si="1"/>
        <v>99.993456905365164</v>
      </c>
      <c r="P16" s="9"/>
    </row>
    <row r="17" spans="1:16">
      <c r="A17" s="12"/>
      <c r="B17" s="44">
        <v>523</v>
      </c>
      <c r="C17" s="20" t="s">
        <v>129</v>
      </c>
      <c r="D17" s="46">
        <v>28977980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28977980</v>
      </c>
      <c r="O17" s="47">
        <f t="shared" si="1"/>
        <v>85.872131098961347</v>
      </c>
      <c r="P17" s="9"/>
    </row>
    <row r="18" spans="1:16">
      <c r="A18" s="12"/>
      <c r="B18" s="44">
        <v>524</v>
      </c>
      <c r="C18" s="20" t="s">
        <v>32</v>
      </c>
      <c r="D18" s="46">
        <v>812090</v>
      </c>
      <c r="E18" s="46">
        <v>2053701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2865791</v>
      </c>
      <c r="O18" s="47">
        <f t="shared" si="1"/>
        <v>8.4923649079136485</v>
      </c>
      <c r="P18" s="9"/>
    </row>
    <row r="19" spans="1:16">
      <c r="A19" s="12"/>
      <c r="B19" s="44">
        <v>525</v>
      </c>
      <c r="C19" s="20" t="s">
        <v>33</v>
      </c>
      <c r="D19" s="46">
        <v>716025</v>
      </c>
      <c r="E19" s="46">
        <v>1495693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2211718</v>
      </c>
      <c r="O19" s="47">
        <f t="shared" si="1"/>
        <v>6.5541124001718751</v>
      </c>
      <c r="P19" s="9"/>
    </row>
    <row r="20" spans="1:16">
      <c r="A20" s="12"/>
      <c r="B20" s="44">
        <v>526</v>
      </c>
      <c r="C20" s="20" t="s">
        <v>34</v>
      </c>
      <c r="D20" s="46">
        <v>15197259</v>
      </c>
      <c r="E20" s="46">
        <v>74937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15272196</v>
      </c>
      <c r="O20" s="47">
        <f t="shared" si="1"/>
        <v>45.256985375827888</v>
      </c>
      <c r="P20" s="9"/>
    </row>
    <row r="21" spans="1:16">
      <c r="A21" s="12"/>
      <c r="B21" s="44">
        <v>527</v>
      </c>
      <c r="C21" s="20" t="s">
        <v>35</v>
      </c>
      <c r="D21" s="46">
        <v>0</v>
      </c>
      <c r="E21" s="46">
        <v>2939008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2939008</v>
      </c>
      <c r="O21" s="47">
        <f t="shared" si="1"/>
        <v>8.7093330962646878</v>
      </c>
      <c r="P21" s="9"/>
    </row>
    <row r="22" spans="1:16">
      <c r="A22" s="12"/>
      <c r="B22" s="44">
        <v>529</v>
      </c>
      <c r="C22" s="20" t="s">
        <v>36</v>
      </c>
      <c r="D22" s="46">
        <v>8678193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8678193</v>
      </c>
      <c r="O22" s="47">
        <f t="shared" si="1"/>
        <v>25.716593323554253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1035481</v>
      </c>
      <c r="E23" s="31">
        <f t="shared" si="5"/>
        <v>3504659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31221376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35761516</v>
      </c>
      <c r="O23" s="43">
        <f t="shared" si="1"/>
        <v>105.97417729771377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4046094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4046094</v>
      </c>
      <c r="O24" s="47">
        <f t="shared" si="1"/>
        <v>11.990025336711561</v>
      </c>
      <c r="P24" s="9"/>
    </row>
    <row r="25" spans="1:16">
      <c r="A25" s="12"/>
      <c r="B25" s="44">
        <v>534</v>
      </c>
      <c r="C25" s="20" t="s">
        <v>130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7385261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7385261</v>
      </c>
      <c r="O25" s="47">
        <f t="shared" si="1"/>
        <v>21.885172837859862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2955967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2955967</v>
      </c>
      <c r="O26" s="47">
        <f t="shared" si="1"/>
        <v>8.7595886858988603</v>
      </c>
      <c r="P26" s="9"/>
    </row>
    <row r="27" spans="1:16">
      <c r="A27" s="12"/>
      <c r="B27" s="44">
        <v>536</v>
      </c>
      <c r="C27" s="20" t="s">
        <v>131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16834054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16834054</v>
      </c>
      <c r="O27" s="47">
        <f t="shared" si="1"/>
        <v>49.885329895837963</v>
      </c>
      <c r="P27" s="9"/>
    </row>
    <row r="28" spans="1:16">
      <c r="A28" s="12"/>
      <c r="B28" s="44">
        <v>537</v>
      </c>
      <c r="C28" s="20" t="s">
        <v>132</v>
      </c>
      <c r="D28" s="46">
        <v>1035481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1035481</v>
      </c>
      <c r="O28" s="47">
        <f t="shared" si="1"/>
        <v>3.0685009853165606</v>
      </c>
      <c r="P28" s="9"/>
    </row>
    <row r="29" spans="1:16">
      <c r="A29" s="12"/>
      <c r="B29" s="44">
        <v>538</v>
      </c>
      <c r="C29" s="20" t="s">
        <v>133</v>
      </c>
      <c r="D29" s="46">
        <v>0</v>
      </c>
      <c r="E29" s="46">
        <v>3504659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3504659</v>
      </c>
      <c r="O29" s="47">
        <f t="shared" si="1"/>
        <v>10.38555955608896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966756</v>
      </c>
      <c r="E30" s="31">
        <f t="shared" si="7"/>
        <v>27901088</v>
      </c>
      <c r="F30" s="31">
        <f t="shared" si="7"/>
        <v>0</v>
      </c>
      <c r="G30" s="31">
        <f t="shared" si="7"/>
        <v>10093563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38961407</v>
      </c>
      <c r="O30" s="43">
        <f t="shared" si="1"/>
        <v>115.45660013927782</v>
      </c>
      <c r="P30" s="10"/>
    </row>
    <row r="31" spans="1:16">
      <c r="A31" s="12"/>
      <c r="B31" s="44">
        <v>541</v>
      </c>
      <c r="C31" s="20" t="s">
        <v>134</v>
      </c>
      <c r="D31" s="46">
        <v>191491</v>
      </c>
      <c r="E31" s="46">
        <v>26856806</v>
      </c>
      <c r="F31" s="46">
        <v>0</v>
      </c>
      <c r="G31" s="46">
        <v>10093563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37141860</v>
      </c>
      <c r="O31" s="47">
        <f t="shared" si="1"/>
        <v>110.06463083966752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830398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830398</v>
      </c>
      <c r="O32" s="47">
        <f t="shared" si="1"/>
        <v>2.4607666207346166</v>
      </c>
      <c r="P32" s="9"/>
    </row>
    <row r="33" spans="1:16">
      <c r="A33" s="12"/>
      <c r="B33" s="44">
        <v>544</v>
      </c>
      <c r="C33" s="20" t="s">
        <v>135</v>
      </c>
      <c r="D33" s="46">
        <v>775265</v>
      </c>
      <c r="E33" s="46">
        <v>213884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989149</v>
      </c>
      <c r="O33" s="47">
        <f t="shared" si="1"/>
        <v>2.9312026788757017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SUM(D35:D37)</f>
        <v>4462969</v>
      </c>
      <c r="E34" s="31">
        <f t="shared" si="9"/>
        <v>1772517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7149</v>
      </c>
      <c r="N34" s="31">
        <f t="shared" si="8"/>
        <v>6242635</v>
      </c>
      <c r="O34" s="43">
        <f t="shared" si="1"/>
        <v>18.499162851343144</v>
      </c>
      <c r="P34" s="10"/>
    </row>
    <row r="35" spans="1:16">
      <c r="A35" s="13"/>
      <c r="B35" s="45">
        <v>552</v>
      </c>
      <c r="C35" s="21" t="s">
        <v>50</v>
      </c>
      <c r="D35" s="46">
        <v>616109</v>
      </c>
      <c r="E35" s="46">
        <v>1395050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2011159</v>
      </c>
      <c r="O35" s="47">
        <f t="shared" si="1"/>
        <v>5.9597842675319672</v>
      </c>
      <c r="P35" s="9"/>
    </row>
    <row r="36" spans="1:16">
      <c r="A36" s="13"/>
      <c r="B36" s="45">
        <v>553</v>
      </c>
      <c r="C36" s="21" t="s">
        <v>136</v>
      </c>
      <c r="D36" s="46">
        <v>494641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494641</v>
      </c>
      <c r="O36" s="47">
        <f t="shared" si="1"/>
        <v>1.4657984027499964</v>
      </c>
      <c r="P36" s="9"/>
    </row>
    <row r="37" spans="1:16">
      <c r="A37" s="13"/>
      <c r="B37" s="45">
        <v>554</v>
      </c>
      <c r="C37" s="21" t="s">
        <v>52</v>
      </c>
      <c r="D37" s="46">
        <v>3352219</v>
      </c>
      <c r="E37" s="46">
        <v>377467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7149</v>
      </c>
      <c r="N37" s="46">
        <f t="shared" si="8"/>
        <v>3736835</v>
      </c>
      <c r="O37" s="47">
        <f t="shared" ref="O37:O68" si="10">(N37/O$85)</f>
        <v>11.073580181061178</v>
      </c>
      <c r="P37" s="9"/>
    </row>
    <row r="38" spans="1:16" ht="15.75">
      <c r="A38" s="28" t="s">
        <v>53</v>
      </c>
      <c r="B38" s="29"/>
      <c r="C38" s="30"/>
      <c r="D38" s="31">
        <f t="shared" ref="D38:M38" si="11">SUM(D39:D42)</f>
        <v>11171309</v>
      </c>
      <c r="E38" s="31">
        <f t="shared" si="11"/>
        <v>1673563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12844872</v>
      </c>
      <c r="O38" s="43">
        <f t="shared" si="10"/>
        <v>38.063955194025873</v>
      </c>
      <c r="P38" s="10"/>
    </row>
    <row r="39" spans="1:16">
      <c r="A39" s="12"/>
      <c r="B39" s="44">
        <v>562</v>
      </c>
      <c r="C39" s="20" t="s">
        <v>137</v>
      </c>
      <c r="D39" s="46">
        <v>3553482</v>
      </c>
      <c r="E39" s="46">
        <v>1586287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12">SUM(D39:M39)</f>
        <v>5139769</v>
      </c>
      <c r="O39" s="47">
        <f t="shared" si="10"/>
        <v>15.230975981982782</v>
      </c>
      <c r="P39" s="9"/>
    </row>
    <row r="40" spans="1:16">
      <c r="A40" s="12"/>
      <c r="B40" s="44">
        <v>563</v>
      </c>
      <c r="C40" s="20" t="s">
        <v>138</v>
      </c>
      <c r="D40" s="46">
        <v>1051471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1051471</v>
      </c>
      <c r="O40" s="47">
        <f t="shared" si="10"/>
        <v>3.1158850809737593</v>
      </c>
      <c r="P40" s="9"/>
    </row>
    <row r="41" spans="1:16">
      <c r="A41" s="12"/>
      <c r="B41" s="44">
        <v>564</v>
      </c>
      <c r="C41" s="20" t="s">
        <v>139</v>
      </c>
      <c r="D41" s="46">
        <v>6359343</v>
      </c>
      <c r="E41" s="46">
        <v>87276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6446619</v>
      </c>
      <c r="O41" s="47">
        <f t="shared" si="10"/>
        <v>19.103640485398053</v>
      </c>
      <c r="P41" s="9"/>
    </row>
    <row r="42" spans="1:16">
      <c r="A42" s="12"/>
      <c r="B42" s="44">
        <v>569</v>
      </c>
      <c r="C42" s="20" t="s">
        <v>57</v>
      </c>
      <c r="D42" s="46">
        <v>207013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207013</v>
      </c>
      <c r="O42" s="47">
        <f t="shared" si="10"/>
        <v>0.61345364567127469</v>
      </c>
      <c r="P42" s="9"/>
    </row>
    <row r="43" spans="1:16" ht="15.75">
      <c r="A43" s="28" t="s">
        <v>58</v>
      </c>
      <c r="B43" s="29"/>
      <c r="C43" s="30"/>
      <c r="D43" s="31">
        <f t="shared" ref="D43:M43" si="13">SUM(D44:D47)</f>
        <v>9236541</v>
      </c>
      <c r="E43" s="31">
        <f t="shared" si="13"/>
        <v>1259957</v>
      </c>
      <c r="F43" s="31">
        <f t="shared" si="13"/>
        <v>0</v>
      </c>
      <c r="G43" s="31">
        <f t="shared" si="13"/>
        <v>75051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10571549</v>
      </c>
      <c r="O43" s="43">
        <f t="shared" si="10"/>
        <v>31.327285119497414</v>
      </c>
      <c r="P43" s="9"/>
    </row>
    <row r="44" spans="1:16">
      <c r="A44" s="12"/>
      <c r="B44" s="44">
        <v>571</v>
      </c>
      <c r="C44" s="20" t="s">
        <v>59</v>
      </c>
      <c r="D44" s="46">
        <v>5472360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5472360</v>
      </c>
      <c r="O44" s="47">
        <f t="shared" si="10"/>
        <v>16.216562208294441</v>
      </c>
      <c r="P44" s="9"/>
    </row>
    <row r="45" spans="1:16">
      <c r="A45" s="12"/>
      <c r="B45" s="44">
        <v>572</v>
      </c>
      <c r="C45" s="20" t="s">
        <v>140</v>
      </c>
      <c r="D45" s="46">
        <v>3763526</v>
      </c>
      <c r="E45" s="46">
        <v>745065</v>
      </c>
      <c r="F45" s="46">
        <v>0</v>
      </c>
      <c r="G45" s="46">
        <v>75051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4583642</v>
      </c>
      <c r="O45" s="47">
        <f t="shared" si="10"/>
        <v>13.582972544487413</v>
      </c>
      <c r="P45" s="9"/>
    </row>
    <row r="46" spans="1:16">
      <c r="A46" s="12"/>
      <c r="B46" s="44">
        <v>573</v>
      </c>
      <c r="C46" s="20" t="s">
        <v>61</v>
      </c>
      <c r="D46" s="46">
        <v>655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655</v>
      </c>
      <c r="O46" s="47">
        <f t="shared" si="10"/>
        <v>1.940999540679498E-3</v>
      </c>
      <c r="P46" s="9"/>
    </row>
    <row r="47" spans="1:16">
      <c r="A47" s="12"/>
      <c r="B47" s="44">
        <v>575</v>
      </c>
      <c r="C47" s="20" t="s">
        <v>141</v>
      </c>
      <c r="D47" s="46">
        <v>0</v>
      </c>
      <c r="E47" s="46">
        <v>514892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514892</v>
      </c>
      <c r="O47" s="47">
        <f t="shared" si="10"/>
        <v>1.5258093671748825</v>
      </c>
      <c r="P47" s="9"/>
    </row>
    <row r="48" spans="1:16" ht="15.75">
      <c r="A48" s="28" t="s">
        <v>142</v>
      </c>
      <c r="B48" s="29"/>
      <c r="C48" s="30"/>
      <c r="D48" s="31">
        <f t="shared" ref="D48:M48" si="14">SUM(D49:D49)</f>
        <v>1790105</v>
      </c>
      <c r="E48" s="31">
        <f t="shared" si="14"/>
        <v>44001804</v>
      </c>
      <c r="F48" s="31">
        <f t="shared" si="14"/>
        <v>0</v>
      </c>
      <c r="G48" s="31">
        <f t="shared" si="14"/>
        <v>261571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46053480</v>
      </c>
      <c r="O48" s="43">
        <f t="shared" si="10"/>
        <v>136.47295194914878</v>
      </c>
      <c r="P48" s="9"/>
    </row>
    <row r="49" spans="1:16">
      <c r="A49" s="12"/>
      <c r="B49" s="44">
        <v>581</v>
      </c>
      <c r="C49" s="20" t="s">
        <v>143</v>
      </c>
      <c r="D49" s="46">
        <v>1790105</v>
      </c>
      <c r="E49" s="46">
        <v>44001804</v>
      </c>
      <c r="F49" s="46">
        <v>0</v>
      </c>
      <c r="G49" s="46">
        <v>261571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46053480</v>
      </c>
      <c r="O49" s="47">
        <f t="shared" si="10"/>
        <v>136.47295194914878</v>
      </c>
      <c r="P49" s="9"/>
    </row>
    <row r="50" spans="1:16" ht="15.75">
      <c r="A50" s="28" t="s">
        <v>65</v>
      </c>
      <c r="B50" s="29"/>
      <c r="C50" s="30"/>
      <c r="D50" s="31">
        <f t="shared" ref="D50:M50" si="15">SUM(D51:D82)</f>
        <v>8358079</v>
      </c>
      <c r="E50" s="31">
        <f t="shared" si="15"/>
        <v>1693733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10051812</v>
      </c>
      <c r="O50" s="43">
        <f t="shared" si="10"/>
        <v>29.787118282437657</v>
      </c>
      <c r="P50" s="9"/>
    </row>
    <row r="51" spans="1:16">
      <c r="A51" s="12"/>
      <c r="B51" s="44">
        <v>601</v>
      </c>
      <c r="C51" s="20" t="s">
        <v>144</v>
      </c>
      <c r="D51" s="46">
        <v>300251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300251</v>
      </c>
      <c r="O51" s="47">
        <f t="shared" si="10"/>
        <v>0.88975122608940449</v>
      </c>
      <c r="P51" s="9"/>
    </row>
    <row r="52" spans="1:16">
      <c r="A52" s="12"/>
      <c r="B52" s="44">
        <v>602</v>
      </c>
      <c r="C52" s="20" t="s">
        <v>145</v>
      </c>
      <c r="D52" s="46">
        <v>0</v>
      </c>
      <c r="E52" s="46">
        <v>534098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534098</v>
      </c>
      <c r="O52" s="47">
        <f t="shared" si="10"/>
        <v>1.5827236224089138</v>
      </c>
      <c r="P52" s="9"/>
    </row>
    <row r="53" spans="1:16">
      <c r="A53" s="12"/>
      <c r="B53" s="44">
        <v>603</v>
      </c>
      <c r="C53" s="20" t="s">
        <v>146</v>
      </c>
      <c r="D53" s="46">
        <v>303548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303548</v>
      </c>
      <c r="O53" s="47">
        <f t="shared" si="10"/>
        <v>0.8995214176705042</v>
      </c>
      <c r="P53" s="9"/>
    </row>
    <row r="54" spans="1:16">
      <c r="A54" s="12"/>
      <c r="B54" s="44">
        <v>604</v>
      </c>
      <c r="C54" s="20" t="s">
        <v>147</v>
      </c>
      <c r="D54" s="46">
        <v>1050017</v>
      </c>
      <c r="E54" s="46">
        <v>383217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1433234</v>
      </c>
      <c r="O54" s="47">
        <f t="shared" si="10"/>
        <v>4.247185550666015</v>
      </c>
      <c r="P54" s="9"/>
    </row>
    <row r="55" spans="1:16">
      <c r="A55" s="12"/>
      <c r="B55" s="44">
        <v>605</v>
      </c>
      <c r="C55" s="20" t="s">
        <v>148</v>
      </c>
      <c r="D55" s="46">
        <v>192798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192798</v>
      </c>
      <c r="O55" s="47">
        <f t="shared" si="10"/>
        <v>0.57132951060141357</v>
      </c>
      <c r="P55" s="9"/>
    </row>
    <row r="56" spans="1:16">
      <c r="A56" s="12"/>
      <c r="B56" s="44">
        <v>606</v>
      </c>
      <c r="C56" s="20" t="s">
        <v>149</v>
      </c>
      <c r="D56" s="46">
        <v>3187</v>
      </c>
      <c r="E56" s="46">
        <v>157891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161078</v>
      </c>
      <c r="O56" s="47">
        <f t="shared" si="10"/>
        <v>0.47733179238713308</v>
      </c>
      <c r="P56" s="9"/>
    </row>
    <row r="57" spans="1:16">
      <c r="A57" s="12"/>
      <c r="B57" s="44">
        <v>607</v>
      </c>
      <c r="C57" s="20" t="s">
        <v>150</v>
      </c>
      <c r="D57" s="46">
        <v>150935</v>
      </c>
      <c r="E57" s="46">
        <v>2857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153792</v>
      </c>
      <c r="O57" s="47">
        <f t="shared" si="10"/>
        <v>0.45574076543539138</v>
      </c>
      <c r="P57" s="9"/>
    </row>
    <row r="58" spans="1:16">
      <c r="A58" s="12"/>
      <c r="B58" s="44">
        <v>608</v>
      </c>
      <c r="C58" s="20" t="s">
        <v>151</v>
      </c>
      <c r="D58" s="46">
        <v>237625</v>
      </c>
      <c r="E58" s="46">
        <v>13163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250788</v>
      </c>
      <c r="O58" s="47">
        <f t="shared" si="10"/>
        <v>0.74317464550829004</v>
      </c>
      <c r="P58" s="9"/>
    </row>
    <row r="59" spans="1:16">
      <c r="A59" s="12"/>
      <c r="B59" s="44">
        <v>614</v>
      </c>
      <c r="C59" s="20" t="s">
        <v>152</v>
      </c>
      <c r="D59" s="46">
        <v>1003415</v>
      </c>
      <c r="E59" s="46">
        <v>34282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5" si="17">SUM(D59:M59)</f>
        <v>1037697</v>
      </c>
      <c r="O59" s="47">
        <f t="shared" si="10"/>
        <v>3.0750677868160201</v>
      </c>
      <c r="P59" s="9"/>
    </row>
    <row r="60" spans="1:16">
      <c r="A60" s="12"/>
      <c r="B60" s="44">
        <v>618</v>
      </c>
      <c r="C60" s="20" t="s">
        <v>75</v>
      </c>
      <c r="D60" s="46">
        <v>27184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27184</v>
      </c>
      <c r="O60" s="47">
        <f t="shared" si="10"/>
        <v>8.0555925975315232E-2</v>
      </c>
      <c r="P60" s="9"/>
    </row>
    <row r="61" spans="1:16">
      <c r="A61" s="12"/>
      <c r="B61" s="44">
        <v>622</v>
      </c>
      <c r="C61" s="20" t="s">
        <v>76</v>
      </c>
      <c r="D61" s="46">
        <v>180196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180196</v>
      </c>
      <c r="O61" s="47">
        <f t="shared" si="10"/>
        <v>0.5339852721103554</v>
      </c>
      <c r="P61" s="9"/>
    </row>
    <row r="62" spans="1:16">
      <c r="A62" s="12"/>
      <c r="B62" s="44">
        <v>623</v>
      </c>
      <c r="C62" s="20" t="s">
        <v>77</v>
      </c>
      <c r="D62" s="46">
        <v>81456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81456</v>
      </c>
      <c r="O62" s="47">
        <f t="shared" si="10"/>
        <v>0.24138329555051785</v>
      </c>
      <c r="P62" s="9"/>
    </row>
    <row r="63" spans="1:16">
      <c r="A63" s="12"/>
      <c r="B63" s="44">
        <v>634</v>
      </c>
      <c r="C63" s="20" t="s">
        <v>153</v>
      </c>
      <c r="D63" s="46">
        <v>511879</v>
      </c>
      <c r="E63" s="46">
        <v>13127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525006</v>
      </c>
      <c r="O63" s="47">
        <f t="shared" si="10"/>
        <v>1.555780770769436</v>
      </c>
      <c r="P63" s="9"/>
    </row>
    <row r="64" spans="1:16">
      <c r="A64" s="12"/>
      <c r="B64" s="44">
        <v>649</v>
      </c>
      <c r="C64" s="20" t="s">
        <v>101</v>
      </c>
      <c r="D64" s="46">
        <v>89071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89071</v>
      </c>
      <c r="O64" s="47">
        <f t="shared" si="10"/>
        <v>0.26394926730971535</v>
      </c>
      <c r="P64" s="9"/>
    </row>
    <row r="65" spans="1:16">
      <c r="A65" s="12"/>
      <c r="B65" s="44">
        <v>654</v>
      </c>
      <c r="C65" s="20" t="s">
        <v>154</v>
      </c>
      <c r="D65" s="46">
        <v>890880</v>
      </c>
      <c r="E65" s="46">
        <v>20568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911448</v>
      </c>
      <c r="O65" s="47">
        <f t="shared" si="10"/>
        <v>2.7009467929057207</v>
      </c>
      <c r="P65" s="9"/>
    </row>
    <row r="66" spans="1:16">
      <c r="A66" s="12"/>
      <c r="B66" s="44">
        <v>664</v>
      </c>
      <c r="C66" s="20" t="s">
        <v>120</v>
      </c>
      <c r="D66" s="46">
        <v>300</v>
      </c>
      <c r="E66" s="46">
        <v>4665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4965</v>
      </c>
      <c r="O66" s="47">
        <f t="shared" si="10"/>
        <v>1.4713072854158332E-2</v>
      </c>
      <c r="P66" s="9"/>
    </row>
    <row r="67" spans="1:16">
      <c r="A67" s="12"/>
      <c r="B67" s="44">
        <v>669</v>
      </c>
      <c r="C67" s="20" t="s">
        <v>155</v>
      </c>
      <c r="D67" s="46">
        <v>0</v>
      </c>
      <c r="E67" s="46">
        <v>12041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12041</v>
      </c>
      <c r="O67" s="47">
        <f t="shared" si="10"/>
        <v>3.5681794609651658E-2</v>
      </c>
      <c r="P67" s="9"/>
    </row>
    <row r="68" spans="1:16">
      <c r="A68" s="12"/>
      <c r="B68" s="44">
        <v>674</v>
      </c>
      <c r="C68" s="20" t="s">
        <v>156</v>
      </c>
      <c r="D68" s="46">
        <v>269277</v>
      </c>
      <c r="E68" s="46">
        <v>21687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290964</v>
      </c>
      <c r="O68" s="47">
        <f t="shared" si="10"/>
        <v>0.86223051962483888</v>
      </c>
      <c r="P68" s="9"/>
    </row>
    <row r="69" spans="1:16">
      <c r="A69" s="12"/>
      <c r="B69" s="44">
        <v>682</v>
      </c>
      <c r="C69" s="20" t="s">
        <v>157</v>
      </c>
      <c r="D69" s="46">
        <v>153136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153136</v>
      </c>
      <c r="O69" s="47">
        <f t="shared" ref="O69:O83" si="18">(N69/O$85)</f>
        <v>0.45379680253663451</v>
      </c>
      <c r="P69" s="9"/>
    </row>
    <row r="70" spans="1:16">
      <c r="A70" s="12"/>
      <c r="B70" s="44">
        <v>684</v>
      </c>
      <c r="C70" s="20" t="s">
        <v>84</v>
      </c>
      <c r="D70" s="46">
        <v>56066</v>
      </c>
      <c r="E70" s="46">
        <v>60914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116980</v>
      </c>
      <c r="O70" s="47">
        <f t="shared" si="18"/>
        <v>0.34665362789112625</v>
      </c>
      <c r="P70" s="9"/>
    </row>
    <row r="71" spans="1:16">
      <c r="A71" s="12"/>
      <c r="B71" s="44">
        <v>685</v>
      </c>
      <c r="C71" s="20" t="s">
        <v>85</v>
      </c>
      <c r="D71" s="46">
        <v>20109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20109</v>
      </c>
      <c r="O71" s="47">
        <f t="shared" si="18"/>
        <v>5.9590167577899276E-2</v>
      </c>
      <c r="P71" s="9"/>
    </row>
    <row r="72" spans="1:16">
      <c r="A72" s="12"/>
      <c r="B72" s="44">
        <v>694</v>
      </c>
      <c r="C72" s="20" t="s">
        <v>158</v>
      </c>
      <c r="D72" s="46">
        <v>331315</v>
      </c>
      <c r="E72" s="46">
        <v>10072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341387</v>
      </c>
      <c r="O72" s="47">
        <f t="shared" si="18"/>
        <v>1.0116519239602317</v>
      </c>
      <c r="P72" s="9"/>
    </row>
    <row r="73" spans="1:16">
      <c r="A73" s="12"/>
      <c r="B73" s="44">
        <v>711</v>
      </c>
      <c r="C73" s="20" t="s">
        <v>121</v>
      </c>
      <c r="D73" s="46">
        <v>639191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639191</v>
      </c>
      <c r="O73" s="47">
        <f t="shared" si="18"/>
        <v>1.8941518128343038</v>
      </c>
      <c r="P73" s="9"/>
    </row>
    <row r="74" spans="1:16">
      <c r="A74" s="12"/>
      <c r="B74" s="44">
        <v>713</v>
      </c>
      <c r="C74" s="20" t="s">
        <v>160</v>
      </c>
      <c r="D74" s="46">
        <v>0</v>
      </c>
      <c r="E74" s="46">
        <v>217830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217830</v>
      </c>
      <c r="O74" s="47">
        <f t="shared" si="18"/>
        <v>0.6455082899942215</v>
      </c>
      <c r="P74" s="9"/>
    </row>
    <row r="75" spans="1:16">
      <c r="A75" s="12"/>
      <c r="B75" s="44">
        <v>714</v>
      </c>
      <c r="C75" s="20" t="s">
        <v>123</v>
      </c>
      <c r="D75" s="46">
        <v>69151</v>
      </c>
      <c r="E75" s="46">
        <v>87276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156427</v>
      </c>
      <c r="O75" s="47">
        <f t="shared" si="18"/>
        <v>0.46354921396926996</v>
      </c>
      <c r="P75" s="9"/>
    </row>
    <row r="76" spans="1:16">
      <c r="A76" s="12"/>
      <c r="B76" s="44">
        <v>724</v>
      </c>
      <c r="C76" s="20" t="s">
        <v>161</v>
      </c>
      <c r="D76" s="46">
        <v>856986</v>
      </c>
      <c r="E76" s="46">
        <v>30427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ref="N76:N82" si="19">SUM(D76:M76)</f>
        <v>887413</v>
      </c>
      <c r="O76" s="47">
        <f t="shared" si="18"/>
        <v>2.6297224815160538</v>
      </c>
      <c r="P76" s="9"/>
    </row>
    <row r="77" spans="1:16">
      <c r="A77" s="12"/>
      <c r="B77" s="44">
        <v>732</v>
      </c>
      <c r="C77" s="20" t="s">
        <v>92</v>
      </c>
      <c r="D77" s="46">
        <v>0</v>
      </c>
      <c r="E77" s="46">
        <v>42061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42061</v>
      </c>
      <c r="O77" s="47">
        <f t="shared" si="18"/>
        <v>0.1246418040923975</v>
      </c>
      <c r="P77" s="9"/>
    </row>
    <row r="78" spans="1:16">
      <c r="A78" s="12"/>
      <c r="B78" s="44">
        <v>739</v>
      </c>
      <c r="C78" s="20" t="s">
        <v>93</v>
      </c>
      <c r="D78" s="46">
        <v>126749</v>
      </c>
      <c r="E78" s="46">
        <v>16750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143499</v>
      </c>
      <c r="O78" s="47">
        <f t="shared" si="18"/>
        <v>0.4252389207449882</v>
      </c>
      <c r="P78" s="9"/>
    </row>
    <row r="79" spans="1:16">
      <c r="A79" s="12"/>
      <c r="B79" s="44">
        <v>744</v>
      </c>
      <c r="C79" s="20" t="s">
        <v>162</v>
      </c>
      <c r="D79" s="46">
        <v>379674</v>
      </c>
      <c r="E79" s="46">
        <v>12054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391728</v>
      </c>
      <c r="O79" s="47">
        <f t="shared" si="18"/>
        <v>1.1608303329332801</v>
      </c>
      <c r="P79" s="9"/>
    </row>
    <row r="80" spans="1:16">
      <c r="A80" s="12"/>
      <c r="B80" s="44">
        <v>752</v>
      </c>
      <c r="C80" s="20" t="s">
        <v>163</v>
      </c>
      <c r="D80" s="46">
        <v>3787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3787</v>
      </c>
      <c r="O80" s="47">
        <f t="shared" si="18"/>
        <v>1.1222237039012609E-2</v>
      </c>
      <c r="P80" s="9"/>
    </row>
    <row r="81" spans="1:119">
      <c r="A81" s="12"/>
      <c r="B81" s="44">
        <v>764</v>
      </c>
      <c r="C81" s="20" t="s">
        <v>164</v>
      </c>
      <c r="D81" s="46">
        <v>429235</v>
      </c>
      <c r="E81" s="46">
        <v>18753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447988</v>
      </c>
      <c r="O81" s="47">
        <f t="shared" si="18"/>
        <v>1.3275488583663007</v>
      </c>
      <c r="P81" s="9"/>
    </row>
    <row r="82" spans="1:119" ht="15.75" thickBot="1">
      <c r="A82" s="12"/>
      <c r="B82" s="44">
        <v>769</v>
      </c>
      <c r="C82" s="20" t="s">
        <v>98</v>
      </c>
      <c r="D82" s="46">
        <v>661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661</v>
      </c>
      <c r="O82" s="47">
        <f t="shared" si="18"/>
        <v>1.9587796891437376E-3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20">SUM(D5,D14,D23,D30,D34,D38,D43,D48,D50)</f>
        <v>160735599</v>
      </c>
      <c r="E83" s="15">
        <f t="shared" si="20"/>
        <v>124123727</v>
      </c>
      <c r="F83" s="15">
        <f t="shared" si="20"/>
        <v>11216801</v>
      </c>
      <c r="G83" s="15">
        <f t="shared" si="20"/>
        <v>11277438</v>
      </c>
      <c r="H83" s="15">
        <f t="shared" si="20"/>
        <v>0</v>
      </c>
      <c r="I83" s="15">
        <f t="shared" si="20"/>
        <v>31221376</v>
      </c>
      <c r="J83" s="15">
        <f t="shared" si="20"/>
        <v>26853238</v>
      </c>
      <c r="K83" s="15">
        <f t="shared" si="20"/>
        <v>0</v>
      </c>
      <c r="L83" s="15">
        <f t="shared" si="20"/>
        <v>0</v>
      </c>
      <c r="M83" s="15">
        <f t="shared" si="20"/>
        <v>7149</v>
      </c>
      <c r="N83" s="15">
        <f>SUM(D83:M83)</f>
        <v>365435328</v>
      </c>
      <c r="O83" s="37">
        <f t="shared" si="18"/>
        <v>1082.9157309863538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118" t="s">
        <v>166</v>
      </c>
      <c r="M85" s="118"/>
      <c r="N85" s="118"/>
      <c r="O85" s="41">
        <v>337455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customHeight="1" thickBot="1">
      <c r="A87" s="120" t="s">
        <v>105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32369327</v>
      </c>
      <c r="E5" s="26">
        <f t="shared" si="0"/>
        <v>916218</v>
      </c>
      <c r="F5" s="26">
        <f t="shared" si="0"/>
        <v>10769571</v>
      </c>
      <c r="G5" s="26">
        <f t="shared" si="0"/>
        <v>158354</v>
      </c>
      <c r="H5" s="26">
        <f t="shared" si="0"/>
        <v>0</v>
      </c>
      <c r="I5" s="26">
        <f t="shared" si="0"/>
        <v>0</v>
      </c>
      <c r="J5" s="26">
        <f t="shared" si="0"/>
        <v>25075371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69288841</v>
      </c>
      <c r="O5" s="32">
        <f t="shared" ref="O5:O36" si="1">(N5/O$84)</f>
        <v>206.82742203171267</v>
      </c>
      <c r="P5" s="6"/>
    </row>
    <row r="6" spans="1:133">
      <c r="A6" s="12"/>
      <c r="B6" s="44">
        <v>511</v>
      </c>
      <c r="C6" s="20" t="s">
        <v>20</v>
      </c>
      <c r="D6" s="46">
        <v>2421477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2421477</v>
      </c>
      <c r="O6" s="47">
        <f t="shared" si="1"/>
        <v>7.2281169404909731</v>
      </c>
      <c r="P6" s="9"/>
    </row>
    <row r="7" spans="1:133">
      <c r="A7" s="12"/>
      <c r="B7" s="44">
        <v>512</v>
      </c>
      <c r="C7" s="20" t="s">
        <v>21</v>
      </c>
      <c r="D7" s="46">
        <v>851064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851064</v>
      </c>
      <c r="O7" s="47">
        <f t="shared" si="1"/>
        <v>2.5404288852803516</v>
      </c>
      <c r="P7" s="9"/>
    </row>
    <row r="8" spans="1:133">
      <c r="A8" s="12"/>
      <c r="B8" s="44">
        <v>513</v>
      </c>
      <c r="C8" s="20" t="s">
        <v>22</v>
      </c>
      <c r="D8" s="46">
        <v>4736520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4736520</v>
      </c>
      <c r="O8" s="47">
        <f t="shared" si="1"/>
        <v>14.138528035151399</v>
      </c>
      <c r="P8" s="9"/>
    </row>
    <row r="9" spans="1:133">
      <c r="A9" s="12"/>
      <c r="B9" s="44">
        <v>514</v>
      </c>
      <c r="C9" s="20" t="s">
        <v>23</v>
      </c>
      <c r="D9" s="46">
        <v>659706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659706</v>
      </c>
      <c r="O9" s="47">
        <f t="shared" si="1"/>
        <v>1.9692246155315694</v>
      </c>
      <c r="P9" s="9"/>
    </row>
    <row r="10" spans="1:133">
      <c r="A10" s="12"/>
      <c r="B10" s="44">
        <v>515</v>
      </c>
      <c r="C10" s="20" t="s">
        <v>24</v>
      </c>
      <c r="D10" s="46">
        <v>759751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759751</v>
      </c>
      <c r="O10" s="47">
        <f t="shared" si="1"/>
        <v>2.267859275002388</v>
      </c>
      <c r="P10" s="9"/>
    </row>
    <row r="11" spans="1:133">
      <c r="A11" s="12"/>
      <c r="B11" s="44">
        <v>516</v>
      </c>
      <c r="C11" s="20" t="s">
        <v>25</v>
      </c>
      <c r="D11" s="46">
        <v>2963257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2963257</v>
      </c>
      <c r="O11" s="47">
        <f t="shared" si="1"/>
        <v>8.8453320517718979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10769571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10769571</v>
      </c>
      <c r="O12" s="47">
        <f t="shared" si="1"/>
        <v>32.147205439870092</v>
      </c>
      <c r="P12" s="9"/>
    </row>
    <row r="13" spans="1:133">
      <c r="A13" s="12"/>
      <c r="B13" s="44">
        <v>519</v>
      </c>
      <c r="C13" s="20" t="s">
        <v>27</v>
      </c>
      <c r="D13" s="46">
        <v>19977552</v>
      </c>
      <c r="E13" s="46">
        <v>916218</v>
      </c>
      <c r="F13" s="46">
        <v>0</v>
      </c>
      <c r="G13" s="46">
        <v>158354</v>
      </c>
      <c r="H13" s="46">
        <v>0</v>
      </c>
      <c r="I13" s="46">
        <v>0</v>
      </c>
      <c r="J13" s="46">
        <v>25075371</v>
      </c>
      <c r="K13" s="46">
        <v>0</v>
      </c>
      <c r="L13" s="46">
        <v>0</v>
      </c>
      <c r="M13" s="46">
        <v>0</v>
      </c>
      <c r="N13" s="46">
        <f t="shared" si="2"/>
        <v>46127495</v>
      </c>
      <c r="O13" s="47">
        <f t="shared" si="1"/>
        <v>137.690726788614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89345065</v>
      </c>
      <c r="E14" s="31">
        <f t="shared" si="3"/>
        <v>41495296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130840361</v>
      </c>
      <c r="O14" s="43">
        <f t="shared" si="1"/>
        <v>390.55891501098483</v>
      </c>
      <c r="P14" s="10"/>
    </row>
    <row r="15" spans="1:133">
      <c r="A15" s="12"/>
      <c r="B15" s="44">
        <v>521</v>
      </c>
      <c r="C15" s="20" t="s">
        <v>29</v>
      </c>
      <c r="D15" s="46">
        <v>36966359</v>
      </c>
      <c r="E15" s="46">
        <v>1148684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38115043</v>
      </c>
      <c r="O15" s="47">
        <f t="shared" si="1"/>
        <v>113.77353078135448</v>
      </c>
      <c r="P15" s="9"/>
    </row>
    <row r="16" spans="1:133">
      <c r="A16" s="12"/>
      <c r="B16" s="44">
        <v>522</v>
      </c>
      <c r="C16" s="20" t="s">
        <v>30</v>
      </c>
      <c r="D16" s="46">
        <v>43746</v>
      </c>
      <c r="E16" s="46">
        <v>33186240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33229986</v>
      </c>
      <c r="O16" s="47">
        <f t="shared" si="1"/>
        <v>99.191619304613624</v>
      </c>
      <c r="P16" s="9"/>
    </row>
    <row r="17" spans="1:16">
      <c r="A17" s="12"/>
      <c r="B17" s="44">
        <v>523</v>
      </c>
      <c r="C17" s="20" t="s">
        <v>117</v>
      </c>
      <c r="D17" s="46">
        <v>29091189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29091189</v>
      </c>
      <c r="O17" s="47">
        <f t="shared" si="1"/>
        <v>86.837296422771999</v>
      </c>
      <c r="P17" s="9"/>
    </row>
    <row r="18" spans="1:16">
      <c r="A18" s="12"/>
      <c r="B18" s="44">
        <v>524</v>
      </c>
      <c r="C18" s="20" t="s">
        <v>32</v>
      </c>
      <c r="D18" s="46">
        <v>1196498</v>
      </c>
      <c r="E18" s="46">
        <v>1723045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2919543</v>
      </c>
      <c r="O18" s="47">
        <f t="shared" si="1"/>
        <v>8.7148456156270893</v>
      </c>
      <c r="P18" s="9"/>
    </row>
    <row r="19" spans="1:16">
      <c r="A19" s="12"/>
      <c r="B19" s="44">
        <v>525</v>
      </c>
      <c r="C19" s="20" t="s">
        <v>33</v>
      </c>
      <c r="D19" s="46">
        <v>709520</v>
      </c>
      <c r="E19" s="46">
        <v>1447197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2156717</v>
      </c>
      <c r="O19" s="47">
        <f t="shared" si="1"/>
        <v>6.4378074553443501</v>
      </c>
      <c r="P19" s="9"/>
    </row>
    <row r="20" spans="1:16">
      <c r="A20" s="12"/>
      <c r="B20" s="44">
        <v>526</v>
      </c>
      <c r="C20" s="20" t="s">
        <v>34</v>
      </c>
      <c r="D20" s="46">
        <v>14421604</v>
      </c>
      <c r="E20" s="46">
        <v>1073951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15495555</v>
      </c>
      <c r="O20" s="47">
        <f t="shared" si="1"/>
        <v>46.2542834797975</v>
      </c>
      <c r="P20" s="9"/>
    </row>
    <row r="21" spans="1:16">
      <c r="A21" s="12"/>
      <c r="B21" s="44">
        <v>527</v>
      </c>
      <c r="C21" s="20" t="s">
        <v>35</v>
      </c>
      <c r="D21" s="46">
        <v>0</v>
      </c>
      <c r="E21" s="46">
        <v>2916179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2916179</v>
      </c>
      <c r="O21" s="47">
        <f t="shared" si="1"/>
        <v>8.7048040643805518</v>
      </c>
      <c r="P21" s="9"/>
    </row>
    <row r="22" spans="1:16">
      <c r="A22" s="12"/>
      <c r="B22" s="44">
        <v>529</v>
      </c>
      <c r="C22" s="20" t="s">
        <v>36</v>
      </c>
      <c r="D22" s="46">
        <v>6916149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6916149</v>
      </c>
      <c r="O22" s="47">
        <f t="shared" si="1"/>
        <v>20.644727887095232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942027</v>
      </c>
      <c r="E23" s="31">
        <f t="shared" si="5"/>
        <v>4048678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38167620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43158325</v>
      </c>
      <c r="O23" s="43">
        <f t="shared" si="1"/>
        <v>128.82774441207374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3935842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3935842</v>
      </c>
      <c r="O24" s="47">
        <f t="shared" si="1"/>
        <v>11.748501528321711</v>
      </c>
      <c r="P24" s="9"/>
    </row>
    <row r="25" spans="1:16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15814679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15814679</v>
      </c>
      <c r="O25" s="47">
        <f t="shared" si="1"/>
        <v>47.206869686694048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2919616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2919616</v>
      </c>
      <c r="O26" s="47">
        <f t="shared" si="1"/>
        <v>8.7150635208711442</v>
      </c>
      <c r="P26" s="9"/>
    </row>
    <row r="27" spans="1:16">
      <c r="A27" s="12"/>
      <c r="B27" s="44">
        <v>536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15497483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15497483</v>
      </c>
      <c r="O27" s="47">
        <f t="shared" si="1"/>
        <v>46.260038566243196</v>
      </c>
      <c r="P27" s="9"/>
    </row>
    <row r="28" spans="1:16">
      <c r="A28" s="12"/>
      <c r="B28" s="44">
        <v>537</v>
      </c>
      <c r="C28" s="20" t="s">
        <v>42</v>
      </c>
      <c r="D28" s="46">
        <v>942027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942027</v>
      </c>
      <c r="O28" s="47">
        <f t="shared" si="1"/>
        <v>2.8119537443881937</v>
      </c>
      <c r="P28" s="9"/>
    </row>
    <row r="29" spans="1:16">
      <c r="A29" s="12"/>
      <c r="B29" s="44">
        <v>538</v>
      </c>
      <c r="C29" s="20" t="s">
        <v>43</v>
      </c>
      <c r="D29" s="46">
        <v>0</v>
      </c>
      <c r="E29" s="46">
        <v>4048678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4048678</v>
      </c>
      <c r="O29" s="47">
        <f t="shared" si="1"/>
        <v>12.085317365555449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826292</v>
      </c>
      <c r="E30" s="31">
        <f t="shared" si="7"/>
        <v>30198081</v>
      </c>
      <c r="F30" s="31">
        <f t="shared" si="7"/>
        <v>0</v>
      </c>
      <c r="G30" s="31">
        <f t="shared" si="7"/>
        <v>6207914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37232287</v>
      </c>
      <c r="O30" s="43">
        <f t="shared" si="1"/>
        <v>111.13850117012132</v>
      </c>
      <c r="P30" s="10"/>
    </row>
    <row r="31" spans="1:16">
      <c r="A31" s="12"/>
      <c r="B31" s="44">
        <v>541</v>
      </c>
      <c r="C31" s="20" t="s">
        <v>45</v>
      </c>
      <c r="D31" s="46">
        <v>125557</v>
      </c>
      <c r="E31" s="46">
        <v>29098221</v>
      </c>
      <c r="F31" s="46">
        <v>0</v>
      </c>
      <c r="G31" s="46">
        <v>6207914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35431692</v>
      </c>
      <c r="O31" s="47">
        <f t="shared" si="1"/>
        <v>105.76371907536536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963541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963541</v>
      </c>
      <c r="O32" s="47">
        <f t="shared" si="1"/>
        <v>2.8761731063138791</v>
      </c>
      <c r="P32" s="9"/>
    </row>
    <row r="33" spans="1:16">
      <c r="A33" s="12"/>
      <c r="B33" s="44">
        <v>544</v>
      </c>
      <c r="C33" s="20" t="s">
        <v>47</v>
      </c>
      <c r="D33" s="46">
        <v>700735</v>
      </c>
      <c r="E33" s="46">
        <v>136319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837054</v>
      </c>
      <c r="O33" s="47">
        <f t="shared" si="1"/>
        <v>2.4986089884420672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SUM(D35:D37)</f>
        <v>2750015</v>
      </c>
      <c r="E34" s="31">
        <f t="shared" si="9"/>
        <v>1889532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11074</v>
      </c>
      <c r="N34" s="31">
        <f t="shared" si="8"/>
        <v>4650621</v>
      </c>
      <c r="O34" s="43">
        <f t="shared" si="1"/>
        <v>13.88211923297354</v>
      </c>
      <c r="P34" s="10"/>
    </row>
    <row r="35" spans="1:16">
      <c r="A35" s="13"/>
      <c r="B35" s="45">
        <v>552</v>
      </c>
      <c r="C35" s="21" t="s">
        <v>50</v>
      </c>
      <c r="D35" s="46">
        <v>755876</v>
      </c>
      <c r="E35" s="46">
        <v>1002046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1757922</v>
      </c>
      <c r="O35" s="47">
        <f t="shared" si="1"/>
        <v>5.2474030470914128</v>
      </c>
      <c r="P35" s="9"/>
    </row>
    <row r="36" spans="1:16">
      <c r="A36" s="13"/>
      <c r="B36" s="45">
        <v>553</v>
      </c>
      <c r="C36" s="21" t="s">
        <v>51</v>
      </c>
      <c r="D36" s="46">
        <v>416160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416160</v>
      </c>
      <c r="O36" s="47">
        <f t="shared" si="1"/>
        <v>1.2422389913076703</v>
      </c>
      <c r="P36" s="9"/>
    </row>
    <row r="37" spans="1:16">
      <c r="A37" s="13"/>
      <c r="B37" s="45">
        <v>554</v>
      </c>
      <c r="C37" s="21" t="s">
        <v>52</v>
      </c>
      <c r="D37" s="46">
        <v>1577979</v>
      </c>
      <c r="E37" s="46">
        <v>887486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11074</v>
      </c>
      <c r="N37" s="46">
        <f t="shared" si="8"/>
        <v>2476539</v>
      </c>
      <c r="O37" s="47">
        <f t="shared" ref="O37:O68" si="10">(N37/O$84)</f>
        <v>7.3924771945744583</v>
      </c>
      <c r="P37" s="9"/>
    </row>
    <row r="38" spans="1:16" ht="15.75">
      <c r="A38" s="28" t="s">
        <v>53</v>
      </c>
      <c r="B38" s="29"/>
      <c r="C38" s="30"/>
      <c r="D38" s="31">
        <f t="shared" ref="D38:M38" si="11">SUM(D39:D42)</f>
        <v>13488554</v>
      </c>
      <c r="E38" s="31">
        <f t="shared" si="11"/>
        <v>1751693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15240247</v>
      </c>
      <c r="O38" s="43">
        <f t="shared" si="10"/>
        <v>45.492188246250834</v>
      </c>
      <c r="P38" s="10"/>
    </row>
    <row r="39" spans="1:16">
      <c r="A39" s="12"/>
      <c r="B39" s="44">
        <v>562</v>
      </c>
      <c r="C39" s="20" t="s">
        <v>54</v>
      </c>
      <c r="D39" s="46">
        <v>4051091</v>
      </c>
      <c r="E39" s="46">
        <v>1669998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12">SUM(D39:M39)</f>
        <v>5721089</v>
      </c>
      <c r="O39" s="47">
        <f t="shared" si="10"/>
        <v>17.077469791766166</v>
      </c>
      <c r="P39" s="9"/>
    </row>
    <row r="40" spans="1:16">
      <c r="A40" s="12"/>
      <c r="B40" s="44">
        <v>563</v>
      </c>
      <c r="C40" s="20" t="s">
        <v>55</v>
      </c>
      <c r="D40" s="46">
        <v>1143758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1143758</v>
      </c>
      <c r="O40" s="47">
        <f t="shared" si="10"/>
        <v>3.4141214538160285</v>
      </c>
      <c r="P40" s="9"/>
    </row>
    <row r="41" spans="1:16">
      <c r="A41" s="12"/>
      <c r="B41" s="44">
        <v>564</v>
      </c>
      <c r="C41" s="20" t="s">
        <v>56</v>
      </c>
      <c r="D41" s="46">
        <v>8076245</v>
      </c>
      <c r="E41" s="46">
        <v>81695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8157940</v>
      </c>
      <c r="O41" s="47">
        <f t="shared" si="10"/>
        <v>24.351478173655554</v>
      </c>
      <c r="P41" s="9"/>
    </row>
    <row r="42" spans="1:16">
      <c r="A42" s="12"/>
      <c r="B42" s="44">
        <v>569</v>
      </c>
      <c r="C42" s="20" t="s">
        <v>57</v>
      </c>
      <c r="D42" s="46">
        <v>217460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217460</v>
      </c>
      <c r="O42" s="47">
        <f t="shared" si="10"/>
        <v>0.64911882701308621</v>
      </c>
      <c r="P42" s="9"/>
    </row>
    <row r="43" spans="1:16" ht="15.75">
      <c r="A43" s="28" t="s">
        <v>58</v>
      </c>
      <c r="B43" s="29"/>
      <c r="C43" s="30"/>
      <c r="D43" s="31">
        <f t="shared" ref="D43:M43" si="13">SUM(D44:D47)</f>
        <v>9299874</v>
      </c>
      <c r="E43" s="31">
        <f t="shared" si="13"/>
        <v>1354705</v>
      </c>
      <c r="F43" s="31">
        <f t="shared" si="13"/>
        <v>0</v>
      </c>
      <c r="G43" s="31">
        <f t="shared" si="13"/>
        <v>130489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10785068</v>
      </c>
      <c r="O43" s="43">
        <f t="shared" si="10"/>
        <v>32.193464036679721</v>
      </c>
      <c r="P43" s="9"/>
    </row>
    <row r="44" spans="1:16">
      <c r="A44" s="12"/>
      <c r="B44" s="44">
        <v>571</v>
      </c>
      <c r="C44" s="20" t="s">
        <v>59</v>
      </c>
      <c r="D44" s="46">
        <v>5460860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5460860</v>
      </c>
      <c r="O44" s="47">
        <f t="shared" si="10"/>
        <v>16.300685356767598</v>
      </c>
      <c r="P44" s="9"/>
    </row>
    <row r="45" spans="1:16">
      <c r="A45" s="12"/>
      <c r="B45" s="44">
        <v>572</v>
      </c>
      <c r="C45" s="20" t="s">
        <v>60</v>
      </c>
      <c r="D45" s="46">
        <v>3837509</v>
      </c>
      <c r="E45" s="46">
        <v>834196</v>
      </c>
      <c r="F45" s="46">
        <v>0</v>
      </c>
      <c r="G45" s="46">
        <v>130489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4802194</v>
      </c>
      <c r="O45" s="47">
        <f t="shared" si="10"/>
        <v>14.334565144712963</v>
      </c>
      <c r="P45" s="9"/>
    </row>
    <row r="46" spans="1:16">
      <c r="A46" s="12"/>
      <c r="B46" s="44">
        <v>573</v>
      </c>
      <c r="C46" s="20" t="s">
        <v>61</v>
      </c>
      <c r="D46" s="46">
        <v>1505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1505</v>
      </c>
      <c r="O46" s="47">
        <f t="shared" si="10"/>
        <v>4.4924300315216355E-3</v>
      </c>
      <c r="P46" s="9"/>
    </row>
    <row r="47" spans="1:16">
      <c r="A47" s="12"/>
      <c r="B47" s="44">
        <v>575</v>
      </c>
      <c r="C47" s="20" t="s">
        <v>62</v>
      </c>
      <c r="D47" s="46">
        <v>0</v>
      </c>
      <c r="E47" s="46">
        <v>520509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520509</v>
      </c>
      <c r="O47" s="47">
        <f t="shared" si="10"/>
        <v>1.5537211051676378</v>
      </c>
      <c r="P47" s="9"/>
    </row>
    <row r="48" spans="1:16" ht="15.75">
      <c r="A48" s="28" t="s">
        <v>94</v>
      </c>
      <c r="B48" s="29"/>
      <c r="C48" s="30"/>
      <c r="D48" s="31">
        <f t="shared" ref="D48:M48" si="14">SUM(D49:D49)</f>
        <v>2380262</v>
      </c>
      <c r="E48" s="31">
        <f t="shared" si="14"/>
        <v>41633178</v>
      </c>
      <c r="F48" s="31">
        <f t="shared" si="14"/>
        <v>5957</v>
      </c>
      <c r="G48" s="31">
        <f t="shared" si="14"/>
        <v>2278406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46297803</v>
      </c>
      <c r="O48" s="43">
        <f t="shared" si="10"/>
        <v>138.19909673798836</v>
      </c>
      <c r="P48" s="9"/>
    </row>
    <row r="49" spans="1:16">
      <c r="A49" s="12"/>
      <c r="B49" s="44">
        <v>581</v>
      </c>
      <c r="C49" s="20" t="s">
        <v>63</v>
      </c>
      <c r="D49" s="46">
        <v>2380262</v>
      </c>
      <c r="E49" s="46">
        <v>41633178</v>
      </c>
      <c r="F49" s="46">
        <v>5957</v>
      </c>
      <c r="G49" s="46">
        <v>2278406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46297803</v>
      </c>
      <c r="O49" s="47">
        <f t="shared" si="10"/>
        <v>138.19909673798836</v>
      </c>
      <c r="P49" s="9"/>
    </row>
    <row r="50" spans="1:16" ht="15.75">
      <c r="A50" s="28" t="s">
        <v>65</v>
      </c>
      <c r="B50" s="29"/>
      <c r="C50" s="30"/>
      <c r="D50" s="31">
        <f t="shared" ref="D50:M50" si="15">SUM(D51:D81)</f>
        <v>8858673</v>
      </c>
      <c r="E50" s="31">
        <f t="shared" si="15"/>
        <v>1674948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10533621</v>
      </c>
      <c r="O50" s="43">
        <f t="shared" si="10"/>
        <v>31.44289390104117</v>
      </c>
      <c r="P50" s="9"/>
    </row>
    <row r="51" spans="1:16">
      <c r="A51" s="12"/>
      <c r="B51" s="44">
        <v>601</v>
      </c>
      <c r="C51" s="20" t="s">
        <v>66</v>
      </c>
      <c r="D51" s="46">
        <v>272815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272815</v>
      </c>
      <c r="O51" s="47">
        <f t="shared" si="10"/>
        <v>0.81435368707612954</v>
      </c>
      <c r="P51" s="9"/>
    </row>
    <row r="52" spans="1:16">
      <c r="A52" s="12"/>
      <c r="B52" s="44">
        <v>602</v>
      </c>
      <c r="C52" s="20" t="s">
        <v>67</v>
      </c>
      <c r="D52" s="46">
        <v>0</v>
      </c>
      <c r="E52" s="46">
        <v>452095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452095</v>
      </c>
      <c r="O52" s="47">
        <f t="shared" si="10"/>
        <v>1.3495050864456968</v>
      </c>
      <c r="P52" s="9"/>
    </row>
    <row r="53" spans="1:16">
      <c r="A53" s="12"/>
      <c r="B53" s="44">
        <v>603</v>
      </c>
      <c r="C53" s="20" t="s">
        <v>68</v>
      </c>
      <c r="D53" s="46">
        <v>306835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306835</v>
      </c>
      <c r="O53" s="47">
        <f t="shared" si="10"/>
        <v>0.91590350081192096</v>
      </c>
      <c r="P53" s="9"/>
    </row>
    <row r="54" spans="1:16">
      <c r="A54" s="12"/>
      <c r="B54" s="44">
        <v>604</v>
      </c>
      <c r="C54" s="20" t="s">
        <v>69</v>
      </c>
      <c r="D54" s="46">
        <v>1641390</v>
      </c>
      <c r="E54" s="46">
        <v>337453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1978843</v>
      </c>
      <c r="O54" s="47">
        <f t="shared" si="10"/>
        <v>5.9068529706753274</v>
      </c>
      <c r="P54" s="9"/>
    </row>
    <row r="55" spans="1:16">
      <c r="A55" s="12"/>
      <c r="B55" s="44">
        <v>605</v>
      </c>
      <c r="C55" s="20" t="s">
        <v>70</v>
      </c>
      <c r="D55" s="46">
        <v>202642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202642</v>
      </c>
      <c r="O55" s="47">
        <f t="shared" si="10"/>
        <v>0.6048870474734932</v>
      </c>
      <c r="P55" s="9"/>
    </row>
    <row r="56" spans="1:16">
      <c r="A56" s="12"/>
      <c r="B56" s="44">
        <v>606</v>
      </c>
      <c r="C56" s="20" t="s">
        <v>71</v>
      </c>
      <c r="D56" s="46">
        <v>5056</v>
      </c>
      <c r="E56" s="46">
        <v>109958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115014</v>
      </c>
      <c r="O56" s="47">
        <f t="shared" si="10"/>
        <v>0.34331717451523547</v>
      </c>
      <c r="P56" s="9"/>
    </row>
    <row r="57" spans="1:16">
      <c r="A57" s="12"/>
      <c r="B57" s="44">
        <v>607</v>
      </c>
      <c r="C57" s="20" t="s">
        <v>72</v>
      </c>
      <c r="D57" s="46">
        <v>152857</v>
      </c>
      <c r="E57" s="46">
        <v>2660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155517</v>
      </c>
      <c r="O57" s="47">
        <f t="shared" si="10"/>
        <v>0.46421876492501674</v>
      </c>
      <c r="P57" s="9"/>
    </row>
    <row r="58" spans="1:16">
      <c r="A58" s="12"/>
      <c r="B58" s="44">
        <v>608</v>
      </c>
      <c r="C58" s="20" t="s">
        <v>73</v>
      </c>
      <c r="D58" s="46">
        <v>257018</v>
      </c>
      <c r="E58" s="46">
        <v>9280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266298</v>
      </c>
      <c r="O58" s="47">
        <f t="shared" si="10"/>
        <v>0.79490042028847074</v>
      </c>
      <c r="P58" s="9"/>
    </row>
    <row r="59" spans="1:16">
      <c r="A59" s="12"/>
      <c r="B59" s="44">
        <v>614</v>
      </c>
      <c r="C59" s="20" t="s">
        <v>74</v>
      </c>
      <c r="D59" s="46">
        <v>888797</v>
      </c>
      <c r="E59" s="46">
        <v>41979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4" si="17">SUM(D59:M59)</f>
        <v>930776</v>
      </c>
      <c r="O59" s="47">
        <f t="shared" si="10"/>
        <v>2.7783694717738086</v>
      </c>
      <c r="P59" s="9"/>
    </row>
    <row r="60" spans="1:16">
      <c r="A60" s="12"/>
      <c r="B60" s="44">
        <v>618</v>
      </c>
      <c r="C60" s="20" t="s">
        <v>75</v>
      </c>
      <c r="D60" s="46">
        <v>24171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24171</v>
      </c>
      <c r="O60" s="47">
        <f t="shared" si="10"/>
        <v>7.2150515808577703E-2</v>
      </c>
      <c r="P60" s="9"/>
    </row>
    <row r="61" spans="1:16">
      <c r="A61" s="12"/>
      <c r="B61" s="44">
        <v>622</v>
      </c>
      <c r="C61" s="20" t="s">
        <v>76</v>
      </c>
      <c r="D61" s="46">
        <v>184846</v>
      </c>
      <c r="E61" s="46">
        <v>32566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217412</v>
      </c>
      <c r="O61" s="47">
        <f t="shared" si="10"/>
        <v>0.64897554685261249</v>
      </c>
      <c r="P61" s="9"/>
    </row>
    <row r="62" spans="1:16">
      <c r="A62" s="12"/>
      <c r="B62" s="44">
        <v>623</v>
      </c>
      <c r="C62" s="20" t="s">
        <v>77</v>
      </c>
      <c r="D62" s="46">
        <v>168450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168450</v>
      </c>
      <c r="O62" s="47">
        <f t="shared" si="10"/>
        <v>0.50282381316267077</v>
      </c>
      <c r="P62" s="9"/>
    </row>
    <row r="63" spans="1:16">
      <c r="A63" s="12"/>
      <c r="B63" s="44">
        <v>634</v>
      </c>
      <c r="C63" s="20" t="s">
        <v>78</v>
      </c>
      <c r="D63" s="46">
        <v>530444</v>
      </c>
      <c r="E63" s="46">
        <v>25145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555589</v>
      </c>
      <c r="O63" s="47">
        <f t="shared" si="10"/>
        <v>1.6584350224472251</v>
      </c>
      <c r="P63" s="9"/>
    </row>
    <row r="64" spans="1:16">
      <c r="A64" s="12"/>
      <c r="B64" s="44">
        <v>649</v>
      </c>
      <c r="C64" s="20" t="s">
        <v>101</v>
      </c>
      <c r="D64" s="46">
        <v>24182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24182</v>
      </c>
      <c r="O64" s="47">
        <f t="shared" si="10"/>
        <v>7.2183350845352948E-2</v>
      </c>
      <c r="P64" s="9"/>
    </row>
    <row r="65" spans="1:16">
      <c r="A65" s="12"/>
      <c r="B65" s="44">
        <v>654</v>
      </c>
      <c r="C65" s="20" t="s">
        <v>119</v>
      </c>
      <c r="D65" s="46">
        <v>883107</v>
      </c>
      <c r="E65" s="46">
        <v>19945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903052</v>
      </c>
      <c r="O65" s="47">
        <f t="shared" si="10"/>
        <v>2.6956132390868279</v>
      </c>
      <c r="P65" s="9"/>
    </row>
    <row r="66" spans="1:16">
      <c r="A66" s="12"/>
      <c r="B66" s="44">
        <v>664</v>
      </c>
      <c r="C66" s="20" t="s">
        <v>120</v>
      </c>
      <c r="D66" s="46">
        <v>2667</v>
      </c>
      <c r="E66" s="46">
        <v>4359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7026</v>
      </c>
      <c r="O66" s="47">
        <f t="shared" si="10"/>
        <v>2.097263348934951E-2</v>
      </c>
      <c r="P66" s="9"/>
    </row>
    <row r="67" spans="1:16">
      <c r="A67" s="12"/>
      <c r="B67" s="44">
        <v>674</v>
      </c>
      <c r="C67" s="20" t="s">
        <v>82</v>
      </c>
      <c r="D67" s="46">
        <v>263369</v>
      </c>
      <c r="E67" s="46">
        <v>18653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282022</v>
      </c>
      <c r="O67" s="47">
        <f t="shared" si="10"/>
        <v>0.84183661285700639</v>
      </c>
      <c r="P67" s="9"/>
    </row>
    <row r="68" spans="1:16">
      <c r="A68" s="12"/>
      <c r="B68" s="44">
        <v>682</v>
      </c>
      <c r="C68" s="20" t="s">
        <v>83</v>
      </c>
      <c r="D68" s="46">
        <v>77438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77438</v>
      </c>
      <c r="O68" s="47">
        <f t="shared" si="10"/>
        <v>0.23115268889101157</v>
      </c>
      <c r="P68" s="9"/>
    </row>
    <row r="69" spans="1:16">
      <c r="A69" s="12"/>
      <c r="B69" s="44">
        <v>684</v>
      </c>
      <c r="C69" s="20" t="s">
        <v>84</v>
      </c>
      <c r="D69" s="46">
        <v>42843</v>
      </c>
      <c r="E69" s="46">
        <v>75169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118012</v>
      </c>
      <c r="O69" s="47">
        <f t="shared" ref="O69:O82" si="18">(N69/O$84)</f>
        <v>0.35226621453816026</v>
      </c>
      <c r="P69" s="9"/>
    </row>
    <row r="70" spans="1:16">
      <c r="A70" s="12"/>
      <c r="B70" s="44">
        <v>685</v>
      </c>
      <c r="C70" s="20" t="s">
        <v>85</v>
      </c>
      <c r="D70" s="46">
        <v>16422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16422</v>
      </c>
      <c r="O70" s="47">
        <f t="shared" si="18"/>
        <v>4.9019724902091888E-2</v>
      </c>
      <c r="P70" s="9"/>
    </row>
    <row r="71" spans="1:16">
      <c r="A71" s="12"/>
      <c r="B71" s="44">
        <v>694</v>
      </c>
      <c r="C71" s="20" t="s">
        <v>86</v>
      </c>
      <c r="D71" s="46">
        <v>300863</v>
      </c>
      <c r="E71" s="46">
        <v>14300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315163</v>
      </c>
      <c r="O71" s="47">
        <f t="shared" si="18"/>
        <v>0.94076260865412165</v>
      </c>
      <c r="P71" s="9"/>
    </row>
    <row r="72" spans="1:16">
      <c r="A72" s="12"/>
      <c r="B72" s="44">
        <v>711</v>
      </c>
      <c r="C72" s="20" t="s">
        <v>121</v>
      </c>
      <c r="D72" s="46">
        <v>640445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640445</v>
      </c>
      <c r="O72" s="47">
        <f t="shared" si="18"/>
        <v>1.911730466138122</v>
      </c>
      <c r="P72" s="9"/>
    </row>
    <row r="73" spans="1:16">
      <c r="A73" s="12"/>
      <c r="B73" s="44">
        <v>713</v>
      </c>
      <c r="C73" s="20" t="s">
        <v>122</v>
      </c>
      <c r="D73" s="46">
        <v>0</v>
      </c>
      <c r="E73" s="46">
        <v>341447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341447</v>
      </c>
      <c r="O73" s="47">
        <f t="shared" si="18"/>
        <v>1.0192204365268889</v>
      </c>
      <c r="P73" s="9"/>
    </row>
    <row r="74" spans="1:16">
      <c r="A74" s="12"/>
      <c r="B74" s="44">
        <v>714</v>
      </c>
      <c r="C74" s="20" t="s">
        <v>123</v>
      </c>
      <c r="D74" s="46">
        <v>71955</v>
      </c>
      <c r="E74" s="46">
        <v>81695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153650</v>
      </c>
      <c r="O74" s="47">
        <f t="shared" si="18"/>
        <v>0.45864576368325533</v>
      </c>
      <c r="P74" s="9"/>
    </row>
    <row r="75" spans="1:16">
      <c r="A75" s="12"/>
      <c r="B75" s="44">
        <v>724</v>
      </c>
      <c r="C75" s="20" t="s">
        <v>91</v>
      </c>
      <c r="D75" s="46">
        <v>892373</v>
      </c>
      <c r="E75" s="46">
        <v>38934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ref="N75:N81" si="19">SUM(D75:M75)</f>
        <v>931307</v>
      </c>
      <c r="O75" s="47">
        <f t="shared" si="18"/>
        <v>2.7799545085490496</v>
      </c>
      <c r="P75" s="9"/>
    </row>
    <row r="76" spans="1:16">
      <c r="A76" s="12"/>
      <c r="B76" s="44">
        <v>732</v>
      </c>
      <c r="C76" s="20" t="s">
        <v>92</v>
      </c>
      <c r="D76" s="46">
        <v>30000</v>
      </c>
      <c r="E76" s="46">
        <v>9509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39509</v>
      </c>
      <c r="O76" s="47">
        <f t="shared" si="18"/>
        <v>0.11793449708663674</v>
      </c>
      <c r="P76" s="9"/>
    </row>
    <row r="77" spans="1:16">
      <c r="A77" s="12"/>
      <c r="B77" s="44">
        <v>739</v>
      </c>
      <c r="C77" s="20" t="s">
        <v>93</v>
      </c>
      <c r="D77" s="46">
        <v>139272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139272</v>
      </c>
      <c r="O77" s="47">
        <f t="shared" si="18"/>
        <v>0.41572738561467187</v>
      </c>
      <c r="P77" s="9"/>
    </row>
    <row r="78" spans="1:16">
      <c r="A78" s="12"/>
      <c r="B78" s="44">
        <v>744</v>
      </c>
      <c r="C78" s="20" t="s">
        <v>95</v>
      </c>
      <c r="D78" s="46">
        <v>391931</v>
      </c>
      <c r="E78" s="46">
        <v>12321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404252</v>
      </c>
      <c r="O78" s="47">
        <f t="shared" si="18"/>
        <v>1.2066935714968001</v>
      </c>
      <c r="P78" s="9"/>
    </row>
    <row r="79" spans="1:16">
      <c r="A79" s="12"/>
      <c r="B79" s="44">
        <v>752</v>
      </c>
      <c r="C79" s="20" t="s">
        <v>96</v>
      </c>
      <c r="D79" s="46">
        <v>2810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2810</v>
      </c>
      <c r="O79" s="47">
        <f t="shared" si="18"/>
        <v>8.387859394402522E-3</v>
      </c>
      <c r="P79" s="9"/>
    </row>
    <row r="80" spans="1:16">
      <c r="A80" s="12"/>
      <c r="B80" s="44">
        <v>764</v>
      </c>
      <c r="C80" s="20" t="s">
        <v>97</v>
      </c>
      <c r="D80" s="46">
        <v>442903</v>
      </c>
      <c r="E80" s="46">
        <v>47480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490383</v>
      </c>
      <c r="O80" s="47">
        <f t="shared" si="18"/>
        <v>1.4637948944502819</v>
      </c>
      <c r="P80" s="9"/>
    </row>
    <row r="81" spans="1:119" ht="15.75" thickBot="1">
      <c r="A81" s="12"/>
      <c r="B81" s="44">
        <v>769</v>
      </c>
      <c r="C81" s="20" t="s">
        <v>98</v>
      </c>
      <c r="D81" s="46">
        <v>772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772</v>
      </c>
      <c r="O81" s="47">
        <f t="shared" si="18"/>
        <v>2.3044225809532907E-3</v>
      </c>
      <c r="P81" s="9"/>
    </row>
    <row r="82" spans="1:119" ht="16.5" thickBot="1">
      <c r="A82" s="14" t="s">
        <v>10</v>
      </c>
      <c r="B82" s="23"/>
      <c r="C82" s="22"/>
      <c r="D82" s="15">
        <f t="shared" ref="D82:M82" si="20">SUM(D5,D14,D23,D30,D34,D38,D43,D48,D50)</f>
        <v>160260089</v>
      </c>
      <c r="E82" s="15">
        <f t="shared" si="20"/>
        <v>124962329</v>
      </c>
      <c r="F82" s="15">
        <f t="shared" si="20"/>
        <v>10775528</v>
      </c>
      <c r="G82" s="15">
        <f t="shared" si="20"/>
        <v>8775163</v>
      </c>
      <c r="H82" s="15">
        <f t="shared" si="20"/>
        <v>0</v>
      </c>
      <c r="I82" s="15">
        <f t="shared" si="20"/>
        <v>38167620</v>
      </c>
      <c r="J82" s="15">
        <f t="shared" si="20"/>
        <v>25075371</v>
      </c>
      <c r="K82" s="15">
        <f t="shared" si="20"/>
        <v>0</v>
      </c>
      <c r="L82" s="15">
        <f t="shared" si="20"/>
        <v>0</v>
      </c>
      <c r="M82" s="15">
        <f t="shared" si="20"/>
        <v>11074</v>
      </c>
      <c r="N82" s="15">
        <f>SUM(D82:M82)</f>
        <v>368027174</v>
      </c>
      <c r="O82" s="37">
        <f t="shared" si="18"/>
        <v>1098.5623447798262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118" t="s">
        <v>124</v>
      </c>
      <c r="M84" s="118"/>
      <c r="N84" s="118"/>
      <c r="O84" s="41">
        <v>335008</v>
      </c>
    </row>
    <row r="85" spans="1:119">
      <c r="A85" s="119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7"/>
    </row>
    <row r="86" spans="1:119" ht="15.75" customHeight="1" thickBot="1">
      <c r="A86" s="120" t="s">
        <v>105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33821508</v>
      </c>
      <c r="E5" s="26">
        <f t="shared" si="0"/>
        <v>847178</v>
      </c>
      <c r="F5" s="26">
        <f t="shared" si="0"/>
        <v>11192376</v>
      </c>
      <c r="G5" s="26">
        <f t="shared" si="0"/>
        <v>754342</v>
      </c>
      <c r="H5" s="26">
        <f t="shared" si="0"/>
        <v>0</v>
      </c>
      <c r="I5" s="26">
        <f t="shared" si="0"/>
        <v>0</v>
      </c>
      <c r="J5" s="26">
        <f t="shared" si="0"/>
        <v>27041120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73656524</v>
      </c>
      <c r="O5" s="32">
        <f t="shared" ref="O5:O36" si="1">(N5/O$85)</f>
        <v>221.1980696059029</v>
      </c>
      <c r="P5" s="6"/>
    </row>
    <row r="6" spans="1:133">
      <c r="A6" s="12"/>
      <c r="B6" s="44">
        <v>511</v>
      </c>
      <c r="C6" s="20" t="s">
        <v>20</v>
      </c>
      <c r="D6" s="46">
        <v>3375742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3375742</v>
      </c>
      <c r="O6" s="47">
        <f t="shared" si="1"/>
        <v>10.13769824228428</v>
      </c>
      <c r="P6" s="9"/>
    </row>
    <row r="7" spans="1:133">
      <c r="A7" s="12"/>
      <c r="B7" s="44">
        <v>512</v>
      </c>
      <c r="C7" s="20" t="s">
        <v>21</v>
      </c>
      <c r="D7" s="46">
        <v>820599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820599</v>
      </c>
      <c r="O7" s="47">
        <f t="shared" si="1"/>
        <v>2.4643426659739509</v>
      </c>
      <c r="P7" s="9"/>
    </row>
    <row r="8" spans="1:133">
      <c r="A8" s="12"/>
      <c r="B8" s="44">
        <v>513</v>
      </c>
      <c r="C8" s="20" t="s">
        <v>22</v>
      </c>
      <c r="D8" s="46">
        <v>4934611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4934611</v>
      </c>
      <c r="O8" s="47">
        <f t="shared" si="1"/>
        <v>14.819141172831534</v>
      </c>
      <c r="P8" s="9"/>
    </row>
    <row r="9" spans="1:133">
      <c r="A9" s="12"/>
      <c r="B9" s="44">
        <v>514</v>
      </c>
      <c r="C9" s="20" t="s">
        <v>23</v>
      </c>
      <c r="D9" s="46">
        <v>637679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637679</v>
      </c>
      <c r="O9" s="47">
        <f t="shared" si="1"/>
        <v>1.9150152107126661</v>
      </c>
      <c r="P9" s="9"/>
    </row>
    <row r="10" spans="1:133">
      <c r="A10" s="12"/>
      <c r="B10" s="44">
        <v>515</v>
      </c>
      <c r="C10" s="20" t="s">
        <v>24</v>
      </c>
      <c r="D10" s="46">
        <v>735538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735538</v>
      </c>
      <c r="O10" s="47">
        <f t="shared" si="1"/>
        <v>2.2088957893503989</v>
      </c>
      <c r="P10" s="9"/>
    </row>
    <row r="11" spans="1:133">
      <c r="A11" s="12"/>
      <c r="B11" s="44">
        <v>516</v>
      </c>
      <c r="C11" s="20" t="s">
        <v>25</v>
      </c>
      <c r="D11" s="46">
        <v>3086960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3086960</v>
      </c>
      <c r="O11" s="47">
        <f t="shared" si="1"/>
        <v>9.2704563814420293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11192376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11192376</v>
      </c>
      <c r="O12" s="47">
        <f t="shared" si="1"/>
        <v>33.611849040058381</v>
      </c>
      <c r="P12" s="9"/>
    </row>
    <row r="13" spans="1:133">
      <c r="A13" s="12"/>
      <c r="B13" s="44">
        <v>519</v>
      </c>
      <c r="C13" s="20" t="s">
        <v>27</v>
      </c>
      <c r="D13" s="46">
        <v>20230379</v>
      </c>
      <c r="E13" s="46">
        <v>847178</v>
      </c>
      <c r="F13" s="46">
        <v>0</v>
      </c>
      <c r="G13" s="46">
        <v>754342</v>
      </c>
      <c r="H13" s="46">
        <v>0</v>
      </c>
      <c r="I13" s="46">
        <v>0</v>
      </c>
      <c r="J13" s="46">
        <v>27041120</v>
      </c>
      <c r="K13" s="46">
        <v>0</v>
      </c>
      <c r="L13" s="46">
        <v>0</v>
      </c>
      <c r="M13" s="46">
        <v>0</v>
      </c>
      <c r="N13" s="46">
        <f t="shared" si="2"/>
        <v>48873019</v>
      </c>
      <c r="O13" s="47">
        <f t="shared" si="1"/>
        <v>146.77067110324967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89383719</v>
      </c>
      <c r="E14" s="31">
        <f t="shared" si="3"/>
        <v>39553538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128937257</v>
      </c>
      <c r="O14" s="43">
        <f t="shared" si="1"/>
        <v>387.21176074885358</v>
      </c>
      <c r="P14" s="10"/>
    </row>
    <row r="15" spans="1:133">
      <c r="A15" s="12"/>
      <c r="B15" s="44">
        <v>521</v>
      </c>
      <c r="C15" s="20" t="s">
        <v>29</v>
      </c>
      <c r="D15" s="46">
        <v>36385483</v>
      </c>
      <c r="E15" s="46">
        <v>1147815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37533298</v>
      </c>
      <c r="O15" s="47">
        <f t="shared" si="1"/>
        <v>112.71632996885783</v>
      </c>
      <c r="P15" s="9"/>
    </row>
    <row r="16" spans="1:133">
      <c r="A16" s="12"/>
      <c r="B16" s="44">
        <v>522</v>
      </c>
      <c r="C16" s="20" t="s">
        <v>30</v>
      </c>
      <c r="D16" s="46">
        <v>43746</v>
      </c>
      <c r="E16" s="46">
        <v>32055676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32099422</v>
      </c>
      <c r="O16" s="47">
        <f t="shared" si="1"/>
        <v>96.397844973858</v>
      </c>
      <c r="P16" s="9"/>
    </row>
    <row r="17" spans="1:16">
      <c r="A17" s="12"/>
      <c r="B17" s="44">
        <v>523</v>
      </c>
      <c r="C17" s="20" t="s">
        <v>31</v>
      </c>
      <c r="D17" s="46">
        <v>28592956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28592956</v>
      </c>
      <c r="O17" s="47">
        <f t="shared" si="1"/>
        <v>85.867569198982551</v>
      </c>
      <c r="P17" s="9"/>
    </row>
    <row r="18" spans="1:16">
      <c r="A18" s="12"/>
      <c r="B18" s="44">
        <v>524</v>
      </c>
      <c r="C18" s="20" t="s">
        <v>32</v>
      </c>
      <c r="D18" s="46">
        <v>1188357</v>
      </c>
      <c r="E18" s="46">
        <v>1610333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2798690</v>
      </c>
      <c r="O18" s="47">
        <f t="shared" si="1"/>
        <v>8.4047521089285233</v>
      </c>
      <c r="P18" s="9"/>
    </row>
    <row r="19" spans="1:16">
      <c r="A19" s="12"/>
      <c r="B19" s="44">
        <v>525</v>
      </c>
      <c r="C19" s="20" t="s">
        <v>33</v>
      </c>
      <c r="D19" s="46">
        <v>1175662</v>
      </c>
      <c r="E19" s="46">
        <v>1458711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2634373</v>
      </c>
      <c r="O19" s="47">
        <f t="shared" si="1"/>
        <v>7.9112913639789904</v>
      </c>
      <c r="P19" s="9"/>
    </row>
    <row r="20" spans="1:16">
      <c r="A20" s="12"/>
      <c r="B20" s="44">
        <v>526</v>
      </c>
      <c r="C20" s="20" t="s">
        <v>34</v>
      </c>
      <c r="D20" s="46">
        <v>14432317</v>
      </c>
      <c r="E20" s="46">
        <v>364895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14797212</v>
      </c>
      <c r="O20" s="47">
        <f t="shared" si="1"/>
        <v>44.4375399787981</v>
      </c>
      <c r="P20" s="9"/>
    </row>
    <row r="21" spans="1:16">
      <c r="A21" s="12"/>
      <c r="B21" s="44">
        <v>527</v>
      </c>
      <c r="C21" s="20" t="s">
        <v>35</v>
      </c>
      <c r="D21" s="46">
        <v>0</v>
      </c>
      <c r="E21" s="46">
        <v>2916108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2916108</v>
      </c>
      <c r="O21" s="47">
        <f t="shared" si="1"/>
        <v>8.7573703635855846</v>
      </c>
      <c r="P21" s="9"/>
    </row>
    <row r="22" spans="1:16">
      <c r="A22" s="12"/>
      <c r="B22" s="44">
        <v>529</v>
      </c>
      <c r="C22" s="20" t="s">
        <v>36</v>
      </c>
      <c r="D22" s="46">
        <v>7565198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7565198</v>
      </c>
      <c r="O22" s="47">
        <f t="shared" si="1"/>
        <v>22.719062791863994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868786</v>
      </c>
      <c r="E23" s="31">
        <f t="shared" si="5"/>
        <v>3470352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34404497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38743635</v>
      </c>
      <c r="O23" s="43">
        <f t="shared" si="1"/>
        <v>116.35109568183934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4240706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4240706</v>
      </c>
      <c r="O24" s="47">
        <f t="shared" si="1"/>
        <v>12.735273537564304</v>
      </c>
      <c r="P24" s="9"/>
    </row>
    <row r="25" spans="1:16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10445723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10445723</v>
      </c>
      <c r="O25" s="47">
        <f t="shared" si="1"/>
        <v>31.369573769704104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3230383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3230383</v>
      </c>
      <c r="O26" s="47">
        <f t="shared" si="1"/>
        <v>9.7011703089291235</v>
      </c>
      <c r="P26" s="9"/>
    </row>
    <row r="27" spans="1:16">
      <c r="A27" s="12"/>
      <c r="B27" s="44">
        <v>536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16487685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16487685</v>
      </c>
      <c r="O27" s="47">
        <f t="shared" si="1"/>
        <v>49.514203171876545</v>
      </c>
      <c r="P27" s="9"/>
    </row>
    <row r="28" spans="1:16">
      <c r="A28" s="12"/>
      <c r="B28" s="44">
        <v>537</v>
      </c>
      <c r="C28" s="20" t="s">
        <v>42</v>
      </c>
      <c r="D28" s="46">
        <v>868786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868786</v>
      </c>
      <c r="O28" s="47">
        <f t="shared" si="1"/>
        <v>2.6090531519059188</v>
      </c>
      <c r="P28" s="9"/>
    </row>
    <row r="29" spans="1:16">
      <c r="A29" s="12"/>
      <c r="B29" s="44">
        <v>538</v>
      </c>
      <c r="C29" s="20" t="s">
        <v>43</v>
      </c>
      <c r="D29" s="46">
        <v>0</v>
      </c>
      <c r="E29" s="46">
        <v>3470352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3470352</v>
      </c>
      <c r="O29" s="47">
        <f t="shared" si="1"/>
        <v>10.421821741859342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842310</v>
      </c>
      <c r="E30" s="31">
        <f t="shared" si="7"/>
        <v>42200383</v>
      </c>
      <c r="F30" s="31">
        <f t="shared" si="7"/>
        <v>0</v>
      </c>
      <c r="G30" s="31">
        <f t="shared" si="7"/>
        <v>9255719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52298412</v>
      </c>
      <c r="O30" s="43">
        <f t="shared" si="1"/>
        <v>157.05747637309341</v>
      </c>
      <c r="P30" s="10"/>
    </row>
    <row r="31" spans="1:16">
      <c r="A31" s="12"/>
      <c r="B31" s="44">
        <v>541</v>
      </c>
      <c r="C31" s="20" t="s">
        <v>45</v>
      </c>
      <c r="D31" s="46">
        <v>141792</v>
      </c>
      <c r="E31" s="46">
        <v>40007518</v>
      </c>
      <c r="F31" s="46">
        <v>0</v>
      </c>
      <c r="G31" s="46">
        <v>9255719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49405029</v>
      </c>
      <c r="O31" s="47">
        <f t="shared" si="1"/>
        <v>148.36835150710684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1972967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1972967</v>
      </c>
      <c r="O32" s="47">
        <f t="shared" si="1"/>
        <v>5.9250215472583179</v>
      </c>
      <c r="P32" s="9"/>
    </row>
    <row r="33" spans="1:16">
      <c r="A33" s="12"/>
      <c r="B33" s="44">
        <v>544</v>
      </c>
      <c r="C33" s="20" t="s">
        <v>47</v>
      </c>
      <c r="D33" s="46">
        <v>700518</v>
      </c>
      <c r="E33" s="46">
        <v>219898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920416</v>
      </c>
      <c r="O33" s="47">
        <f t="shared" si="1"/>
        <v>2.7641033187282464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SUM(D35:D37)</f>
        <v>2601439</v>
      </c>
      <c r="E34" s="31">
        <f t="shared" si="9"/>
        <v>2278267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779</v>
      </c>
      <c r="N34" s="31">
        <f t="shared" si="8"/>
        <v>4880485</v>
      </c>
      <c r="O34" s="43">
        <f t="shared" si="1"/>
        <v>14.656595262906583</v>
      </c>
      <c r="P34" s="10"/>
    </row>
    <row r="35" spans="1:16">
      <c r="A35" s="13"/>
      <c r="B35" s="45">
        <v>552</v>
      </c>
      <c r="C35" s="21" t="s">
        <v>50</v>
      </c>
      <c r="D35" s="46">
        <v>1035679</v>
      </c>
      <c r="E35" s="46">
        <v>937063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1972742</v>
      </c>
      <c r="O35" s="47">
        <f t="shared" si="1"/>
        <v>5.9243458492622878</v>
      </c>
      <c r="P35" s="9"/>
    </row>
    <row r="36" spans="1:16">
      <c r="A36" s="13"/>
      <c r="B36" s="45">
        <v>553</v>
      </c>
      <c r="C36" s="21" t="s">
        <v>51</v>
      </c>
      <c r="D36" s="46">
        <v>485075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485075</v>
      </c>
      <c r="O36" s="47">
        <f t="shared" si="1"/>
        <v>1.4567298018853476</v>
      </c>
      <c r="P36" s="9"/>
    </row>
    <row r="37" spans="1:16">
      <c r="A37" s="13"/>
      <c r="B37" s="45">
        <v>554</v>
      </c>
      <c r="C37" s="21" t="s">
        <v>52</v>
      </c>
      <c r="D37" s="46">
        <v>1080685</v>
      </c>
      <c r="E37" s="46">
        <v>1341204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779</v>
      </c>
      <c r="N37" s="46">
        <f t="shared" si="8"/>
        <v>2422668</v>
      </c>
      <c r="O37" s="47">
        <f t="shared" ref="O37:O68" si="10">(N37/O$85)</f>
        <v>7.2755196117589467</v>
      </c>
      <c r="P37" s="9"/>
    </row>
    <row r="38" spans="1:16" ht="15.75">
      <c r="A38" s="28" t="s">
        <v>53</v>
      </c>
      <c r="B38" s="29"/>
      <c r="C38" s="30"/>
      <c r="D38" s="31">
        <f t="shared" ref="D38:M38" si="11">SUM(D39:D42)</f>
        <v>12043715</v>
      </c>
      <c r="E38" s="31">
        <f t="shared" si="11"/>
        <v>1844122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13887837</v>
      </c>
      <c r="O38" s="43">
        <f t="shared" si="10"/>
        <v>41.706593911510588</v>
      </c>
      <c r="P38" s="10"/>
    </row>
    <row r="39" spans="1:16">
      <c r="A39" s="12"/>
      <c r="B39" s="44">
        <v>562</v>
      </c>
      <c r="C39" s="20" t="s">
        <v>54</v>
      </c>
      <c r="D39" s="46">
        <v>3894788</v>
      </c>
      <c r="E39" s="46">
        <v>1756084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12">SUM(D39:M39)</f>
        <v>5650872</v>
      </c>
      <c r="O39" s="47">
        <f t="shared" si="10"/>
        <v>16.970146160984296</v>
      </c>
      <c r="P39" s="9"/>
    </row>
    <row r="40" spans="1:16">
      <c r="A40" s="12"/>
      <c r="B40" s="44">
        <v>563</v>
      </c>
      <c r="C40" s="20" t="s">
        <v>55</v>
      </c>
      <c r="D40" s="46">
        <v>1143758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1143758</v>
      </c>
      <c r="O40" s="47">
        <f t="shared" si="10"/>
        <v>3.4348221713029559</v>
      </c>
      <c r="P40" s="9"/>
    </row>
    <row r="41" spans="1:16">
      <c r="A41" s="12"/>
      <c r="B41" s="44">
        <v>564</v>
      </c>
      <c r="C41" s="20" t="s">
        <v>56</v>
      </c>
      <c r="D41" s="46">
        <v>6785504</v>
      </c>
      <c r="E41" s="46">
        <v>88038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6873542</v>
      </c>
      <c r="O41" s="47">
        <f t="shared" si="10"/>
        <v>20.641949133454858</v>
      </c>
      <c r="P41" s="9"/>
    </row>
    <row r="42" spans="1:16">
      <c r="A42" s="12"/>
      <c r="B42" s="44">
        <v>569</v>
      </c>
      <c r="C42" s="20" t="s">
        <v>57</v>
      </c>
      <c r="D42" s="46">
        <v>219665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219665</v>
      </c>
      <c r="O42" s="47">
        <f t="shared" si="10"/>
        <v>0.65967644576847884</v>
      </c>
      <c r="P42" s="9"/>
    </row>
    <row r="43" spans="1:16" ht="15.75">
      <c r="A43" s="28" t="s">
        <v>58</v>
      </c>
      <c r="B43" s="29"/>
      <c r="C43" s="30"/>
      <c r="D43" s="31">
        <f t="shared" ref="D43:M43" si="13">SUM(D44:D47)</f>
        <v>9559355</v>
      </c>
      <c r="E43" s="31">
        <f t="shared" si="13"/>
        <v>1261065</v>
      </c>
      <c r="F43" s="31">
        <f t="shared" si="13"/>
        <v>0</v>
      </c>
      <c r="G43" s="31">
        <f t="shared" si="13"/>
        <v>54383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10874803</v>
      </c>
      <c r="O43" s="43">
        <f t="shared" si="10"/>
        <v>32.658144863644146</v>
      </c>
      <c r="P43" s="9"/>
    </row>
    <row r="44" spans="1:16">
      <c r="A44" s="12"/>
      <c r="B44" s="44">
        <v>571</v>
      </c>
      <c r="C44" s="20" t="s">
        <v>59</v>
      </c>
      <c r="D44" s="46">
        <v>5702941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5702941</v>
      </c>
      <c r="O44" s="47">
        <f t="shared" si="10"/>
        <v>17.126514689674433</v>
      </c>
      <c r="P44" s="9"/>
    </row>
    <row r="45" spans="1:16">
      <c r="A45" s="12"/>
      <c r="B45" s="44">
        <v>572</v>
      </c>
      <c r="C45" s="20" t="s">
        <v>60</v>
      </c>
      <c r="D45" s="46">
        <v>3851210</v>
      </c>
      <c r="E45" s="46">
        <v>655385</v>
      </c>
      <c r="F45" s="46">
        <v>0</v>
      </c>
      <c r="G45" s="46">
        <v>54383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4560978</v>
      </c>
      <c r="O45" s="47">
        <f t="shared" si="10"/>
        <v>13.697083086828695</v>
      </c>
      <c r="P45" s="9"/>
    </row>
    <row r="46" spans="1:16">
      <c r="A46" s="12"/>
      <c r="B46" s="44">
        <v>573</v>
      </c>
      <c r="C46" s="20" t="s">
        <v>61</v>
      </c>
      <c r="D46" s="46">
        <v>5204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5204</v>
      </c>
      <c r="O46" s="47">
        <f t="shared" si="10"/>
        <v>1.5628143872620417E-2</v>
      </c>
      <c r="P46" s="9"/>
    </row>
    <row r="47" spans="1:16">
      <c r="A47" s="12"/>
      <c r="B47" s="44">
        <v>575</v>
      </c>
      <c r="C47" s="20" t="s">
        <v>62</v>
      </c>
      <c r="D47" s="46">
        <v>0</v>
      </c>
      <c r="E47" s="46">
        <v>605680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605680</v>
      </c>
      <c r="O47" s="47">
        <f t="shared" si="10"/>
        <v>1.8189189432683963</v>
      </c>
      <c r="P47" s="9"/>
    </row>
    <row r="48" spans="1:16" ht="15.75">
      <c r="A48" s="28" t="s">
        <v>94</v>
      </c>
      <c r="B48" s="29"/>
      <c r="C48" s="30"/>
      <c r="D48" s="31">
        <f t="shared" ref="D48:M48" si="14">SUM(D49:D49)</f>
        <v>1394372</v>
      </c>
      <c r="E48" s="31">
        <f t="shared" si="14"/>
        <v>41308132</v>
      </c>
      <c r="F48" s="31">
        <f t="shared" si="14"/>
        <v>4129</v>
      </c>
      <c r="G48" s="31">
        <f t="shared" si="14"/>
        <v>360239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43066872</v>
      </c>
      <c r="O48" s="43">
        <f t="shared" si="10"/>
        <v>129.33421824744963</v>
      </c>
      <c r="P48" s="9"/>
    </row>
    <row r="49" spans="1:16">
      <c r="A49" s="12"/>
      <c r="B49" s="44">
        <v>581</v>
      </c>
      <c r="C49" s="20" t="s">
        <v>63</v>
      </c>
      <c r="D49" s="46">
        <v>1394372</v>
      </c>
      <c r="E49" s="46">
        <v>41308132</v>
      </c>
      <c r="F49" s="46">
        <v>4129</v>
      </c>
      <c r="G49" s="46">
        <v>360239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43066872</v>
      </c>
      <c r="O49" s="47">
        <f t="shared" si="10"/>
        <v>129.33421824744963</v>
      </c>
      <c r="P49" s="9"/>
    </row>
    <row r="50" spans="1:16" ht="15.75">
      <c r="A50" s="28" t="s">
        <v>65</v>
      </c>
      <c r="B50" s="29"/>
      <c r="C50" s="30"/>
      <c r="D50" s="31">
        <f t="shared" ref="D50:M50" si="15">SUM(D51:D82)</f>
        <v>8534155</v>
      </c>
      <c r="E50" s="31">
        <f t="shared" si="15"/>
        <v>1618916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10153071</v>
      </c>
      <c r="O50" s="43">
        <f t="shared" si="10"/>
        <v>30.490709903330139</v>
      </c>
      <c r="P50" s="9"/>
    </row>
    <row r="51" spans="1:16">
      <c r="A51" s="12"/>
      <c r="B51" s="44">
        <v>601</v>
      </c>
      <c r="C51" s="20" t="s">
        <v>66</v>
      </c>
      <c r="D51" s="46">
        <v>304310</v>
      </c>
      <c r="E51" s="46">
        <v>95284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399594</v>
      </c>
      <c r="O51" s="47">
        <f t="shared" si="10"/>
        <v>1.2000216223358731</v>
      </c>
      <c r="P51" s="9"/>
    </row>
    <row r="52" spans="1:16">
      <c r="A52" s="12"/>
      <c r="B52" s="44">
        <v>602</v>
      </c>
      <c r="C52" s="20" t="s">
        <v>67</v>
      </c>
      <c r="D52" s="46">
        <v>0</v>
      </c>
      <c r="E52" s="46">
        <v>145543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145543</v>
      </c>
      <c r="O52" s="47">
        <f t="shared" si="10"/>
        <v>0.43708050416079808</v>
      </c>
      <c r="P52" s="9"/>
    </row>
    <row r="53" spans="1:16">
      <c r="A53" s="12"/>
      <c r="B53" s="44">
        <v>603</v>
      </c>
      <c r="C53" s="20" t="s">
        <v>68</v>
      </c>
      <c r="D53" s="46">
        <v>303931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303931</v>
      </c>
      <c r="O53" s="47">
        <f t="shared" si="10"/>
        <v>0.91273585613939201</v>
      </c>
      <c r="P53" s="9"/>
    </row>
    <row r="54" spans="1:16">
      <c r="A54" s="12"/>
      <c r="B54" s="44">
        <v>604</v>
      </c>
      <c r="C54" s="20" t="s">
        <v>69</v>
      </c>
      <c r="D54" s="46">
        <v>921956</v>
      </c>
      <c r="E54" s="46">
        <v>603583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1525539</v>
      </c>
      <c r="O54" s="47">
        <f t="shared" si="10"/>
        <v>4.5813495340686927</v>
      </c>
      <c r="P54" s="9"/>
    </row>
    <row r="55" spans="1:16">
      <c r="A55" s="12"/>
      <c r="B55" s="44">
        <v>605</v>
      </c>
      <c r="C55" s="20" t="s">
        <v>70</v>
      </c>
      <c r="D55" s="46">
        <v>173404</v>
      </c>
      <c r="E55" s="46">
        <v>22786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196190</v>
      </c>
      <c r="O55" s="47">
        <f t="shared" si="10"/>
        <v>0.58917862151602607</v>
      </c>
      <c r="P55" s="9"/>
    </row>
    <row r="56" spans="1:16">
      <c r="A56" s="12"/>
      <c r="B56" s="44">
        <v>606</v>
      </c>
      <c r="C56" s="20" t="s">
        <v>71</v>
      </c>
      <c r="D56" s="46">
        <v>6163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6163</v>
      </c>
      <c r="O56" s="47">
        <f t="shared" si="10"/>
        <v>1.8508118886810074E-2</v>
      </c>
      <c r="P56" s="9"/>
    </row>
    <row r="57" spans="1:16">
      <c r="A57" s="12"/>
      <c r="B57" s="44">
        <v>607</v>
      </c>
      <c r="C57" s="20" t="s">
        <v>72</v>
      </c>
      <c r="D57" s="46">
        <v>94855</v>
      </c>
      <c r="E57" s="46">
        <v>6924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101779</v>
      </c>
      <c r="O57" s="47">
        <f t="shared" si="10"/>
        <v>0.3056527392796759</v>
      </c>
      <c r="P57" s="9"/>
    </row>
    <row r="58" spans="1:16">
      <c r="A58" s="12"/>
      <c r="B58" s="44">
        <v>608</v>
      </c>
      <c r="C58" s="20" t="s">
        <v>73</v>
      </c>
      <c r="D58" s="46">
        <v>248662</v>
      </c>
      <c r="E58" s="46">
        <v>9731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258393</v>
      </c>
      <c r="O58" s="47">
        <f t="shared" si="10"/>
        <v>0.77598058794734959</v>
      </c>
      <c r="P58" s="9"/>
    </row>
    <row r="59" spans="1:16">
      <c r="A59" s="12"/>
      <c r="B59" s="44">
        <v>614</v>
      </c>
      <c r="C59" s="20" t="s">
        <v>74</v>
      </c>
      <c r="D59" s="46">
        <v>969246</v>
      </c>
      <c r="E59" s="46">
        <v>50695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5" si="17">SUM(D59:M59)</f>
        <v>1019941</v>
      </c>
      <c r="O59" s="47">
        <f t="shared" si="10"/>
        <v>3.0629870656388047</v>
      </c>
      <c r="P59" s="9"/>
    </row>
    <row r="60" spans="1:16">
      <c r="A60" s="12"/>
      <c r="B60" s="44">
        <v>618</v>
      </c>
      <c r="C60" s="20" t="s">
        <v>75</v>
      </c>
      <c r="D60" s="46">
        <v>21818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21818</v>
      </c>
      <c r="O60" s="47">
        <f t="shared" si="10"/>
        <v>6.552168389946815E-2</v>
      </c>
      <c r="P60" s="9"/>
    </row>
    <row r="61" spans="1:16">
      <c r="A61" s="12"/>
      <c r="B61" s="44">
        <v>622</v>
      </c>
      <c r="C61" s="20" t="s">
        <v>76</v>
      </c>
      <c r="D61" s="46">
        <v>184463</v>
      </c>
      <c r="E61" s="46">
        <v>32695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217158</v>
      </c>
      <c r="O61" s="47">
        <f t="shared" si="10"/>
        <v>0.65214766854160344</v>
      </c>
      <c r="P61" s="9"/>
    </row>
    <row r="62" spans="1:16">
      <c r="A62" s="12"/>
      <c r="B62" s="44">
        <v>623</v>
      </c>
      <c r="C62" s="20" t="s">
        <v>77</v>
      </c>
      <c r="D62" s="46">
        <v>167003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167003</v>
      </c>
      <c r="O62" s="47">
        <f t="shared" si="10"/>
        <v>0.50152707747102754</v>
      </c>
      <c r="P62" s="9"/>
    </row>
    <row r="63" spans="1:16">
      <c r="A63" s="12"/>
      <c r="B63" s="44">
        <v>634</v>
      </c>
      <c r="C63" s="20" t="s">
        <v>78</v>
      </c>
      <c r="D63" s="46">
        <v>495514</v>
      </c>
      <c r="E63" s="46">
        <v>13498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509012</v>
      </c>
      <c r="O63" s="47">
        <f t="shared" si="10"/>
        <v>1.528615059356315</v>
      </c>
      <c r="P63" s="9"/>
    </row>
    <row r="64" spans="1:16">
      <c r="A64" s="12"/>
      <c r="B64" s="44">
        <v>654</v>
      </c>
      <c r="C64" s="20" t="s">
        <v>79</v>
      </c>
      <c r="D64" s="46">
        <v>738270</v>
      </c>
      <c r="E64" s="46">
        <v>30303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768573</v>
      </c>
      <c r="O64" s="47">
        <f t="shared" si="10"/>
        <v>2.3081032706786111</v>
      </c>
      <c r="P64" s="9"/>
    </row>
    <row r="65" spans="1:16">
      <c r="A65" s="12"/>
      <c r="B65" s="44">
        <v>662</v>
      </c>
      <c r="C65" s="20" t="s">
        <v>80</v>
      </c>
      <c r="D65" s="46">
        <v>5000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5000</v>
      </c>
      <c r="O65" s="47">
        <f t="shared" si="10"/>
        <v>1.5015511022886643E-2</v>
      </c>
      <c r="P65" s="9"/>
    </row>
    <row r="66" spans="1:16">
      <c r="A66" s="12"/>
      <c r="B66" s="44">
        <v>664</v>
      </c>
      <c r="C66" s="20" t="s">
        <v>81</v>
      </c>
      <c r="D66" s="46">
        <v>179607</v>
      </c>
      <c r="E66" s="46">
        <v>5390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184997</v>
      </c>
      <c r="O66" s="47">
        <f t="shared" si="10"/>
        <v>0.55556489854019198</v>
      </c>
      <c r="P66" s="9"/>
    </row>
    <row r="67" spans="1:16">
      <c r="A67" s="12"/>
      <c r="B67" s="44">
        <v>674</v>
      </c>
      <c r="C67" s="20" t="s">
        <v>82</v>
      </c>
      <c r="D67" s="46">
        <v>313524</v>
      </c>
      <c r="E67" s="46">
        <v>19792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333316</v>
      </c>
      <c r="O67" s="47">
        <f t="shared" si="10"/>
        <v>1.0009820144208967</v>
      </c>
      <c r="P67" s="9"/>
    </row>
    <row r="68" spans="1:16">
      <c r="A68" s="12"/>
      <c r="B68" s="44">
        <v>682</v>
      </c>
      <c r="C68" s="20" t="s">
        <v>83</v>
      </c>
      <c r="D68" s="46">
        <v>78584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78584</v>
      </c>
      <c r="O68" s="47">
        <f t="shared" si="10"/>
        <v>0.23599578364450477</v>
      </c>
      <c r="P68" s="9"/>
    </row>
    <row r="69" spans="1:16">
      <c r="A69" s="12"/>
      <c r="B69" s="44">
        <v>684</v>
      </c>
      <c r="C69" s="20" t="s">
        <v>84</v>
      </c>
      <c r="D69" s="46">
        <v>19732</v>
      </c>
      <c r="E69" s="46">
        <v>70317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90049</v>
      </c>
      <c r="O69" s="47">
        <f t="shared" ref="O69:O83" si="18">(N69/O$85)</f>
        <v>0.27042635041998386</v>
      </c>
      <c r="P69" s="9"/>
    </row>
    <row r="70" spans="1:16">
      <c r="A70" s="12"/>
      <c r="B70" s="44">
        <v>685</v>
      </c>
      <c r="C70" s="20" t="s">
        <v>85</v>
      </c>
      <c r="D70" s="46">
        <v>26814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26814</v>
      </c>
      <c r="O70" s="47">
        <f t="shared" si="18"/>
        <v>8.0525182513536478E-2</v>
      </c>
      <c r="P70" s="9"/>
    </row>
    <row r="71" spans="1:16">
      <c r="A71" s="12"/>
      <c r="B71" s="44">
        <v>694</v>
      </c>
      <c r="C71" s="20" t="s">
        <v>86</v>
      </c>
      <c r="D71" s="46">
        <v>298425</v>
      </c>
      <c r="E71" s="46">
        <v>7981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306406</v>
      </c>
      <c r="O71" s="47">
        <f t="shared" si="18"/>
        <v>0.92016853409572086</v>
      </c>
      <c r="P71" s="9"/>
    </row>
    <row r="72" spans="1:16">
      <c r="A72" s="12"/>
      <c r="B72" s="44">
        <v>711</v>
      </c>
      <c r="C72" s="20" t="s">
        <v>87</v>
      </c>
      <c r="D72" s="46">
        <v>642954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642954</v>
      </c>
      <c r="O72" s="47">
        <f t="shared" si="18"/>
        <v>1.9308565748418116</v>
      </c>
      <c r="P72" s="9"/>
    </row>
    <row r="73" spans="1:16">
      <c r="A73" s="12"/>
      <c r="B73" s="44">
        <v>712</v>
      </c>
      <c r="C73" s="20" t="s">
        <v>88</v>
      </c>
      <c r="D73" s="46">
        <v>414814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414814</v>
      </c>
      <c r="O73" s="47">
        <f t="shared" si="18"/>
        <v>1.2457288378895399</v>
      </c>
      <c r="P73" s="9"/>
    </row>
    <row r="74" spans="1:16">
      <c r="A74" s="12"/>
      <c r="B74" s="44">
        <v>713</v>
      </c>
      <c r="C74" s="20" t="s">
        <v>89</v>
      </c>
      <c r="D74" s="46">
        <v>0</v>
      </c>
      <c r="E74" s="46">
        <v>335608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335608</v>
      </c>
      <c r="O74" s="47">
        <f t="shared" si="18"/>
        <v>1.007865124673788</v>
      </c>
      <c r="P74" s="9"/>
    </row>
    <row r="75" spans="1:16">
      <c r="A75" s="12"/>
      <c r="B75" s="44">
        <v>714</v>
      </c>
      <c r="C75" s="20" t="s">
        <v>90</v>
      </c>
      <c r="D75" s="46">
        <v>73450</v>
      </c>
      <c r="E75" s="46">
        <v>88038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161488</v>
      </c>
      <c r="O75" s="47">
        <f t="shared" si="18"/>
        <v>0.48496496881278361</v>
      </c>
      <c r="P75" s="9"/>
    </row>
    <row r="76" spans="1:16">
      <c r="A76" s="12"/>
      <c r="B76" s="44">
        <v>724</v>
      </c>
      <c r="C76" s="20" t="s">
        <v>91</v>
      </c>
      <c r="D76" s="46">
        <v>865627</v>
      </c>
      <c r="E76" s="46">
        <v>41809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ref="N76:N82" si="19">SUM(D76:M76)</f>
        <v>907436</v>
      </c>
      <c r="O76" s="47">
        <f t="shared" si="18"/>
        <v>2.7251230521128327</v>
      </c>
      <c r="P76" s="9"/>
    </row>
    <row r="77" spans="1:16">
      <c r="A77" s="12"/>
      <c r="B77" s="44">
        <v>732</v>
      </c>
      <c r="C77" s="20" t="s">
        <v>92</v>
      </c>
      <c r="D77" s="46">
        <v>3844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3844</v>
      </c>
      <c r="O77" s="47">
        <f t="shared" si="18"/>
        <v>1.1543924874395249E-2</v>
      </c>
      <c r="P77" s="9"/>
    </row>
    <row r="78" spans="1:16">
      <c r="A78" s="12"/>
      <c r="B78" s="44">
        <v>739</v>
      </c>
      <c r="C78" s="20" t="s">
        <v>93</v>
      </c>
      <c r="D78" s="46">
        <v>141932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141932</v>
      </c>
      <c r="O78" s="47">
        <f t="shared" si="18"/>
        <v>0.42623630210006935</v>
      </c>
      <c r="P78" s="9"/>
    </row>
    <row r="79" spans="1:16">
      <c r="A79" s="12"/>
      <c r="B79" s="44">
        <v>744</v>
      </c>
      <c r="C79" s="20" t="s">
        <v>95</v>
      </c>
      <c r="D79" s="46">
        <v>388270</v>
      </c>
      <c r="E79" s="46">
        <v>11725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399995</v>
      </c>
      <c r="O79" s="47">
        <f t="shared" si="18"/>
        <v>1.2012258663199085</v>
      </c>
      <c r="P79" s="9"/>
    </row>
    <row r="80" spans="1:16">
      <c r="A80" s="12"/>
      <c r="B80" s="44">
        <v>752</v>
      </c>
      <c r="C80" s="20" t="s">
        <v>96</v>
      </c>
      <c r="D80" s="46">
        <v>2282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2282</v>
      </c>
      <c r="O80" s="47">
        <f t="shared" si="18"/>
        <v>6.8530792308454632E-3</v>
      </c>
      <c r="P80" s="9"/>
    </row>
    <row r="81" spans="1:119">
      <c r="A81" s="12"/>
      <c r="B81" s="44">
        <v>764</v>
      </c>
      <c r="C81" s="20" t="s">
        <v>97</v>
      </c>
      <c r="D81" s="46">
        <v>448587</v>
      </c>
      <c r="E81" s="46">
        <v>27214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475801</v>
      </c>
      <c r="O81" s="47">
        <f t="shared" si="18"/>
        <v>1.4288790320400975</v>
      </c>
      <c r="P81" s="9"/>
    </row>
    <row r="82" spans="1:119" ht="15.75" thickBot="1">
      <c r="A82" s="12"/>
      <c r="B82" s="44">
        <v>769</v>
      </c>
      <c r="C82" s="20" t="s">
        <v>98</v>
      </c>
      <c r="D82" s="46">
        <v>1114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1114</v>
      </c>
      <c r="O82" s="47">
        <f t="shared" si="18"/>
        <v>3.3454558558991439E-3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20">SUM(D5,D14,D23,D30,D34,D38,D43,D48,D50)</f>
        <v>159049359</v>
      </c>
      <c r="E83" s="15">
        <f t="shared" si="20"/>
        <v>134381953</v>
      </c>
      <c r="F83" s="15">
        <f t="shared" si="20"/>
        <v>11196505</v>
      </c>
      <c r="G83" s="15">
        <f t="shared" si="20"/>
        <v>10424683</v>
      </c>
      <c r="H83" s="15">
        <f t="shared" si="20"/>
        <v>0</v>
      </c>
      <c r="I83" s="15">
        <f t="shared" si="20"/>
        <v>34404497</v>
      </c>
      <c r="J83" s="15">
        <f t="shared" si="20"/>
        <v>27041120</v>
      </c>
      <c r="K83" s="15">
        <f t="shared" si="20"/>
        <v>0</v>
      </c>
      <c r="L83" s="15">
        <f t="shared" si="20"/>
        <v>0</v>
      </c>
      <c r="M83" s="15">
        <f t="shared" si="20"/>
        <v>779</v>
      </c>
      <c r="N83" s="15">
        <f>SUM(D83:M83)</f>
        <v>376498896</v>
      </c>
      <c r="O83" s="37">
        <f t="shared" si="18"/>
        <v>1130.6646645985302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118" t="s">
        <v>115</v>
      </c>
      <c r="M85" s="118"/>
      <c r="N85" s="118"/>
      <c r="O85" s="41">
        <v>332989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customHeight="1" thickBot="1">
      <c r="A87" s="120" t="s">
        <v>105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36216503</v>
      </c>
      <c r="E5" s="26">
        <f t="shared" si="0"/>
        <v>2037767</v>
      </c>
      <c r="F5" s="26">
        <f t="shared" si="0"/>
        <v>10310776</v>
      </c>
      <c r="G5" s="26">
        <f t="shared" si="0"/>
        <v>4208886</v>
      </c>
      <c r="H5" s="26">
        <f t="shared" si="0"/>
        <v>0</v>
      </c>
      <c r="I5" s="26">
        <f t="shared" si="0"/>
        <v>0</v>
      </c>
      <c r="J5" s="26">
        <f t="shared" si="0"/>
        <v>28947686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81721618</v>
      </c>
      <c r="O5" s="32">
        <f t="shared" ref="O5:O36" si="1">(N5/O$86)</f>
        <v>246.33865770395937</v>
      </c>
      <c r="P5" s="6"/>
    </row>
    <row r="6" spans="1:133">
      <c r="A6" s="12"/>
      <c r="B6" s="44">
        <v>511</v>
      </c>
      <c r="C6" s="20" t="s">
        <v>20</v>
      </c>
      <c r="D6" s="46">
        <v>3082587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3082587</v>
      </c>
      <c r="O6" s="47">
        <f t="shared" si="1"/>
        <v>9.2920375589684845</v>
      </c>
      <c r="P6" s="9"/>
    </row>
    <row r="7" spans="1:133">
      <c r="A7" s="12"/>
      <c r="B7" s="44">
        <v>512</v>
      </c>
      <c r="C7" s="20" t="s">
        <v>21</v>
      </c>
      <c r="D7" s="46">
        <v>792149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792149</v>
      </c>
      <c r="O7" s="47">
        <f t="shared" si="1"/>
        <v>2.3878249860585692</v>
      </c>
      <c r="P7" s="9"/>
    </row>
    <row r="8" spans="1:133">
      <c r="A8" s="12"/>
      <c r="B8" s="44">
        <v>513</v>
      </c>
      <c r="C8" s="20" t="s">
        <v>22</v>
      </c>
      <c r="D8" s="46">
        <v>4822212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4822212</v>
      </c>
      <c r="O8" s="47">
        <f t="shared" si="1"/>
        <v>14.535899561410119</v>
      </c>
      <c r="P8" s="9"/>
    </row>
    <row r="9" spans="1:133">
      <c r="A9" s="12"/>
      <c r="B9" s="44">
        <v>514</v>
      </c>
      <c r="C9" s="20" t="s">
        <v>23</v>
      </c>
      <c r="D9" s="46">
        <v>636892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636892</v>
      </c>
      <c r="O9" s="47">
        <f t="shared" si="1"/>
        <v>1.9198239611749988</v>
      </c>
      <c r="P9" s="9"/>
    </row>
    <row r="10" spans="1:133">
      <c r="A10" s="12"/>
      <c r="B10" s="44">
        <v>515</v>
      </c>
      <c r="C10" s="20" t="s">
        <v>24</v>
      </c>
      <c r="D10" s="46">
        <v>1041470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1041470</v>
      </c>
      <c r="O10" s="47">
        <f t="shared" si="1"/>
        <v>3.1393690937316312</v>
      </c>
      <c r="P10" s="9"/>
    </row>
    <row r="11" spans="1:133">
      <c r="A11" s="12"/>
      <c r="B11" s="44">
        <v>516</v>
      </c>
      <c r="C11" s="20" t="s">
        <v>25</v>
      </c>
      <c r="D11" s="46">
        <v>2734426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2734426</v>
      </c>
      <c r="O11" s="47">
        <f t="shared" si="1"/>
        <v>8.2425537687078929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10310776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10310776</v>
      </c>
      <c r="O12" s="47">
        <f t="shared" si="1"/>
        <v>31.080426230990671</v>
      </c>
      <c r="P12" s="9"/>
    </row>
    <row r="13" spans="1:133">
      <c r="A13" s="12"/>
      <c r="B13" s="44">
        <v>519</v>
      </c>
      <c r="C13" s="20" t="s">
        <v>27</v>
      </c>
      <c r="D13" s="46">
        <v>23106767</v>
      </c>
      <c r="E13" s="46">
        <v>2037767</v>
      </c>
      <c r="F13" s="46">
        <v>0</v>
      </c>
      <c r="G13" s="46">
        <v>4208886</v>
      </c>
      <c r="H13" s="46">
        <v>0</v>
      </c>
      <c r="I13" s="46">
        <v>0</v>
      </c>
      <c r="J13" s="46">
        <v>28947686</v>
      </c>
      <c r="K13" s="46">
        <v>0</v>
      </c>
      <c r="L13" s="46">
        <v>0</v>
      </c>
      <c r="M13" s="46">
        <v>0</v>
      </c>
      <c r="N13" s="46">
        <f t="shared" si="2"/>
        <v>58301106</v>
      </c>
      <c r="O13" s="47">
        <f t="shared" si="1"/>
        <v>175.74072254291701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90405169</v>
      </c>
      <c r="E14" s="31">
        <f t="shared" si="3"/>
        <v>42374785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132779954</v>
      </c>
      <c r="O14" s="43">
        <f t="shared" si="1"/>
        <v>400.24703914150928</v>
      </c>
      <c r="P14" s="10"/>
    </row>
    <row r="15" spans="1:133">
      <c r="A15" s="12"/>
      <c r="B15" s="44">
        <v>521</v>
      </c>
      <c r="C15" s="20" t="s">
        <v>29</v>
      </c>
      <c r="D15" s="46">
        <v>39374232</v>
      </c>
      <c r="E15" s="46">
        <v>1225948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40600180</v>
      </c>
      <c r="O15" s="47">
        <f t="shared" si="1"/>
        <v>122.38369832250675</v>
      </c>
      <c r="P15" s="9"/>
    </row>
    <row r="16" spans="1:133">
      <c r="A16" s="12"/>
      <c r="B16" s="44">
        <v>522</v>
      </c>
      <c r="C16" s="20" t="s">
        <v>30</v>
      </c>
      <c r="D16" s="46">
        <v>43746</v>
      </c>
      <c r="E16" s="46">
        <v>34416934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34460680</v>
      </c>
      <c r="O16" s="47">
        <f t="shared" si="1"/>
        <v>103.87701397157456</v>
      </c>
      <c r="P16" s="9"/>
    </row>
    <row r="17" spans="1:16">
      <c r="A17" s="12"/>
      <c r="B17" s="44">
        <v>523</v>
      </c>
      <c r="C17" s="20" t="s">
        <v>31</v>
      </c>
      <c r="D17" s="46">
        <v>29453695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29453695</v>
      </c>
      <c r="O17" s="47">
        <f t="shared" si="1"/>
        <v>88.784141433932689</v>
      </c>
      <c r="P17" s="9"/>
    </row>
    <row r="18" spans="1:16">
      <c r="A18" s="12"/>
      <c r="B18" s="44">
        <v>524</v>
      </c>
      <c r="C18" s="20" t="s">
        <v>32</v>
      </c>
      <c r="D18" s="46">
        <v>1341685</v>
      </c>
      <c r="E18" s="46">
        <v>1558311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2899996</v>
      </c>
      <c r="O18" s="47">
        <f t="shared" si="1"/>
        <v>8.741641923766748</v>
      </c>
      <c r="P18" s="9"/>
    </row>
    <row r="19" spans="1:16">
      <c r="A19" s="12"/>
      <c r="B19" s="44">
        <v>525</v>
      </c>
      <c r="C19" s="20" t="s">
        <v>33</v>
      </c>
      <c r="D19" s="46">
        <v>892150</v>
      </c>
      <c r="E19" s="46">
        <v>1271756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2163906</v>
      </c>
      <c r="O19" s="47">
        <f t="shared" si="1"/>
        <v>6.522799137892056</v>
      </c>
      <c r="P19" s="9"/>
    </row>
    <row r="20" spans="1:16">
      <c r="A20" s="12"/>
      <c r="B20" s="44">
        <v>526</v>
      </c>
      <c r="C20" s="20" t="s">
        <v>34</v>
      </c>
      <c r="D20" s="46">
        <v>14734708</v>
      </c>
      <c r="E20" s="46">
        <v>974544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15709252</v>
      </c>
      <c r="O20" s="47">
        <f t="shared" si="1"/>
        <v>47.353394926826326</v>
      </c>
      <c r="P20" s="9"/>
    </row>
    <row r="21" spans="1:16">
      <c r="A21" s="12"/>
      <c r="B21" s="44">
        <v>527</v>
      </c>
      <c r="C21" s="20" t="s">
        <v>35</v>
      </c>
      <c r="D21" s="46">
        <v>0</v>
      </c>
      <c r="E21" s="46">
        <v>2927292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2927292</v>
      </c>
      <c r="O21" s="47">
        <f t="shared" si="1"/>
        <v>8.823921988274126</v>
      </c>
      <c r="P21" s="9"/>
    </row>
    <row r="22" spans="1:16">
      <c r="A22" s="12"/>
      <c r="B22" s="44">
        <v>529</v>
      </c>
      <c r="C22" s="20" t="s">
        <v>36</v>
      </c>
      <c r="D22" s="46">
        <v>4564953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4564953</v>
      </c>
      <c r="O22" s="47">
        <f t="shared" si="1"/>
        <v>13.760427436736046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979724</v>
      </c>
      <c r="E23" s="31">
        <f t="shared" si="5"/>
        <v>3386213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32781944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37147881</v>
      </c>
      <c r="O23" s="43">
        <f t="shared" si="1"/>
        <v>111.97721442674343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4238341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4238341</v>
      </c>
      <c r="O24" s="47">
        <f t="shared" si="1"/>
        <v>12.775900164282808</v>
      </c>
      <c r="P24" s="9"/>
    </row>
    <row r="25" spans="1:16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8475140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8475140</v>
      </c>
      <c r="O25" s="47">
        <f t="shared" si="1"/>
        <v>25.547152180138358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3446669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3446669</v>
      </c>
      <c r="O26" s="47">
        <f t="shared" si="1"/>
        <v>10.389513029585977</v>
      </c>
      <c r="P26" s="9"/>
    </row>
    <row r="27" spans="1:16">
      <c r="A27" s="12"/>
      <c r="B27" s="44">
        <v>536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16621794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16621794</v>
      </c>
      <c r="O27" s="47">
        <f t="shared" si="1"/>
        <v>50.104128170733546</v>
      </c>
      <c r="P27" s="9"/>
    </row>
    <row r="28" spans="1:16">
      <c r="A28" s="12"/>
      <c r="B28" s="44">
        <v>537</v>
      </c>
      <c r="C28" s="20" t="s">
        <v>42</v>
      </c>
      <c r="D28" s="46">
        <v>979724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979724</v>
      </c>
      <c r="O28" s="47">
        <f t="shared" si="1"/>
        <v>2.9532442086542376</v>
      </c>
      <c r="P28" s="9"/>
    </row>
    <row r="29" spans="1:16">
      <c r="A29" s="12"/>
      <c r="B29" s="44">
        <v>538</v>
      </c>
      <c r="C29" s="20" t="s">
        <v>43</v>
      </c>
      <c r="D29" s="46">
        <v>0</v>
      </c>
      <c r="E29" s="46">
        <v>3386213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3386213</v>
      </c>
      <c r="O29" s="47">
        <f t="shared" si="1"/>
        <v>10.207276673348506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939655</v>
      </c>
      <c r="E30" s="31">
        <f t="shared" si="7"/>
        <v>34995255</v>
      </c>
      <c r="F30" s="31">
        <f t="shared" si="7"/>
        <v>0</v>
      </c>
      <c r="G30" s="31">
        <f t="shared" si="7"/>
        <v>6656380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42591290</v>
      </c>
      <c r="O30" s="43">
        <f t="shared" si="1"/>
        <v>128.38562751510949</v>
      </c>
      <c r="P30" s="10"/>
    </row>
    <row r="31" spans="1:16">
      <c r="A31" s="12"/>
      <c r="B31" s="44">
        <v>541</v>
      </c>
      <c r="C31" s="20" t="s">
        <v>45</v>
      </c>
      <c r="D31" s="46">
        <v>135477</v>
      </c>
      <c r="E31" s="46">
        <v>33894297</v>
      </c>
      <c r="F31" s="46">
        <v>0</v>
      </c>
      <c r="G31" s="46">
        <v>6656380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40686154</v>
      </c>
      <c r="O31" s="47">
        <f t="shared" si="1"/>
        <v>122.64285520505207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800475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800475</v>
      </c>
      <c r="O32" s="47">
        <f t="shared" si="1"/>
        <v>2.4129225760749975</v>
      </c>
      <c r="P32" s="9"/>
    </row>
    <row r="33" spans="1:16">
      <c r="A33" s="12"/>
      <c r="B33" s="44">
        <v>544</v>
      </c>
      <c r="C33" s="20" t="s">
        <v>47</v>
      </c>
      <c r="D33" s="46">
        <v>804178</v>
      </c>
      <c r="E33" s="46">
        <v>300483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1104661</v>
      </c>
      <c r="O33" s="47">
        <f t="shared" si="1"/>
        <v>3.3298497339824262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SUM(D35:D37)</f>
        <v>1884502</v>
      </c>
      <c r="E34" s="31">
        <f t="shared" si="9"/>
        <v>1900213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12427</v>
      </c>
      <c r="N34" s="31">
        <f t="shared" si="8"/>
        <v>3797142</v>
      </c>
      <c r="O34" s="43">
        <f t="shared" si="1"/>
        <v>11.44596602812401</v>
      </c>
      <c r="P34" s="10"/>
    </row>
    <row r="35" spans="1:16">
      <c r="A35" s="13"/>
      <c r="B35" s="45">
        <v>552</v>
      </c>
      <c r="C35" s="21" t="s">
        <v>50</v>
      </c>
      <c r="D35" s="46">
        <v>608736</v>
      </c>
      <c r="E35" s="46">
        <v>758773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1367509</v>
      </c>
      <c r="O35" s="47">
        <f t="shared" si="1"/>
        <v>4.1221691359327197</v>
      </c>
      <c r="P35" s="9"/>
    </row>
    <row r="36" spans="1:16">
      <c r="A36" s="13"/>
      <c r="B36" s="45">
        <v>553</v>
      </c>
      <c r="C36" s="21" t="s">
        <v>51</v>
      </c>
      <c r="D36" s="46">
        <v>447019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447019</v>
      </c>
      <c r="O36" s="47">
        <f t="shared" si="1"/>
        <v>1.3474777313900737</v>
      </c>
      <c r="P36" s="9"/>
    </row>
    <row r="37" spans="1:16">
      <c r="A37" s="13"/>
      <c r="B37" s="45">
        <v>554</v>
      </c>
      <c r="C37" s="21" t="s">
        <v>52</v>
      </c>
      <c r="D37" s="46">
        <v>828747</v>
      </c>
      <c r="E37" s="46">
        <v>1141440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12427</v>
      </c>
      <c r="N37" s="46">
        <f t="shared" si="8"/>
        <v>1982614</v>
      </c>
      <c r="O37" s="47">
        <f t="shared" ref="O37:O68" si="10">(N37/O$86)</f>
        <v>5.9763191608012178</v>
      </c>
      <c r="P37" s="9"/>
    </row>
    <row r="38" spans="1:16" ht="15.75">
      <c r="A38" s="28" t="s">
        <v>53</v>
      </c>
      <c r="B38" s="29"/>
      <c r="C38" s="30"/>
      <c r="D38" s="31">
        <f t="shared" ref="D38:M38" si="11">SUM(D39:D42)</f>
        <v>10344578</v>
      </c>
      <c r="E38" s="31">
        <f t="shared" si="11"/>
        <v>1924407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12268985</v>
      </c>
      <c r="O38" s="43">
        <f t="shared" si="10"/>
        <v>36.983179851994755</v>
      </c>
      <c r="P38" s="10"/>
    </row>
    <row r="39" spans="1:16">
      <c r="A39" s="12"/>
      <c r="B39" s="44">
        <v>562</v>
      </c>
      <c r="C39" s="20" t="s">
        <v>54</v>
      </c>
      <c r="D39" s="46">
        <v>3803661</v>
      </c>
      <c r="E39" s="46">
        <v>1836676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12">SUM(D39:M39)</f>
        <v>5640337</v>
      </c>
      <c r="O39" s="47">
        <f t="shared" si="10"/>
        <v>17.002025652232891</v>
      </c>
      <c r="P39" s="9"/>
    </row>
    <row r="40" spans="1:16">
      <c r="A40" s="12"/>
      <c r="B40" s="44">
        <v>563</v>
      </c>
      <c r="C40" s="20" t="s">
        <v>55</v>
      </c>
      <c r="D40" s="46">
        <v>1143758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1143758</v>
      </c>
      <c r="O40" s="47">
        <f t="shared" si="10"/>
        <v>3.4477023014664878</v>
      </c>
      <c r="P40" s="9"/>
    </row>
    <row r="41" spans="1:16">
      <c r="A41" s="12"/>
      <c r="B41" s="44">
        <v>564</v>
      </c>
      <c r="C41" s="20" t="s">
        <v>56</v>
      </c>
      <c r="D41" s="46">
        <v>5081354</v>
      </c>
      <c r="E41" s="46">
        <v>87731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5169085</v>
      </c>
      <c r="O41" s="47">
        <f t="shared" si="10"/>
        <v>15.581500851557673</v>
      </c>
      <c r="P41" s="9"/>
    </row>
    <row r="42" spans="1:16">
      <c r="A42" s="12"/>
      <c r="B42" s="44">
        <v>569</v>
      </c>
      <c r="C42" s="20" t="s">
        <v>57</v>
      </c>
      <c r="D42" s="46">
        <v>315805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315805</v>
      </c>
      <c r="O42" s="47">
        <f t="shared" si="10"/>
        <v>0.95195104673770514</v>
      </c>
      <c r="P42" s="9"/>
    </row>
    <row r="43" spans="1:16" ht="15.75">
      <c r="A43" s="28" t="s">
        <v>58</v>
      </c>
      <c r="B43" s="29"/>
      <c r="C43" s="30"/>
      <c r="D43" s="31">
        <f t="shared" ref="D43:M43" si="13">SUM(D44:D47)</f>
        <v>12055987</v>
      </c>
      <c r="E43" s="31">
        <f t="shared" si="13"/>
        <v>1072880</v>
      </c>
      <c r="F43" s="31">
        <f t="shared" si="13"/>
        <v>0</v>
      </c>
      <c r="G43" s="31">
        <f t="shared" si="13"/>
        <v>112531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13241398</v>
      </c>
      <c r="O43" s="43">
        <f t="shared" si="10"/>
        <v>39.914386049525994</v>
      </c>
      <c r="P43" s="9"/>
    </row>
    <row r="44" spans="1:16">
      <c r="A44" s="12"/>
      <c r="B44" s="44">
        <v>571</v>
      </c>
      <c r="C44" s="20" t="s">
        <v>59</v>
      </c>
      <c r="D44" s="46">
        <v>5997851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5997851</v>
      </c>
      <c r="O44" s="47">
        <f t="shared" si="10"/>
        <v>18.079702783764638</v>
      </c>
      <c r="P44" s="9"/>
    </row>
    <row r="45" spans="1:16">
      <c r="A45" s="12"/>
      <c r="B45" s="44">
        <v>572</v>
      </c>
      <c r="C45" s="20" t="s">
        <v>60</v>
      </c>
      <c r="D45" s="46">
        <v>6055343</v>
      </c>
      <c r="E45" s="46">
        <v>459270</v>
      </c>
      <c r="F45" s="46">
        <v>0</v>
      </c>
      <c r="G45" s="46">
        <v>112531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6627144</v>
      </c>
      <c r="O45" s="47">
        <f t="shared" si="10"/>
        <v>19.976620597145399</v>
      </c>
      <c r="P45" s="9"/>
    </row>
    <row r="46" spans="1:16">
      <c r="A46" s="12"/>
      <c r="B46" s="44">
        <v>573</v>
      </c>
      <c r="C46" s="20" t="s">
        <v>61</v>
      </c>
      <c r="D46" s="46">
        <v>2793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2793</v>
      </c>
      <c r="O46" s="47">
        <f t="shared" si="10"/>
        <v>8.4191170929478962E-3</v>
      </c>
      <c r="P46" s="9"/>
    </row>
    <row r="47" spans="1:16">
      <c r="A47" s="12"/>
      <c r="B47" s="44">
        <v>575</v>
      </c>
      <c r="C47" s="20" t="s">
        <v>62</v>
      </c>
      <c r="D47" s="46">
        <v>0</v>
      </c>
      <c r="E47" s="46">
        <v>613610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613610</v>
      </c>
      <c r="O47" s="47">
        <f t="shared" si="10"/>
        <v>1.8496435515230072</v>
      </c>
      <c r="P47" s="9"/>
    </row>
    <row r="48" spans="1:16" ht="15.75">
      <c r="A48" s="28" t="s">
        <v>94</v>
      </c>
      <c r="B48" s="29"/>
      <c r="C48" s="30"/>
      <c r="D48" s="31">
        <f t="shared" ref="D48:M48" si="14">SUM(D49:D49)</f>
        <v>2922939</v>
      </c>
      <c r="E48" s="31">
        <f t="shared" si="14"/>
        <v>42865679</v>
      </c>
      <c r="F48" s="31">
        <f t="shared" si="14"/>
        <v>4101</v>
      </c>
      <c r="G48" s="31">
        <f t="shared" si="14"/>
        <v>54674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45847393</v>
      </c>
      <c r="O48" s="43">
        <f t="shared" si="10"/>
        <v>138.20070536104538</v>
      </c>
      <c r="P48" s="9"/>
    </row>
    <row r="49" spans="1:16">
      <c r="A49" s="12"/>
      <c r="B49" s="44">
        <v>581</v>
      </c>
      <c r="C49" s="20" t="s">
        <v>63</v>
      </c>
      <c r="D49" s="46">
        <v>2922939</v>
      </c>
      <c r="E49" s="46">
        <v>42865679</v>
      </c>
      <c r="F49" s="46">
        <v>4101</v>
      </c>
      <c r="G49" s="46">
        <v>54674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45847393</v>
      </c>
      <c r="O49" s="47">
        <f t="shared" si="10"/>
        <v>138.20070536104538</v>
      </c>
      <c r="P49" s="9"/>
    </row>
    <row r="50" spans="1:16" ht="15.75">
      <c r="A50" s="28" t="s">
        <v>65</v>
      </c>
      <c r="B50" s="29"/>
      <c r="C50" s="30"/>
      <c r="D50" s="31">
        <f t="shared" ref="D50:M50" si="15">SUM(D51:D83)</f>
        <v>8127003</v>
      </c>
      <c r="E50" s="31">
        <f t="shared" si="15"/>
        <v>1618898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9745901</v>
      </c>
      <c r="O50" s="43">
        <f t="shared" si="10"/>
        <v>29.377687681803796</v>
      </c>
      <c r="P50" s="9"/>
    </row>
    <row r="51" spans="1:16">
      <c r="A51" s="12"/>
      <c r="B51" s="44">
        <v>601</v>
      </c>
      <c r="C51" s="20" t="s">
        <v>66</v>
      </c>
      <c r="D51" s="46">
        <v>299632</v>
      </c>
      <c r="E51" s="46">
        <v>104881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404513</v>
      </c>
      <c r="O51" s="47">
        <f t="shared" si="10"/>
        <v>1.2193491989329153</v>
      </c>
      <c r="P51" s="9"/>
    </row>
    <row r="52" spans="1:16">
      <c r="A52" s="12"/>
      <c r="B52" s="44">
        <v>602</v>
      </c>
      <c r="C52" s="20" t="s">
        <v>67</v>
      </c>
      <c r="D52" s="46">
        <v>0</v>
      </c>
      <c r="E52" s="46">
        <v>188540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188540</v>
      </c>
      <c r="O52" s="47">
        <f t="shared" si="10"/>
        <v>0.56832808331700557</v>
      </c>
      <c r="P52" s="9"/>
    </row>
    <row r="53" spans="1:16">
      <c r="A53" s="12"/>
      <c r="B53" s="44">
        <v>603</v>
      </c>
      <c r="C53" s="20" t="s">
        <v>68</v>
      </c>
      <c r="D53" s="46">
        <v>298602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298602</v>
      </c>
      <c r="O53" s="47">
        <f t="shared" si="10"/>
        <v>0.90009495244841675</v>
      </c>
      <c r="P53" s="9"/>
    </row>
    <row r="54" spans="1:16">
      <c r="A54" s="12"/>
      <c r="B54" s="44">
        <v>604</v>
      </c>
      <c r="C54" s="20" t="s">
        <v>69</v>
      </c>
      <c r="D54" s="46">
        <v>557710</v>
      </c>
      <c r="E54" s="46">
        <v>552414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1110124</v>
      </c>
      <c r="O54" s="47">
        <f t="shared" si="10"/>
        <v>3.3463172014649807</v>
      </c>
      <c r="P54" s="9"/>
    </row>
    <row r="55" spans="1:16">
      <c r="A55" s="12"/>
      <c r="B55" s="44">
        <v>605</v>
      </c>
      <c r="C55" s="20" t="s">
        <v>70</v>
      </c>
      <c r="D55" s="46">
        <v>176728</v>
      </c>
      <c r="E55" s="46">
        <v>19446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196174</v>
      </c>
      <c r="O55" s="47">
        <f t="shared" si="10"/>
        <v>0.59133973383170813</v>
      </c>
      <c r="P55" s="9"/>
    </row>
    <row r="56" spans="1:16">
      <c r="A56" s="12"/>
      <c r="B56" s="44">
        <v>606</v>
      </c>
      <c r="C56" s="20" t="s">
        <v>71</v>
      </c>
      <c r="D56" s="46">
        <v>5349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5349</v>
      </c>
      <c r="O56" s="47">
        <f t="shared" si="10"/>
        <v>1.612383005018915E-2</v>
      </c>
      <c r="P56" s="9"/>
    </row>
    <row r="57" spans="1:16">
      <c r="A57" s="12"/>
      <c r="B57" s="44">
        <v>607</v>
      </c>
      <c r="C57" s="20" t="s">
        <v>72</v>
      </c>
      <c r="D57" s="46">
        <v>96150</v>
      </c>
      <c r="E57" s="46">
        <v>2405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98555</v>
      </c>
      <c r="O57" s="47">
        <f t="shared" si="10"/>
        <v>0.29708058900661655</v>
      </c>
      <c r="P57" s="9"/>
    </row>
    <row r="58" spans="1:16">
      <c r="A58" s="12"/>
      <c r="B58" s="44">
        <v>608</v>
      </c>
      <c r="C58" s="20" t="s">
        <v>73</v>
      </c>
      <c r="D58" s="46">
        <v>232311</v>
      </c>
      <c r="E58" s="46">
        <v>9190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241501</v>
      </c>
      <c r="O58" s="47">
        <f t="shared" si="10"/>
        <v>0.72797178555818476</v>
      </c>
      <c r="P58" s="9"/>
    </row>
    <row r="59" spans="1:16">
      <c r="A59" s="12"/>
      <c r="B59" s="44">
        <v>614</v>
      </c>
      <c r="C59" s="20" t="s">
        <v>74</v>
      </c>
      <c r="D59" s="46">
        <v>1001035</v>
      </c>
      <c r="E59" s="46">
        <v>59093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6" si="17">SUM(D59:M59)</f>
        <v>1060128</v>
      </c>
      <c r="O59" s="47">
        <f t="shared" si="10"/>
        <v>3.1956110868287388</v>
      </c>
      <c r="P59" s="9"/>
    </row>
    <row r="60" spans="1:16">
      <c r="A60" s="12"/>
      <c r="B60" s="44">
        <v>618</v>
      </c>
      <c r="C60" s="20" t="s">
        <v>75</v>
      </c>
      <c r="D60" s="46">
        <v>20546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20546</v>
      </c>
      <c r="O60" s="47">
        <f t="shared" si="10"/>
        <v>6.1933111275226452E-2</v>
      </c>
      <c r="P60" s="9"/>
    </row>
    <row r="61" spans="1:16">
      <c r="A61" s="12"/>
      <c r="B61" s="44">
        <v>622</v>
      </c>
      <c r="C61" s="20" t="s">
        <v>76</v>
      </c>
      <c r="D61" s="46">
        <v>292958</v>
      </c>
      <c r="E61" s="46">
        <v>25070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318028</v>
      </c>
      <c r="O61" s="47">
        <f t="shared" si="10"/>
        <v>0.95865197666882696</v>
      </c>
      <c r="P61" s="9"/>
    </row>
    <row r="62" spans="1:16">
      <c r="A62" s="12"/>
      <c r="B62" s="44">
        <v>623</v>
      </c>
      <c r="C62" s="20" t="s">
        <v>77</v>
      </c>
      <c r="D62" s="46">
        <v>144464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144464</v>
      </c>
      <c r="O62" s="47">
        <f t="shared" si="10"/>
        <v>0.43546700025622087</v>
      </c>
      <c r="P62" s="9"/>
    </row>
    <row r="63" spans="1:16">
      <c r="A63" s="12"/>
      <c r="B63" s="44">
        <v>634</v>
      </c>
      <c r="C63" s="20" t="s">
        <v>78</v>
      </c>
      <c r="D63" s="46">
        <v>525908</v>
      </c>
      <c r="E63" s="46">
        <v>19325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545233</v>
      </c>
      <c r="O63" s="47">
        <f t="shared" si="10"/>
        <v>1.6435304224630363</v>
      </c>
      <c r="P63" s="9"/>
    </row>
    <row r="64" spans="1:16">
      <c r="A64" s="12"/>
      <c r="B64" s="44">
        <v>649</v>
      </c>
      <c r="C64" s="20" t="s">
        <v>101</v>
      </c>
      <c r="D64" s="46">
        <v>37163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37163</v>
      </c>
      <c r="O64" s="47">
        <f t="shared" si="10"/>
        <v>0.11202278858762001</v>
      </c>
      <c r="P64" s="9"/>
    </row>
    <row r="65" spans="1:16">
      <c r="A65" s="12"/>
      <c r="B65" s="44">
        <v>654</v>
      </c>
      <c r="C65" s="20" t="s">
        <v>79</v>
      </c>
      <c r="D65" s="46">
        <v>726444</v>
      </c>
      <c r="E65" s="46">
        <v>27437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753881</v>
      </c>
      <c r="O65" s="47">
        <f t="shared" si="10"/>
        <v>2.2724713258677598</v>
      </c>
      <c r="P65" s="9"/>
    </row>
    <row r="66" spans="1:16">
      <c r="A66" s="12"/>
      <c r="B66" s="44">
        <v>662</v>
      </c>
      <c r="C66" s="20" t="s">
        <v>80</v>
      </c>
      <c r="D66" s="46">
        <v>12768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12768</v>
      </c>
      <c r="O66" s="47">
        <f t="shared" si="10"/>
        <v>3.8487392424904669E-2</v>
      </c>
      <c r="P66" s="9"/>
    </row>
    <row r="67" spans="1:16">
      <c r="A67" s="12"/>
      <c r="B67" s="44">
        <v>664</v>
      </c>
      <c r="C67" s="20" t="s">
        <v>81</v>
      </c>
      <c r="D67" s="46">
        <v>203359</v>
      </c>
      <c r="E67" s="46">
        <v>5030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208389</v>
      </c>
      <c r="O67" s="47">
        <f t="shared" si="10"/>
        <v>0.62816018327329726</v>
      </c>
      <c r="P67" s="9"/>
    </row>
    <row r="68" spans="1:16">
      <c r="A68" s="12"/>
      <c r="B68" s="44">
        <v>674</v>
      </c>
      <c r="C68" s="20" t="s">
        <v>82</v>
      </c>
      <c r="D68" s="46">
        <v>325354</v>
      </c>
      <c r="E68" s="46">
        <v>19242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344596</v>
      </c>
      <c r="O68" s="47">
        <f t="shared" si="10"/>
        <v>1.0387375845905742</v>
      </c>
      <c r="P68" s="9"/>
    </row>
    <row r="69" spans="1:16">
      <c r="A69" s="12"/>
      <c r="B69" s="44">
        <v>682</v>
      </c>
      <c r="C69" s="20" t="s">
        <v>83</v>
      </c>
      <c r="D69" s="46">
        <v>102627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102627</v>
      </c>
      <c r="O69" s="47">
        <f t="shared" ref="O69:O84" si="18">(N69/O$86)</f>
        <v>0.30935507694162684</v>
      </c>
      <c r="P69" s="9"/>
    </row>
    <row r="70" spans="1:16">
      <c r="A70" s="12"/>
      <c r="B70" s="44">
        <v>684</v>
      </c>
      <c r="C70" s="20" t="s">
        <v>84</v>
      </c>
      <c r="D70" s="46">
        <v>1455</v>
      </c>
      <c r="E70" s="46">
        <v>52469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53924</v>
      </c>
      <c r="O70" s="47">
        <f t="shared" si="18"/>
        <v>0.16254653423563278</v>
      </c>
      <c r="P70" s="9"/>
    </row>
    <row r="71" spans="1:16">
      <c r="A71" s="12"/>
      <c r="B71" s="44">
        <v>685</v>
      </c>
      <c r="C71" s="20" t="s">
        <v>85</v>
      </c>
      <c r="D71" s="46">
        <v>67914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67914</v>
      </c>
      <c r="O71" s="47">
        <f t="shared" si="18"/>
        <v>0.20471747878641727</v>
      </c>
      <c r="P71" s="9"/>
    </row>
    <row r="72" spans="1:16">
      <c r="A72" s="12"/>
      <c r="B72" s="44">
        <v>694</v>
      </c>
      <c r="C72" s="20" t="s">
        <v>86</v>
      </c>
      <c r="D72" s="46">
        <v>287052</v>
      </c>
      <c r="E72" s="46">
        <v>8994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296046</v>
      </c>
      <c r="O72" s="47">
        <f t="shared" si="18"/>
        <v>0.89239023949117546</v>
      </c>
      <c r="P72" s="9"/>
    </row>
    <row r="73" spans="1:16">
      <c r="A73" s="12"/>
      <c r="B73" s="44">
        <v>711</v>
      </c>
      <c r="C73" s="20" t="s">
        <v>87</v>
      </c>
      <c r="D73" s="46">
        <v>658725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658725</v>
      </c>
      <c r="O73" s="47">
        <f t="shared" si="18"/>
        <v>1.9856365581998221</v>
      </c>
      <c r="P73" s="9"/>
    </row>
    <row r="74" spans="1:16">
      <c r="A74" s="12"/>
      <c r="B74" s="44">
        <v>712</v>
      </c>
      <c r="C74" s="20" t="s">
        <v>88</v>
      </c>
      <c r="D74" s="46">
        <v>45609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45609</v>
      </c>
      <c r="O74" s="47">
        <f t="shared" si="18"/>
        <v>0.13748210221706431</v>
      </c>
      <c r="P74" s="9"/>
    </row>
    <row r="75" spans="1:16">
      <c r="A75" s="12"/>
      <c r="B75" s="44">
        <v>713</v>
      </c>
      <c r="C75" s="20" t="s">
        <v>89</v>
      </c>
      <c r="D75" s="46">
        <v>0</v>
      </c>
      <c r="E75" s="46">
        <v>346348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346348</v>
      </c>
      <c r="O75" s="47">
        <f t="shared" si="18"/>
        <v>1.0440187493406079</v>
      </c>
      <c r="P75" s="9"/>
    </row>
    <row r="76" spans="1:16">
      <c r="A76" s="12"/>
      <c r="B76" s="44">
        <v>714</v>
      </c>
      <c r="C76" s="20" t="s">
        <v>90</v>
      </c>
      <c r="D76" s="46">
        <v>79940</v>
      </c>
      <c r="E76" s="46">
        <v>87731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167671</v>
      </c>
      <c r="O76" s="47">
        <f t="shared" si="18"/>
        <v>0.5054213326500776</v>
      </c>
      <c r="P76" s="9"/>
    </row>
    <row r="77" spans="1:16">
      <c r="A77" s="12"/>
      <c r="B77" s="44">
        <v>724</v>
      </c>
      <c r="C77" s="20" t="s">
        <v>91</v>
      </c>
      <c r="D77" s="46">
        <v>914634</v>
      </c>
      <c r="E77" s="46">
        <v>62259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ref="N77:N83" si="19">SUM(D77:M77)</f>
        <v>976893</v>
      </c>
      <c r="O77" s="47">
        <f t="shared" si="18"/>
        <v>2.944710545750501</v>
      </c>
      <c r="P77" s="9"/>
    </row>
    <row r="78" spans="1:16">
      <c r="A78" s="12"/>
      <c r="B78" s="44">
        <v>732</v>
      </c>
      <c r="C78" s="20" t="s">
        <v>92</v>
      </c>
      <c r="D78" s="46">
        <v>4538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4538</v>
      </c>
      <c r="O78" s="47">
        <f t="shared" si="18"/>
        <v>1.3679181298889207E-2</v>
      </c>
      <c r="P78" s="9"/>
    </row>
    <row r="79" spans="1:16">
      <c r="A79" s="12"/>
      <c r="B79" s="44">
        <v>739</v>
      </c>
      <c r="C79" s="20" t="s">
        <v>93</v>
      </c>
      <c r="D79" s="46">
        <v>70779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70779</v>
      </c>
      <c r="O79" s="47">
        <f t="shared" si="18"/>
        <v>0.21335363004717478</v>
      </c>
      <c r="P79" s="9"/>
    </row>
    <row r="80" spans="1:16">
      <c r="A80" s="12"/>
      <c r="B80" s="44">
        <v>744</v>
      </c>
      <c r="C80" s="20" t="s">
        <v>95</v>
      </c>
      <c r="D80" s="46">
        <v>418641</v>
      </c>
      <c r="E80" s="46">
        <v>11478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430119</v>
      </c>
      <c r="O80" s="47">
        <f t="shared" si="18"/>
        <v>1.2965349892236506</v>
      </c>
      <c r="P80" s="9"/>
    </row>
    <row r="81" spans="1:119">
      <c r="A81" s="12"/>
      <c r="B81" s="44">
        <v>752</v>
      </c>
      <c r="C81" s="20" t="s">
        <v>96</v>
      </c>
      <c r="D81" s="46">
        <v>4464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4464</v>
      </c>
      <c r="O81" s="47">
        <f t="shared" si="18"/>
        <v>1.3456118404195994E-2</v>
      </c>
      <c r="P81" s="9"/>
    </row>
    <row r="82" spans="1:119">
      <c r="A82" s="12"/>
      <c r="B82" s="44">
        <v>764</v>
      </c>
      <c r="C82" s="20" t="s">
        <v>97</v>
      </c>
      <c r="D82" s="46">
        <v>513371</v>
      </c>
      <c r="E82" s="46">
        <v>17546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530917</v>
      </c>
      <c r="O82" s="47">
        <f t="shared" si="18"/>
        <v>1.600376795430225</v>
      </c>
      <c r="P82" s="9"/>
    </row>
    <row r="83" spans="1:119" ht="15.75" thickBot="1">
      <c r="A83" s="12"/>
      <c r="B83" s="44">
        <v>769</v>
      </c>
      <c r="C83" s="20" t="s">
        <v>98</v>
      </c>
      <c r="D83" s="46">
        <v>773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773</v>
      </c>
      <c r="O83" s="47">
        <f t="shared" si="18"/>
        <v>2.3301029405115373E-3</v>
      </c>
      <c r="P83" s="9"/>
    </row>
    <row r="84" spans="1:119" ht="16.5" thickBot="1">
      <c r="A84" s="14" t="s">
        <v>10</v>
      </c>
      <c r="B84" s="23"/>
      <c r="C84" s="22"/>
      <c r="D84" s="15">
        <f t="shared" ref="D84:M84" si="20">SUM(D5,D14,D23,D30,D34,D38,D43,D48,D50)</f>
        <v>163876060</v>
      </c>
      <c r="E84" s="15">
        <f t="shared" si="20"/>
        <v>132176097</v>
      </c>
      <c r="F84" s="15">
        <f t="shared" si="20"/>
        <v>10314877</v>
      </c>
      <c r="G84" s="15">
        <f t="shared" si="20"/>
        <v>11032471</v>
      </c>
      <c r="H84" s="15">
        <f t="shared" si="20"/>
        <v>0</v>
      </c>
      <c r="I84" s="15">
        <f t="shared" si="20"/>
        <v>32781944</v>
      </c>
      <c r="J84" s="15">
        <f t="shared" si="20"/>
        <v>28947686</v>
      </c>
      <c r="K84" s="15">
        <f t="shared" si="20"/>
        <v>0</v>
      </c>
      <c r="L84" s="15">
        <f t="shared" si="20"/>
        <v>0</v>
      </c>
      <c r="M84" s="15">
        <f t="shared" si="20"/>
        <v>12427</v>
      </c>
      <c r="N84" s="15">
        <f>SUM(D84:M84)</f>
        <v>379141562</v>
      </c>
      <c r="O84" s="37">
        <f t="shared" si="18"/>
        <v>1142.8704637598155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118" t="s">
        <v>104</v>
      </c>
      <c r="M86" s="118"/>
      <c r="N86" s="118"/>
      <c r="O86" s="41">
        <v>331745</v>
      </c>
    </row>
    <row r="87" spans="1:119">
      <c r="A87" s="119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7"/>
    </row>
    <row r="88" spans="1:119" ht="15.75" customHeight="1" thickBot="1">
      <c r="A88" s="120" t="s">
        <v>105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16185593</v>
      </c>
      <c r="E5" s="26">
        <f t="shared" si="0"/>
        <v>18568536</v>
      </c>
      <c r="F5" s="26">
        <f t="shared" si="0"/>
        <v>8630315</v>
      </c>
      <c r="G5" s="26">
        <f t="shared" si="0"/>
        <v>4548649</v>
      </c>
      <c r="H5" s="26">
        <f t="shared" si="0"/>
        <v>0</v>
      </c>
      <c r="I5" s="26">
        <f t="shared" si="0"/>
        <v>0</v>
      </c>
      <c r="J5" s="26">
        <f t="shared" si="0"/>
        <v>26903109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74836202</v>
      </c>
      <c r="O5" s="32">
        <f t="shared" ref="O5:O36" si="1">(N5/O$85)</f>
        <v>225.88787737927788</v>
      </c>
      <c r="P5" s="6"/>
    </row>
    <row r="6" spans="1:133">
      <c r="A6" s="12"/>
      <c r="B6" s="44">
        <v>511</v>
      </c>
      <c r="C6" s="20" t="s">
        <v>20</v>
      </c>
      <c r="D6" s="46">
        <v>2946368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2946368</v>
      </c>
      <c r="O6" s="47">
        <f t="shared" si="1"/>
        <v>8.8934071440213938</v>
      </c>
      <c r="P6" s="9"/>
    </row>
    <row r="7" spans="1:133">
      <c r="A7" s="12"/>
      <c r="B7" s="44">
        <v>512</v>
      </c>
      <c r="C7" s="20" t="s">
        <v>21</v>
      </c>
      <c r="D7" s="46">
        <v>865154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865154</v>
      </c>
      <c r="O7" s="47">
        <f t="shared" si="1"/>
        <v>2.6114072526848942</v>
      </c>
      <c r="P7" s="9"/>
    </row>
    <row r="8" spans="1:133">
      <c r="A8" s="12"/>
      <c r="B8" s="44">
        <v>513</v>
      </c>
      <c r="C8" s="20" t="s">
        <v>22</v>
      </c>
      <c r="D8" s="46">
        <v>1547883</v>
      </c>
      <c r="E8" s="46">
        <v>2889683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4437566</v>
      </c>
      <c r="O8" s="47">
        <f t="shared" si="1"/>
        <v>13.394484723723053</v>
      </c>
      <c r="P8" s="9"/>
    </row>
    <row r="9" spans="1:133">
      <c r="A9" s="12"/>
      <c r="B9" s="44">
        <v>514</v>
      </c>
      <c r="C9" s="20" t="s">
        <v>23</v>
      </c>
      <c r="D9" s="46">
        <v>360316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360316</v>
      </c>
      <c r="O9" s="47">
        <f t="shared" si="1"/>
        <v>1.0875888173185471</v>
      </c>
      <c r="P9" s="9"/>
    </row>
    <row r="10" spans="1:133">
      <c r="A10" s="12"/>
      <c r="B10" s="44">
        <v>515</v>
      </c>
      <c r="C10" s="20" t="s">
        <v>24</v>
      </c>
      <c r="D10" s="46">
        <v>1352448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1352448</v>
      </c>
      <c r="O10" s="47">
        <f t="shared" si="1"/>
        <v>4.0822703427126035</v>
      </c>
      <c r="P10" s="9"/>
    </row>
    <row r="11" spans="1:133">
      <c r="A11" s="12"/>
      <c r="B11" s="44">
        <v>516</v>
      </c>
      <c r="C11" s="20" t="s">
        <v>25</v>
      </c>
      <c r="D11" s="46">
        <v>2773563</v>
      </c>
      <c r="E11" s="46">
        <v>155953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2929516</v>
      </c>
      <c r="O11" s="47">
        <f t="shared" si="1"/>
        <v>8.8425405526142633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8630315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8630315</v>
      </c>
      <c r="O12" s="47">
        <f t="shared" si="1"/>
        <v>26.050006338704126</v>
      </c>
      <c r="P12" s="9"/>
    </row>
    <row r="13" spans="1:133">
      <c r="A13" s="12"/>
      <c r="B13" s="44">
        <v>519</v>
      </c>
      <c r="C13" s="20" t="s">
        <v>27</v>
      </c>
      <c r="D13" s="46">
        <v>6339861</v>
      </c>
      <c r="E13" s="46">
        <v>15522900</v>
      </c>
      <c r="F13" s="46">
        <v>0</v>
      </c>
      <c r="G13" s="46">
        <v>4548649</v>
      </c>
      <c r="H13" s="46">
        <v>0</v>
      </c>
      <c r="I13" s="46">
        <v>0</v>
      </c>
      <c r="J13" s="46">
        <v>26903109</v>
      </c>
      <c r="K13" s="46">
        <v>0</v>
      </c>
      <c r="L13" s="46">
        <v>0</v>
      </c>
      <c r="M13" s="46">
        <v>0</v>
      </c>
      <c r="N13" s="46">
        <f t="shared" si="2"/>
        <v>53314519</v>
      </c>
      <c r="O13" s="47">
        <f t="shared" si="1"/>
        <v>160.92617220749898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22515692</v>
      </c>
      <c r="E14" s="31">
        <f t="shared" si="3"/>
        <v>121324223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143839915</v>
      </c>
      <c r="O14" s="43">
        <f t="shared" si="1"/>
        <v>434.17079185506702</v>
      </c>
      <c r="P14" s="10"/>
    </row>
    <row r="15" spans="1:133">
      <c r="A15" s="12"/>
      <c r="B15" s="44">
        <v>521</v>
      </c>
      <c r="C15" s="20" t="s">
        <v>29</v>
      </c>
      <c r="D15" s="46">
        <v>0</v>
      </c>
      <c r="E15" s="46">
        <v>42533684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42533684</v>
      </c>
      <c r="O15" s="47">
        <f t="shared" si="1"/>
        <v>128.38497063067086</v>
      </c>
      <c r="P15" s="9"/>
    </row>
    <row r="16" spans="1:133">
      <c r="A16" s="12"/>
      <c r="B16" s="44">
        <v>522</v>
      </c>
      <c r="C16" s="20" t="s">
        <v>30</v>
      </c>
      <c r="D16" s="46">
        <v>43746</v>
      </c>
      <c r="E16" s="46">
        <v>37244026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37287772</v>
      </c>
      <c r="O16" s="47">
        <f t="shared" si="1"/>
        <v>112.55054965620076</v>
      </c>
      <c r="P16" s="9"/>
    </row>
    <row r="17" spans="1:16">
      <c r="A17" s="12"/>
      <c r="B17" s="44">
        <v>523</v>
      </c>
      <c r="C17" s="20" t="s">
        <v>31</v>
      </c>
      <c r="D17" s="46">
        <v>1639156</v>
      </c>
      <c r="E17" s="46">
        <v>29188310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30827466</v>
      </c>
      <c r="O17" s="47">
        <f t="shared" si="1"/>
        <v>93.050564748353452</v>
      </c>
      <c r="P17" s="9"/>
    </row>
    <row r="18" spans="1:16">
      <c r="A18" s="12"/>
      <c r="B18" s="44">
        <v>524</v>
      </c>
      <c r="C18" s="20" t="s">
        <v>32</v>
      </c>
      <c r="D18" s="46">
        <v>1553195</v>
      </c>
      <c r="E18" s="46">
        <v>1526656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3079851</v>
      </c>
      <c r="O18" s="47">
        <f t="shared" si="1"/>
        <v>9.2963163073728179</v>
      </c>
      <c r="P18" s="9"/>
    </row>
    <row r="19" spans="1:16">
      <c r="A19" s="12"/>
      <c r="B19" s="44">
        <v>525</v>
      </c>
      <c r="C19" s="20" t="s">
        <v>33</v>
      </c>
      <c r="D19" s="46">
        <v>0</v>
      </c>
      <c r="E19" s="46">
        <v>4248338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4248338</v>
      </c>
      <c r="O19" s="47">
        <f t="shared" si="1"/>
        <v>12.823313150094476</v>
      </c>
      <c r="P19" s="9"/>
    </row>
    <row r="20" spans="1:16">
      <c r="A20" s="12"/>
      <c r="B20" s="44">
        <v>526</v>
      </c>
      <c r="C20" s="20" t="s">
        <v>34</v>
      </c>
      <c r="D20" s="46">
        <v>15722419</v>
      </c>
      <c r="E20" s="46">
        <v>2109148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17831567</v>
      </c>
      <c r="O20" s="47">
        <f t="shared" si="1"/>
        <v>53.823346352830384</v>
      </c>
      <c r="P20" s="9"/>
    </row>
    <row r="21" spans="1:16">
      <c r="A21" s="12"/>
      <c r="B21" s="44">
        <v>527</v>
      </c>
      <c r="C21" s="20" t="s">
        <v>35</v>
      </c>
      <c r="D21" s="46">
        <v>0</v>
      </c>
      <c r="E21" s="46">
        <v>2945129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2945129</v>
      </c>
      <c r="O21" s="47">
        <f t="shared" si="1"/>
        <v>8.8896673085862279</v>
      </c>
      <c r="P21" s="9"/>
    </row>
    <row r="22" spans="1:16">
      <c r="A22" s="12"/>
      <c r="B22" s="44">
        <v>529</v>
      </c>
      <c r="C22" s="20" t="s">
        <v>36</v>
      </c>
      <c r="D22" s="46">
        <v>3557176</v>
      </c>
      <c r="E22" s="46">
        <v>1528932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5086108</v>
      </c>
      <c r="O22" s="47">
        <f t="shared" si="1"/>
        <v>15.35206370095805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1196349</v>
      </c>
      <c r="E23" s="31">
        <f t="shared" si="5"/>
        <v>5198200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33204386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39598935</v>
      </c>
      <c r="O23" s="43">
        <f t="shared" si="1"/>
        <v>119.52663463105723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4194246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4194246</v>
      </c>
      <c r="O24" s="47">
        <f t="shared" si="1"/>
        <v>12.660040205494751</v>
      </c>
      <c r="P24" s="9"/>
    </row>
    <row r="25" spans="1:16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8817371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8817371</v>
      </c>
      <c r="O25" s="47">
        <f t="shared" si="1"/>
        <v>26.614621881206649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3850119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3850119</v>
      </c>
      <c r="O26" s="47">
        <f t="shared" si="1"/>
        <v>11.621316760137399</v>
      </c>
      <c r="P26" s="9"/>
    </row>
    <row r="27" spans="1:16">
      <c r="A27" s="12"/>
      <c r="B27" s="44">
        <v>536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16342650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16342650</v>
      </c>
      <c r="O27" s="47">
        <f t="shared" si="1"/>
        <v>49.329153813183297</v>
      </c>
      <c r="P27" s="9"/>
    </row>
    <row r="28" spans="1:16">
      <c r="A28" s="12"/>
      <c r="B28" s="44">
        <v>537</v>
      </c>
      <c r="C28" s="20" t="s">
        <v>42</v>
      </c>
      <c r="D28" s="46">
        <v>1196349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1196349</v>
      </c>
      <c r="O28" s="47">
        <f t="shared" si="1"/>
        <v>3.6110963543395975</v>
      </c>
      <c r="P28" s="9"/>
    </row>
    <row r="29" spans="1:16">
      <c r="A29" s="12"/>
      <c r="B29" s="44">
        <v>538</v>
      </c>
      <c r="C29" s="20" t="s">
        <v>43</v>
      </c>
      <c r="D29" s="46">
        <v>0</v>
      </c>
      <c r="E29" s="46">
        <v>5198200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5198200</v>
      </c>
      <c r="O29" s="47">
        <f t="shared" si="1"/>
        <v>15.690405616695543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770653</v>
      </c>
      <c r="E30" s="31">
        <f t="shared" si="7"/>
        <v>37222647</v>
      </c>
      <c r="F30" s="31">
        <f t="shared" si="7"/>
        <v>0</v>
      </c>
      <c r="G30" s="31">
        <f t="shared" si="7"/>
        <v>9793867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47787167</v>
      </c>
      <c r="O30" s="43">
        <f t="shared" si="1"/>
        <v>144.24224414273553</v>
      </c>
      <c r="P30" s="10"/>
    </row>
    <row r="31" spans="1:16">
      <c r="A31" s="12"/>
      <c r="B31" s="44">
        <v>541</v>
      </c>
      <c r="C31" s="20" t="s">
        <v>45</v>
      </c>
      <c r="D31" s="46">
        <v>159001</v>
      </c>
      <c r="E31" s="46">
        <v>35627494</v>
      </c>
      <c r="F31" s="46">
        <v>0</v>
      </c>
      <c r="G31" s="46">
        <v>9793867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45580362</v>
      </c>
      <c r="O31" s="47">
        <f t="shared" si="1"/>
        <v>137.58115654184451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1430481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1430481</v>
      </c>
      <c r="O32" s="47">
        <f t="shared" si="1"/>
        <v>4.3178075327952481</v>
      </c>
      <c r="P32" s="9"/>
    </row>
    <row r="33" spans="1:16">
      <c r="A33" s="12"/>
      <c r="B33" s="44">
        <v>544</v>
      </c>
      <c r="C33" s="20" t="s">
        <v>47</v>
      </c>
      <c r="D33" s="46">
        <v>611652</v>
      </c>
      <c r="E33" s="46">
        <v>164672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776324</v>
      </c>
      <c r="O33" s="47">
        <f t="shared" si="1"/>
        <v>2.343280068095793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SUM(D35:D37)</f>
        <v>7137728</v>
      </c>
      <c r="E34" s="31">
        <f t="shared" si="9"/>
        <v>1395763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1953</v>
      </c>
      <c r="N34" s="31">
        <f t="shared" si="8"/>
        <v>8535444</v>
      </c>
      <c r="O34" s="43">
        <f t="shared" si="1"/>
        <v>25.763644815241868</v>
      </c>
      <c r="P34" s="10"/>
    </row>
    <row r="35" spans="1:16">
      <c r="A35" s="13"/>
      <c r="B35" s="45">
        <v>552</v>
      </c>
      <c r="C35" s="21" t="s">
        <v>50</v>
      </c>
      <c r="D35" s="46">
        <v>530544</v>
      </c>
      <c r="E35" s="46">
        <v>751940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1282484</v>
      </c>
      <c r="O35" s="47">
        <f t="shared" si="1"/>
        <v>3.8710888686318663</v>
      </c>
      <c r="P35" s="9"/>
    </row>
    <row r="36" spans="1:16">
      <c r="A36" s="13"/>
      <c r="B36" s="45">
        <v>553</v>
      </c>
      <c r="C36" s="21" t="s">
        <v>51</v>
      </c>
      <c r="D36" s="46">
        <v>483346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483346</v>
      </c>
      <c r="O36" s="47">
        <f t="shared" si="1"/>
        <v>1.4589463262681936</v>
      </c>
      <c r="P36" s="9"/>
    </row>
    <row r="37" spans="1:16">
      <c r="A37" s="13"/>
      <c r="B37" s="45">
        <v>554</v>
      </c>
      <c r="C37" s="21" t="s">
        <v>52</v>
      </c>
      <c r="D37" s="46">
        <v>6123838</v>
      </c>
      <c r="E37" s="46">
        <v>643823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1953</v>
      </c>
      <c r="N37" s="46">
        <f t="shared" si="8"/>
        <v>6769614</v>
      </c>
      <c r="O37" s="47">
        <f t="shared" ref="O37:O68" si="10">(N37/O$85)</f>
        <v>20.433609620341809</v>
      </c>
      <c r="P37" s="9"/>
    </row>
    <row r="38" spans="1:16" ht="15.75">
      <c r="A38" s="28" t="s">
        <v>53</v>
      </c>
      <c r="B38" s="29"/>
      <c r="C38" s="30"/>
      <c r="D38" s="31">
        <f t="shared" ref="D38:M38" si="11">SUM(D39:D42)</f>
        <v>10808844</v>
      </c>
      <c r="E38" s="31">
        <f t="shared" si="11"/>
        <v>2239165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13048009</v>
      </c>
      <c r="O38" s="43">
        <f t="shared" si="10"/>
        <v>39.384508810798735</v>
      </c>
      <c r="P38" s="10"/>
    </row>
    <row r="39" spans="1:16">
      <c r="A39" s="12"/>
      <c r="B39" s="44">
        <v>562</v>
      </c>
      <c r="C39" s="20" t="s">
        <v>54</v>
      </c>
      <c r="D39" s="46">
        <v>3791630</v>
      </c>
      <c r="E39" s="46">
        <v>2150349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12">SUM(D39:M39)</f>
        <v>5941979</v>
      </c>
      <c r="O39" s="47">
        <f t="shared" si="10"/>
        <v>17.93545086296929</v>
      </c>
      <c r="P39" s="9"/>
    </row>
    <row r="40" spans="1:16">
      <c r="A40" s="12"/>
      <c r="B40" s="44">
        <v>563</v>
      </c>
      <c r="C40" s="20" t="s">
        <v>55</v>
      </c>
      <c r="D40" s="46">
        <v>1143758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1143758</v>
      </c>
      <c r="O40" s="47">
        <f t="shared" si="10"/>
        <v>3.4523540739756955</v>
      </c>
      <c r="P40" s="9"/>
    </row>
    <row r="41" spans="1:16">
      <c r="A41" s="12"/>
      <c r="B41" s="44">
        <v>564</v>
      </c>
      <c r="C41" s="20" t="s">
        <v>56</v>
      </c>
      <c r="D41" s="46">
        <v>5119747</v>
      </c>
      <c r="E41" s="46">
        <v>88816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5208563</v>
      </c>
      <c r="O41" s="47">
        <f t="shared" si="10"/>
        <v>15.721685612349003</v>
      </c>
      <c r="P41" s="9"/>
    </row>
    <row r="42" spans="1:16">
      <c r="A42" s="12"/>
      <c r="B42" s="44">
        <v>569</v>
      </c>
      <c r="C42" s="20" t="s">
        <v>57</v>
      </c>
      <c r="D42" s="46">
        <v>753709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753709</v>
      </c>
      <c r="O42" s="47">
        <f t="shared" si="10"/>
        <v>2.2750182615047478</v>
      </c>
      <c r="P42" s="9"/>
    </row>
    <row r="43" spans="1:16" ht="15.75">
      <c r="A43" s="28" t="s">
        <v>58</v>
      </c>
      <c r="B43" s="29"/>
      <c r="C43" s="30"/>
      <c r="D43" s="31">
        <f t="shared" ref="D43:M43" si="13">SUM(D44:D47)</f>
        <v>12943144</v>
      </c>
      <c r="E43" s="31">
        <f t="shared" si="13"/>
        <v>1195455</v>
      </c>
      <c r="F43" s="31">
        <f t="shared" si="13"/>
        <v>0</v>
      </c>
      <c r="G43" s="31">
        <f t="shared" si="13"/>
        <v>494516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14633115</v>
      </c>
      <c r="O43" s="43">
        <f t="shared" si="10"/>
        <v>44.169041165355665</v>
      </c>
      <c r="P43" s="9"/>
    </row>
    <row r="44" spans="1:16">
      <c r="A44" s="12"/>
      <c r="B44" s="44">
        <v>571</v>
      </c>
      <c r="C44" s="20" t="s">
        <v>59</v>
      </c>
      <c r="D44" s="46">
        <v>8049088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8049088</v>
      </c>
      <c r="O44" s="47">
        <f t="shared" si="10"/>
        <v>24.295613013057732</v>
      </c>
      <c r="P44" s="9"/>
    </row>
    <row r="45" spans="1:16">
      <c r="A45" s="12"/>
      <c r="B45" s="44">
        <v>572</v>
      </c>
      <c r="C45" s="20" t="s">
        <v>60</v>
      </c>
      <c r="D45" s="46">
        <v>4893258</v>
      </c>
      <c r="E45" s="46">
        <v>412315</v>
      </c>
      <c r="F45" s="46">
        <v>0</v>
      </c>
      <c r="G45" s="46">
        <v>494516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5800089</v>
      </c>
      <c r="O45" s="47">
        <f t="shared" si="10"/>
        <v>17.507165754094501</v>
      </c>
      <c r="P45" s="9"/>
    </row>
    <row r="46" spans="1:16">
      <c r="A46" s="12"/>
      <c r="B46" s="44">
        <v>573</v>
      </c>
      <c r="C46" s="20" t="s">
        <v>61</v>
      </c>
      <c r="D46" s="46">
        <v>798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798</v>
      </c>
      <c r="O46" s="47">
        <f t="shared" si="10"/>
        <v>2.4087075684127283E-3</v>
      </c>
      <c r="P46" s="9"/>
    </row>
    <row r="47" spans="1:16">
      <c r="A47" s="12"/>
      <c r="B47" s="44">
        <v>575</v>
      </c>
      <c r="C47" s="20" t="s">
        <v>62</v>
      </c>
      <c r="D47" s="46">
        <v>0</v>
      </c>
      <c r="E47" s="46">
        <v>783140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783140</v>
      </c>
      <c r="O47" s="47">
        <f t="shared" si="10"/>
        <v>2.3638536906350174</v>
      </c>
      <c r="P47" s="9"/>
    </row>
    <row r="48" spans="1:16" ht="15.75">
      <c r="A48" s="28" t="s">
        <v>94</v>
      </c>
      <c r="B48" s="29"/>
      <c r="C48" s="30"/>
      <c r="D48" s="31">
        <f t="shared" ref="D48:M48" si="14">SUM(D49:D49)</f>
        <v>46250528</v>
      </c>
      <c r="E48" s="31">
        <f t="shared" si="14"/>
        <v>44622197</v>
      </c>
      <c r="F48" s="31">
        <f t="shared" si="14"/>
        <v>0</v>
      </c>
      <c r="G48" s="31">
        <f t="shared" si="14"/>
        <v>228082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91100807</v>
      </c>
      <c r="O48" s="43">
        <f t="shared" si="10"/>
        <v>274.9814577812121</v>
      </c>
      <c r="P48" s="9"/>
    </row>
    <row r="49" spans="1:16">
      <c r="A49" s="12"/>
      <c r="B49" s="44">
        <v>581</v>
      </c>
      <c r="C49" s="20" t="s">
        <v>63</v>
      </c>
      <c r="D49" s="46">
        <v>46250528</v>
      </c>
      <c r="E49" s="46">
        <v>44622197</v>
      </c>
      <c r="F49" s="46">
        <v>0</v>
      </c>
      <c r="G49" s="46">
        <v>228082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91100807</v>
      </c>
      <c r="O49" s="47">
        <f t="shared" si="10"/>
        <v>274.9814577812121</v>
      </c>
      <c r="P49" s="9"/>
    </row>
    <row r="50" spans="1:16" ht="15.75">
      <c r="A50" s="28" t="s">
        <v>65</v>
      </c>
      <c r="B50" s="29"/>
      <c r="C50" s="30"/>
      <c r="D50" s="31">
        <f t="shared" ref="D50:M50" si="15">SUM(D51:D82)</f>
        <v>5626495</v>
      </c>
      <c r="E50" s="31">
        <f t="shared" si="15"/>
        <v>7647583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13274078</v>
      </c>
      <c r="O50" s="43">
        <f t="shared" si="10"/>
        <v>40.066882383835704</v>
      </c>
      <c r="P50" s="9"/>
    </row>
    <row r="51" spans="1:16">
      <c r="A51" s="12"/>
      <c r="B51" s="44">
        <v>601</v>
      </c>
      <c r="C51" s="20" t="s">
        <v>66</v>
      </c>
      <c r="D51" s="46">
        <v>312199</v>
      </c>
      <c r="E51" s="46">
        <v>95042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407241</v>
      </c>
      <c r="O51" s="47">
        <f t="shared" si="10"/>
        <v>1.2292286702606112</v>
      </c>
      <c r="P51" s="9"/>
    </row>
    <row r="52" spans="1:16">
      <c r="A52" s="12"/>
      <c r="B52" s="44">
        <v>602</v>
      </c>
      <c r="C52" s="20" t="s">
        <v>67</v>
      </c>
      <c r="D52" s="46">
        <v>0</v>
      </c>
      <c r="E52" s="46">
        <v>254996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254996</v>
      </c>
      <c r="O52" s="47">
        <f t="shared" si="10"/>
        <v>0.76968771317665663</v>
      </c>
      <c r="P52" s="9"/>
    </row>
    <row r="53" spans="1:16">
      <c r="A53" s="12"/>
      <c r="B53" s="44">
        <v>603</v>
      </c>
      <c r="C53" s="20" t="s">
        <v>68</v>
      </c>
      <c r="D53" s="46">
        <v>327985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327985</v>
      </c>
      <c r="O53" s="47">
        <f t="shared" si="10"/>
        <v>0.98999993963138921</v>
      </c>
      <c r="P53" s="9"/>
    </row>
    <row r="54" spans="1:16">
      <c r="A54" s="12"/>
      <c r="B54" s="44">
        <v>604</v>
      </c>
      <c r="C54" s="20" t="s">
        <v>69</v>
      </c>
      <c r="D54" s="46">
        <v>0</v>
      </c>
      <c r="E54" s="46">
        <v>1055509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1055509</v>
      </c>
      <c r="O54" s="47">
        <f t="shared" si="10"/>
        <v>3.1859805975285092</v>
      </c>
      <c r="P54" s="9"/>
    </row>
    <row r="55" spans="1:16">
      <c r="A55" s="12"/>
      <c r="B55" s="44">
        <v>605</v>
      </c>
      <c r="C55" s="20" t="s">
        <v>70</v>
      </c>
      <c r="D55" s="46">
        <v>172424</v>
      </c>
      <c r="E55" s="46">
        <v>37253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209677</v>
      </c>
      <c r="O55" s="47">
        <f t="shared" si="10"/>
        <v>0.63289545967678651</v>
      </c>
      <c r="P55" s="9"/>
    </row>
    <row r="56" spans="1:16">
      <c r="A56" s="12"/>
      <c r="B56" s="44">
        <v>606</v>
      </c>
      <c r="C56" s="20" t="s">
        <v>71</v>
      </c>
      <c r="D56" s="46">
        <v>2847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2847</v>
      </c>
      <c r="O56" s="47">
        <f t="shared" si="10"/>
        <v>8.5934717384348828E-3</v>
      </c>
      <c r="P56" s="9"/>
    </row>
    <row r="57" spans="1:16">
      <c r="A57" s="12"/>
      <c r="B57" s="44">
        <v>607</v>
      </c>
      <c r="C57" s="20" t="s">
        <v>72</v>
      </c>
      <c r="D57" s="46">
        <v>0</v>
      </c>
      <c r="E57" s="46">
        <v>102520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102520</v>
      </c>
      <c r="O57" s="47">
        <f t="shared" si="10"/>
        <v>0.30944949863868781</v>
      </c>
      <c r="P57" s="9"/>
    </row>
    <row r="58" spans="1:16">
      <c r="A58" s="12"/>
      <c r="B58" s="44">
        <v>608</v>
      </c>
      <c r="C58" s="20" t="s">
        <v>73</v>
      </c>
      <c r="D58" s="46">
        <v>0</v>
      </c>
      <c r="E58" s="46">
        <v>227457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227457</v>
      </c>
      <c r="O58" s="47">
        <f t="shared" si="10"/>
        <v>0.6865631546221227</v>
      </c>
      <c r="P58" s="9"/>
    </row>
    <row r="59" spans="1:16">
      <c r="A59" s="12"/>
      <c r="B59" s="44">
        <v>614</v>
      </c>
      <c r="C59" s="20" t="s">
        <v>74</v>
      </c>
      <c r="D59" s="46">
        <v>0</v>
      </c>
      <c r="E59" s="46">
        <v>1088739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5" si="17">SUM(D59:M59)</f>
        <v>1088739</v>
      </c>
      <c r="O59" s="47">
        <f t="shared" si="10"/>
        <v>3.2862830442683024</v>
      </c>
      <c r="P59" s="9"/>
    </row>
    <row r="60" spans="1:16">
      <c r="A60" s="12"/>
      <c r="B60" s="44">
        <v>618</v>
      </c>
      <c r="C60" s="20" t="s">
        <v>75</v>
      </c>
      <c r="D60" s="46">
        <v>0</v>
      </c>
      <c r="E60" s="46">
        <v>21621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21621</v>
      </c>
      <c r="O60" s="47">
        <f t="shared" si="10"/>
        <v>6.5261486637408009E-2</v>
      </c>
      <c r="P60" s="9"/>
    </row>
    <row r="61" spans="1:16">
      <c r="A61" s="12"/>
      <c r="B61" s="44">
        <v>622</v>
      </c>
      <c r="C61" s="20" t="s">
        <v>76</v>
      </c>
      <c r="D61" s="46">
        <v>219945</v>
      </c>
      <c r="E61" s="46">
        <v>33904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253849</v>
      </c>
      <c r="O61" s="47">
        <f t="shared" si="10"/>
        <v>0.76622557335088048</v>
      </c>
      <c r="P61" s="9"/>
    </row>
    <row r="62" spans="1:16">
      <c r="A62" s="12"/>
      <c r="B62" s="44">
        <v>623</v>
      </c>
      <c r="C62" s="20" t="s">
        <v>77</v>
      </c>
      <c r="D62" s="46">
        <v>167248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167248</v>
      </c>
      <c r="O62" s="47">
        <f t="shared" si="10"/>
        <v>0.50482647042843598</v>
      </c>
      <c r="P62" s="9"/>
    </row>
    <row r="63" spans="1:16">
      <c r="A63" s="12"/>
      <c r="B63" s="44">
        <v>634</v>
      </c>
      <c r="C63" s="20" t="s">
        <v>78</v>
      </c>
      <c r="D63" s="46">
        <v>0</v>
      </c>
      <c r="E63" s="46">
        <v>452652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452652</v>
      </c>
      <c r="O63" s="47">
        <f t="shared" si="10"/>
        <v>1.3662986193698725</v>
      </c>
      <c r="P63" s="9"/>
    </row>
    <row r="64" spans="1:16">
      <c r="A64" s="12"/>
      <c r="B64" s="44">
        <v>649</v>
      </c>
      <c r="C64" s="20" t="s">
        <v>101</v>
      </c>
      <c r="D64" s="46">
        <v>0</v>
      </c>
      <c r="E64" s="46">
        <v>10911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10911</v>
      </c>
      <c r="O64" s="47">
        <f t="shared" si="10"/>
        <v>3.2934095587658238E-2</v>
      </c>
      <c r="P64" s="9"/>
    </row>
    <row r="65" spans="1:16">
      <c r="A65" s="12"/>
      <c r="B65" s="44">
        <v>654</v>
      </c>
      <c r="C65" s="20" t="s">
        <v>79</v>
      </c>
      <c r="D65" s="46">
        <v>0</v>
      </c>
      <c r="E65" s="46">
        <v>778459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778459</v>
      </c>
      <c r="O65" s="47">
        <f t="shared" si="10"/>
        <v>2.3497244172919847</v>
      </c>
      <c r="P65" s="9"/>
    </row>
    <row r="66" spans="1:16">
      <c r="A66" s="12"/>
      <c r="B66" s="44">
        <v>664</v>
      </c>
      <c r="C66" s="20" t="s">
        <v>81</v>
      </c>
      <c r="D66" s="46">
        <v>0</v>
      </c>
      <c r="E66" s="46">
        <v>215450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215450</v>
      </c>
      <c r="O66" s="47">
        <f t="shared" si="10"/>
        <v>0.65032085916606797</v>
      </c>
      <c r="P66" s="9"/>
    </row>
    <row r="67" spans="1:16">
      <c r="A67" s="12"/>
      <c r="B67" s="44">
        <v>674</v>
      </c>
      <c r="C67" s="20" t="s">
        <v>82</v>
      </c>
      <c r="D67" s="46">
        <v>0</v>
      </c>
      <c r="E67" s="46">
        <v>413577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413577</v>
      </c>
      <c r="O67" s="47">
        <f t="shared" si="10"/>
        <v>1.2483534461421439</v>
      </c>
      <c r="P67" s="9"/>
    </row>
    <row r="68" spans="1:16">
      <c r="A68" s="12"/>
      <c r="B68" s="44">
        <v>682</v>
      </c>
      <c r="C68" s="20" t="s">
        <v>83</v>
      </c>
      <c r="D68" s="46">
        <v>84334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84334</v>
      </c>
      <c r="O68" s="47">
        <f t="shared" si="10"/>
        <v>0.25455632089538721</v>
      </c>
      <c r="P68" s="9"/>
    </row>
    <row r="69" spans="1:16">
      <c r="A69" s="12"/>
      <c r="B69" s="44">
        <v>684</v>
      </c>
      <c r="C69" s="20" t="s">
        <v>84</v>
      </c>
      <c r="D69" s="46">
        <v>1874</v>
      </c>
      <c r="E69" s="46">
        <v>60322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62196</v>
      </c>
      <c r="O69" s="47">
        <f t="shared" ref="O69:O83" si="18">(N69/O$85)</f>
        <v>0.1877343056704236</v>
      </c>
      <c r="P69" s="9"/>
    </row>
    <row r="70" spans="1:16">
      <c r="A70" s="12"/>
      <c r="B70" s="44">
        <v>685</v>
      </c>
      <c r="C70" s="20" t="s">
        <v>85</v>
      </c>
      <c r="D70" s="46">
        <v>62736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62736</v>
      </c>
      <c r="O70" s="47">
        <f t="shared" si="18"/>
        <v>0.18936425816032695</v>
      </c>
      <c r="P70" s="9"/>
    </row>
    <row r="71" spans="1:16">
      <c r="A71" s="12"/>
      <c r="B71" s="44">
        <v>694</v>
      </c>
      <c r="C71" s="20" t="s">
        <v>86</v>
      </c>
      <c r="D71" s="46">
        <v>0</v>
      </c>
      <c r="E71" s="46">
        <v>294872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294872</v>
      </c>
      <c r="O71" s="47">
        <f t="shared" si="18"/>
        <v>0.89005064926440847</v>
      </c>
      <c r="P71" s="9"/>
    </row>
    <row r="72" spans="1:16">
      <c r="A72" s="12"/>
      <c r="B72" s="44">
        <v>711</v>
      </c>
      <c r="C72" s="20" t="s">
        <v>87</v>
      </c>
      <c r="D72" s="46">
        <v>623556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623556</v>
      </c>
      <c r="O72" s="47">
        <f t="shared" si="18"/>
        <v>1.8821604718410616</v>
      </c>
      <c r="P72" s="9"/>
    </row>
    <row r="73" spans="1:16">
      <c r="A73" s="12"/>
      <c r="B73" s="44">
        <v>712</v>
      </c>
      <c r="C73" s="20" t="s">
        <v>88</v>
      </c>
      <c r="D73" s="46">
        <v>3601099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3601099</v>
      </c>
      <c r="O73" s="47">
        <f t="shared" si="18"/>
        <v>10.869667187849005</v>
      </c>
      <c r="P73" s="9"/>
    </row>
    <row r="74" spans="1:16">
      <c r="A74" s="12"/>
      <c r="B74" s="44">
        <v>713</v>
      </c>
      <c r="C74" s="20" t="s">
        <v>89</v>
      </c>
      <c r="D74" s="46">
        <v>0</v>
      </c>
      <c r="E74" s="46">
        <v>352752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352752</v>
      </c>
      <c r="O74" s="47">
        <f t="shared" si="18"/>
        <v>1.0647574087377527</v>
      </c>
      <c r="P74" s="9"/>
    </row>
    <row r="75" spans="1:16">
      <c r="A75" s="12"/>
      <c r="B75" s="44">
        <v>714</v>
      </c>
      <c r="C75" s="20" t="s">
        <v>90</v>
      </c>
      <c r="D75" s="46">
        <v>0</v>
      </c>
      <c r="E75" s="46">
        <v>88816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88816</v>
      </c>
      <c r="O75" s="47">
        <f t="shared" si="18"/>
        <v>0.26808492656158506</v>
      </c>
      <c r="P75" s="9"/>
    </row>
    <row r="76" spans="1:16">
      <c r="A76" s="12"/>
      <c r="B76" s="44">
        <v>724</v>
      </c>
      <c r="C76" s="20" t="s">
        <v>91</v>
      </c>
      <c r="D76" s="46">
        <v>0</v>
      </c>
      <c r="E76" s="46">
        <v>981401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ref="N76:N82" si="19">SUM(D76:M76)</f>
        <v>981401</v>
      </c>
      <c r="O76" s="47">
        <f t="shared" si="18"/>
        <v>2.9622907473030322</v>
      </c>
      <c r="P76" s="9"/>
    </row>
    <row r="77" spans="1:16">
      <c r="A77" s="12"/>
      <c r="B77" s="44">
        <v>732</v>
      </c>
      <c r="C77" s="20" t="s">
        <v>92</v>
      </c>
      <c r="D77" s="46">
        <v>15589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15589</v>
      </c>
      <c r="O77" s="47">
        <f t="shared" si="18"/>
        <v>4.7054313639080227E-2</v>
      </c>
      <c r="P77" s="9"/>
    </row>
    <row r="78" spans="1:16">
      <c r="A78" s="12"/>
      <c r="B78" s="44">
        <v>739</v>
      </c>
      <c r="C78" s="20" t="s">
        <v>93</v>
      </c>
      <c r="D78" s="46">
        <v>30018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30018</v>
      </c>
      <c r="O78" s="47">
        <f t="shared" si="18"/>
        <v>9.060724785540511E-2</v>
      </c>
      <c r="P78" s="9"/>
    </row>
    <row r="79" spans="1:16">
      <c r="A79" s="12"/>
      <c r="B79" s="44">
        <v>744</v>
      </c>
      <c r="C79" s="20" t="s">
        <v>95</v>
      </c>
      <c r="D79" s="46">
        <v>0</v>
      </c>
      <c r="E79" s="46">
        <v>486663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486663</v>
      </c>
      <c r="O79" s="47">
        <f t="shared" si="18"/>
        <v>1.4689584603589518</v>
      </c>
      <c r="P79" s="9"/>
    </row>
    <row r="80" spans="1:16">
      <c r="A80" s="12"/>
      <c r="B80" s="44">
        <v>752</v>
      </c>
      <c r="C80" s="20" t="s">
        <v>96</v>
      </c>
      <c r="D80" s="46">
        <v>4641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4641</v>
      </c>
      <c r="O80" s="47">
        <f t="shared" si="18"/>
        <v>1.4008536121558234E-2</v>
      </c>
      <c r="P80" s="9"/>
    </row>
    <row r="81" spans="1:119">
      <c r="A81" s="12"/>
      <c r="B81" s="44">
        <v>764</v>
      </c>
      <c r="C81" s="20" t="s">
        <v>97</v>
      </c>
      <c r="D81" s="46">
        <v>0</v>
      </c>
      <c r="E81" s="46">
        <v>593366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593366</v>
      </c>
      <c r="O81" s="47">
        <f t="shared" si="18"/>
        <v>1.7910340539333169</v>
      </c>
      <c r="P81" s="9"/>
    </row>
    <row r="82" spans="1:119" ht="15.75" thickBot="1">
      <c r="A82" s="12"/>
      <c r="B82" s="44">
        <v>769</v>
      </c>
      <c r="C82" s="20" t="s">
        <v>98</v>
      </c>
      <c r="D82" s="46">
        <v>0</v>
      </c>
      <c r="E82" s="46">
        <v>1301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1301</v>
      </c>
      <c r="O82" s="47">
        <f t="shared" si="18"/>
        <v>3.9269781284523297E-3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20">SUM(D5,D14,D23,D30,D34,D38,D43,D48,D50)</f>
        <v>123435026</v>
      </c>
      <c r="E83" s="15">
        <f t="shared" si="20"/>
        <v>239413769</v>
      </c>
      <c r="F83" s="15">
        <f t="shared" si="20"/>
        <v>8630315</v>
      </c>
      <c r="G83" s="15">
        <f t="shared" si="20"/>
        <v>15065114</v>
      </c>
      <c r="H83" s="15">
        <f t="shared" si="20"/>
        <v>0</v>
      </c>
      <c r="I83" s="15">
        <f t="shared" si="20"/>
        <v>33204386</v>
      </c>
      <c r="J83" s="15">
        <f t="shared" si="20"/>
        <v>26903109</v>
      </c>
      <c r="K83" s="15">
        <f t="shared" si="20"/>
        <v>0</v>
      </c>
      <c r="L83" s="15">
        <f t="shared" si="20"/>
        <v>0</v>
      </c>
      <c r="M83" s="15">
        <f t="shared" si="20"/>
        <v>1953</v>
      </c>
      <c r="N83" s="15">
        <f>SUM(D83:M83)</f>
        <v>446653672</v>
      </c>
      <c r="O83" s="37">
        <f t="shared" si="18"/>
        <v>1348.1930829645817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118" t="s">
        <v>102</v>
      </c>
      <c r="M85" s="118"/>
      <c r="N85" s="118"/>
      <c r="O85" s="41">
        <v>331298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customHeight="1" thickBot="1">
      <c r="A87" s="120" t="s">
        <v>105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16724930</v>
      </c>
      <c r="E5" s="26">
        <f t="shared" si="0"/>
        <v>19780898</v>
      </c>
      <c r="F5" s="26">
        <f t="shared" si="0"/>
        <v>11103891</v>
      </c>
      <c r="G5" s="26">
        <f t="shared" si="0"/>
        <v>9841757</v>
      </c>
      <c r="H5" s="26">
        <f t="shared" si="0"/>
        <v>0</v>
      </c>
      <c r="I5" s="26">
        <f t="shared" si="0"/>
        <v>0</v>
      </c>
      <c r="J5" s="26">
        <f t="shared" si="0"/>
        <v>28053519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85504995</v>
      </c>
      <c r="O5" s="32">
        <f t="shared" ref="O5:O36" si="1">(N5/O$87)</f>
        <v>258.76103074688297</v>
      </c>
      <c r="P5" s="6"/>
    </row>
    <row r="6" spans="1:133">
      <c r="A6" s="12"/>
      <c r="B6" s="44">
        <v>511</v>
      </c>
      <c r="C6" s="20" t="s">
        <v>20</v>
      </c>
      <c r="D6" s="46">
        <v>3078140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3078140</v>
      </c>
      <c r="O6" s="47">
        <f t="shared" si="1"/>
        <v>9.3152766008957748</v>
      </c>
      <c r="P6" s="9"/>
    </row>
    <row r="7" spans="1:133">
      <c r="A7" s="12"/>
      <c r="B7" s="44">
        <v>512</v>
      </c>
      <c r="C7" s="20" t="s">
        <v>21</v>
      </c>
      <c r="D7" s="46">
        <v>800983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800983</v>
      </c>
      <c r="O7" s="47">
        <f t="shared" si="1"/>
        <v>2.4239892264858978</v>
      </c>
      <c r="P7" s="9"/>
    </row>
    <row r="8" spans="1:133">
      <c r="A8" s="12"/>
      <c r="B8" s="44">
        <v>513</v>
      </c>
      <c r="C8" s="20" t="s">
        <v>22</v>
      </c>
      <c r="D8" s="46">
        <v>1570416</v>
      </c>
      <c r="E8" s="46">
        <v>2998077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4568493</v>
      </c>
      <c r="O8" s="47">
        <f t="shared" si="1"/>
        <v>13.825484202881007</v>
      </c>
      <c r="P8" s="9"/>
    </row>
    <row r="9" spans="1:133">
      <c r="A9" s="12"/>
      <c r="B9" s="44">
        <v>514</v>
      </c>
      <c r="C9" s="20" t="s">
        <v>23</v>
      </c>
      <c r="D9" s="46">
        <v>441370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441370</v>
      </c>
      <c r="O9" s="47">
        <f t="shared" si="1"/>
        <v>1.3357039099382642</v>
      </c>
      <c r="P9" s="9"/>
    </row>
    <row r="10" spans="1:133">
      <c r="A10" s="12"/>
      <c r="B10" s="44">
        <v>515</v>
      </c>
      <c r="C10" s="20" t="s">
        <v>24</v>
      </c>
      <c r="D10" s="46">
        <v>1229648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1229648</v>
      </c>
      <c r="O10" s="47">
        <f t="shared" si="1"/>
        <v>3.7212444014041886</v>
      </c>
      <c r="P10" s="9"/>
    </row>
    <row r="11" spans="1:133">
      <c r="A11" s="12"/>
      <c r="B11" s="44">
        <v>516</v>
      </c>
      <c r="C11" s="20" t="s">
        <v>25</v>
      </c>
      <c r="D11" s="46">
        <v>2960851</v>
      </c>
      <c r="E11" s="46">
        <v>227543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3188394</v>
      </c>
      <c r="O11" s="47">
        <f t="shared" si="1"/>
        <v>9.6489347536617842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11103891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11103891</v>
      </c>
      <c r="O12" s="47">
        <f t="shared" si="1"/>
        <v>33.603350078682965</v>
      </c>
      <c r="P12" s="9"/>
    </row>
    <row r="13" spans="1:133">
      <c r="A13" s="12"/>
      <c r="B13" s="44">
        <v>519</v>
      </c>
      <c r="C13" s="20" t="s">
        <v>27</v>
      </c>
      <c r="D13" s="46">
        <v>6643522</v>
      </c>
      <c r="E13" s="46">
        <v>16555278</v>
      </c>
      <c r="F13" s="46">
        <v>0</v>
      </c>
      <c r="G13" s="46">
        <v>9841757</v>
      </c>
      <c r="H13" s="46">
        <v>0</v>
      </c>
      <c r="I13" s="46">
        <v>0</v>
      </c>
      <c r="J13" s="46">
        <v>28053519</v>
      </c>
      <c r="K13" s="46">
        <v>0</v>
      </c>
      <c r="L13" s="46">
        <v>0</v>
      </c>
      <c r="M13" s="46">
        <v>0</v>
      </c>
      <c r="N13" s="46">
        <f t="shared" si="2"/>
        <v>61094076</v>
      </c>
      <c r="O13" s="47">
        <f t="shared" si="1"/>
        <v>184.88704757293306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25496696</v>
      </c>
      <c r="E14" s="31">
        <f t="shared" si="3"/>
        <v>119518555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145015251</v>
      </c>
      <c r="O14" s="43">
        <f t="shared" si="1"/>
        <v>438.85501452608645</v>
      </c>
      <c r="P14" s="10"/>
    </row>
    <row r="15" spans="1:133">
      <c r="A15" s="12"/>
      <c r="B15" s="44">
        <v>521</v>
      </c>
      <c r="C15" s="20" t="s">
        <v>29</v>
      </c>
      <c r="D15" s="46">
        <v>0</v>
      </c>
      <c r="E15" s="46">
        <v>44825453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44825453</v>
      </c>
      <c r="O15" s="47">
        <f t="shared" si="1"/>
        <v>135.65383428156397</v>
      </c>
      <c r="P15" s="9"/>
    </row>
    <row r="16" spans="1:133">
      <c r="A16" s="12"/>
      <c r="B16" s="44">
        <v>522</v>
      </c>
      <c r="C16" s="20" t="s">
        <v>30</v>
      </c>
      <c r="D16" s="46">
        <v>40746</v>
      </c>
      <c r="E16" s="46">
        <v>39647806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39688552</v>
      </c>
      <c r="O16" s="47">
        <f t="shared" si="1"/>
        <v>120.10819513376104</v>
      </c>
      <c r="P16" s="9"/>
    </row>
    <row r="17" spans="1:16">
      <c r="A17" s="12"/>
      <c r="B17" s="44">
        <v>523</v>
      </c>
      <c r="C17" s="20" t="s">
        <v>31</v>
      </c>
      <c r="D17" s="46">
        <v>2406126</v>
      </c>
      <c r="E17" s="46">
        <v>29107400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31513526</v>
      </c>
      <c r="O17" s="47">
        <f t="shared" si="1"/>
        <v>95.368375499334221</v>
      </c>
      <c r="P17" s="9"/>
    </row>
    <row r="18" spans="1:16">
      <c r="A18" s="12"/>
      <c r="B18" s="44">
        <v>524</v>
      </c>
      <c r="C18" s="20" t="s">
        <v>32</v>
      </c>
      <c r="D18" s="46">
        <v>1821322</v>
      </c>
      <c r="E18" s="46">
        <v>1984275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3805597</v>
      </c>
      <c r="O18" s="47">
        <f t="shared" si="1"/>
        <v>11.516756445950854</v>
      </c>
      <c r="P18" s="9"/>
    </row>
    <row r="19" spans="1:16">
      <c r="A19" s="12"/>
      <c r="B19" s="44">
        <v>525</v>
      </c>
      <c r="C19" s="20" t="s">
        <v>33</v>
      </c>
      <c r="D19" s="46">
        <v>2332821</v>
      </c>
      <c r="E19" s="46">
        <v>2085233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4418054</v>
      </c>
      <c r="O19" s="47">
        <f t="shared" si="1"/>
        <v>13.370215470282048</v>
      </c>
      <c r="P19" s="9"/>
    </row>
    <row r="20" spans="1:16">
      <c r="A20" s="12"/>
      <c r="B20" s="44">
        <v>526</v>
      </c>
      <c r="C20" s="20" t="s">
        <v>34</v>
      </c>
      <c r="D20" s="46">
        <v>15530559</v>
      </c>
      <c r="E20" s="46">
        <v>229940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15760499</v>
      </c>
      <c r="O20" s="47">
        <f t="shared" si="1"/>
        <v>47.695493886938628</v>
      </c>
      <c r="P20" s="9"/>
    </row>
    <row r="21" spans="1:16">
      <c r="A21" s="12"/>
      <c r="B21" s="44">
        <v>527</v>
      </c>
      <c r="C21" s="20" t="s">
        <v>35</v>
      </c>
      <c r="D21" s="46">
        <v>2720925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2720925</v>
      </c>
      <c r="O21" s="47">
        <f t="shared" si="1"/>
        <v>8.2342482750272357</v>
      </c>
      <c r="P21" s="9"/>
    </row>
    <row r="22" spans="1:16">
      <c r="A22" s="12"/>
      <c r="B22" s="44">
        <v>529</v>
      </c>
      <c r="C22" s="20" t="s">
        <v>36</v>
      </c>
      <c r="D22" s="46">
        <v>644197</v>
      </c>
      <c r="E22" s="46">
        <v>1638448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2282645</v>
      </c>
      <c r="O22" s="47">
        <f t="shared" si="1"/>
        <v>6.9078955332284231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1249877</v>
      </c>
      <c r="E23" s="31">
        <f t="shared" si="5"/>
        <v>4213450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34765928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40229255</v>
      </c>
      <c r="O23" s="43">
        <f t="shared" si="1"/>
        <v>121.74450732356857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3884943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3884943</v>
      </c>
      <c r="O24" s="47">
        <f t="shared" si="1"/>
        <v>11.756878707178307</v>
      </c>
      <c r="P24" s="9"/>
    </row>
    <row r="25" spans="1:16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12591560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12591560</v>
      </c>
      <c r="O25" s="47">
        <f t="shared" si="1"/>
        <v>38.105435177339302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4138606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4138606</v>
      </c>
      <c r="O26" s="47">
        <f t="shared" si="1"/>
        <v>12.524530928459024</v>
      </c>
      <c r="P26" s="9"/>
    </row>
    <row r="27" spans="1:16">
      <c r="A27" s="12"/>
      <c r="B27" s="44">
        <v>536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14150819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14150819</v>
      </c>
      <c r="O27" s="47">
        <f t="shared" si="1"/>
        <v>42.824170802566272</v>
      </c>
      <c r="P27" s="9"/>
    </row>
    <row r="28" spans="1:16">
      <c r="A28" s="12"/>
      <c r="B28" s="44">
        <v>537</v>
      </c>
      <c r="C28" s="20" t="s">
        <v>42</v>
      </c>
      <c r="D28" s="46">
        <v>1249877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1249877</v>
      </c>
      <c r="O28" s="47">
        <f t="shared" si="1"/>
        <v>3.7824627769035226</v>
      </c>
      <c r="P28" s="9"/>
    </row>
    <row r="29" spans="1:16">
      <c r="A29" s="12"/>
      <c r="B29" s="44">
        <v>538</v>
      </c>
      <c r="C29" s="20" t="s">
        <v>43</v>
      </c>
      <c r="D29" s="46">
        <v>0</v>
      </c>
      <c r="E29" s="46">
        <v>4213450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4213450</v>
      </c>
      <c r="O29" s="47">
        <f t="shared" si="1"/>
        <v>12.751028931122141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SUM(D31:D34)</f>
        <v>657018</v>
      </c>
      <c r="E30" s="31">
        <f t="shared" si="7"/>
        <v>38785664</v>
      </c>
      <c r="F30" s="31">
        <f t="shared" si="7"/>
        <v>0</v>
      </c>
      <c r="G30" s="31">
        <f t="shared" si="7"/>
        <v>5336784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44779466</v>
      </c>
      <c r="O30" s="43">
        <f t="shared" si="1"/>
        <v>135.51466529475852</v>
      </c>
      <c r="P30" s="10"/>
    </row>
    <row r="31" spans="1:16">
      <c r="A31" s="12"/>
      <c r="B31" s="44">
        <v>541</v>
      </c>
      <c r="C31" s="20" t="s">
        <v>45</v>
      </c>
      <c r="D31" s="46">
        <v>0</v>
      </c>
      <c r="E31" s="46">
        <v>37903479</v>
      </c>
      <c r="F31" s="46">
        <v>0</v>
      </c>
      <c r="G31" s="46">
        <v>5159418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43062897</v>
      </c>
      <c r="O31" s="47">
        <f t="shared" si="1"/>
        <v>130.31986744946133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749208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749208</v>
      </c>
      <c r="O32" s="47">
        <f t="shared" si="1"/>
        <v>2.2673042004599928</v>
      </c>
      <c r="P32" s="9"/>
    </row>
    <row r="33" spans="1:16">
      <c r="A33" s="12"/>
      <c r="B33" s="44">
        <v>544</v>
      </c>
      <c r="C33" s="20" t="s">
        <v>47</v>
      </c>
      <c r="D33" s="46">
        <v>657018</v>
      </c>
      <c r="E33" s="46">
        <v>132977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789995</v>
      </c>
      <c r="O33" s="47">
        <f t="shared" si="1"/>
        <v>2.3907365936327323</v>
      </c>
      <c r="P33" s="9"/>
    </row>
    <row r="34" spans="1:16">
      <c r="A34" s="12"/>
      <c r="B34" s="44">
        <v>549</v>
      </c>
      <c r="C34" s="20" t="s">
        <v>48</v>
      </c>
      <c r="D34" s="46">
        <v>0</v>
      </c>
      <c r="E34" s="46">
        <v>0</v>
      </c>
      <c r="F34" s="46">
        <v>0</v>
      </c>
      <c r="G34" s="46">
        <v>177366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177366</v>
      </c>
      <c r="O34" s="47">
        <f t="shared" si="1"/>
        <v>0.53675705120445472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SUM(D36:D38)</f>
        <v>701367</v>
      </c>
      <c r="E35" s="31">
        <f t="shared" si="9"/>
        <v>1419313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4840</v>
      </c>
      <c r="N35" s="31">
        <f t="shared" si="8"/>
        <v>2125520</v>
      </c>
      <c r="O35" s="43">
        <f t="shared" si="1"/>
        <v>6.4323931727393777</v>
      </c>
      <c r="P35" s="10"/>
    </row>
    <row r="36" spans="1:16">
      <c r="A36" s="13"/>
      <c r="B36" s="45">
        <v>552</v>
      </c>
      <c r="C36" s="21" t="s">
        <v>50</v>
      </c>
      <c r="D36" s="46">
        <v>203342</v>
      </c>
      <c r="E36" s="46">
        <v>745754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949096</v>
      </c>
      <c r="O36" s="47">
        <f t="shared" si="1"/>
        <v>2.8722188597022154</v>
      </c>
      <c r="P36" s="9"/>
    </row>
    <row r="37" spans="1:16">
      <c r="A37" s="13"/>
      <c r="B37" s="45">
        <v>553</v>
      </c>
      <c r="C37" s="21" t="s">
        <v>51</v>
      </c>
      <c r="D37" s="46">
        <v>492560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492560</v>
      </c>
      <c r="O37" s="47">
        <f t="shared" ref="O37:O68" si="10">(N37/O$87)</f>
        <v>1.4906185691804865</v>
      </c>
      <c r="P37" s="9"/>
    </row>
    <row r="38" spans="1:16">
      <c r="A38" s="13"/>
      <c r="B38" s="45">
        <v>554</v>
      </c>
      <c r="C38" s="21" t="s">
        <v>52</v>
      </c>
      <c r="D38" s="46">
        <v>5465</v>
      </c>
      <c r="E38" s="46">
        <v>673559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4840</v>
      </c>
      <c r="N38" s="46">
        <f t="shared" si="8"/>
        <v>683864</v>
      </c>
      <c r="O38" s="47">
        <f t="shared" si="10"/>
        <v>2.0695557438566761</v>
      </c>
      <c r="P38" s="9"/>
    </row>
    <row r="39" spans="1:16" ht="15.75">
      <c r="A39" s="28" t="s">
        <v>53</v>
      </c>
      <c r="B39" s="29"/>
      <c r="C39" s="30"/>
      <c r="D39" s="31">
        <f t="shared" ref="D39:M39" si="11">SUM(D40:D43)</f>
        <v>9839792</v>
      </c>
      <c r="E39" s="31">
        <f t="shared" si="11"/>
        <v>2501092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12340884</v>
      </c>
      <c r="O39" s="43">
        <f t="shared" si="10"/>
        <v>37.346822418593391</v>
      </c>
      <c r="P39" s="10"/>
    </row>
    <row r="40" spans="1:16">
      <c r="A40" s="12"/>
      <c r="B40" s="44">
        <v>562</v>
      </c>
      <c r="C40" s="20" t="s">
        <v>54</v>
      </c>
      <c r="D40" s="46">
        <v>3622644</v>
      </c>
      <c r="E40" s="46">
        <v>2402015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12">SUM(D40:M40)</f>
        <v>6024659</v>
      </c>
      <c r="O40" s="47">
        <f t="shared" si="10"/>
        <v>18.232232780535043</v>
      </c>
      <c r="P40" s="9"/>
    </row>
    <row r="41" spans="1:16">
      <c r="A41" s="12"/>
      <c r="B41" s="44">
        <v>563</v>
      </c>
      <c r="C41" s="20" t="s">
        <v>55</v>
      </c>
      <c r="D41" s="46">
        <v>817118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817118</v>
      </c>
      <c r="O41" s="47">
        <f t="shared" si="10"/>
        <v>2.4728180607674615</v>
      </c>
      <c r="P41" s="9"/>
    </row>
    <row r="42" spans="1:16">
      <c r="A42" s="12"/>
      <c r="B42" s="44">
        <v>564</v>
      </c>
      <c r="C42" s="20" t="s">
        <v>56</v>
      </c>
      <c r="D42" s="46">
        <v>4948849</v>
      </c>
      <c r="E42" s="46">
        <v>99077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5047926</v>
      </c>
      <c r="O42" s="47">
        <f t="shared" si="10"/>
        <v>15.276376951942865</v>
      </c>
      <c r="P42" s="9"/>
    </row>
    <row r="43" spans="1:16">
      <c r="A43" s="12"/>
      <c r="B43" s="44">
        <v>569</v>
      </c>
      <c r="C43" s="20" t="s">
        <v>57</v>
      </c>
      <c r="D43" s="46">
        <v>451181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451181</v>
      </c>
      <c r="O43" s="47">
        <f t="shared" si="10"/>
        <v>1.3653946253480209</v>
      </c>
      <c r="P43" s="9"/>
    </row>
    <row r="44" spans="1:16" ht="15.75">
      <c r="A44" s="28" t="s">
        <v>58</v>
      </c>
      <c r="B44" s="29"/>
      <c r="C44" s="30"/>
      <c r="D44" s="31">
        <f t="shared" ref="D44:M44" si="13">SUM(D45:D48)</f>
        <v>13948496</v>
      </c>
      <c r="E44" s="31">
        <f t="shared" si="13"/>
        <v>1306317</v>
      </c>
      <c r="F44" s="31">
        <f t="shared" si="13"/>
        <v>0</v>
      </c>
      <c r="G44" s="31">
        <f t="shared" si="13"/>
        <v>970470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16225283</v>
      </c>
      <c r="O44" s="43">
        <f t="shared" si="10"/>
        <v>49.102054835976276</v>
      </c>
      <c r="P44" s="9"/>
    </row>
    <row r="45" spans="1:16">
      <c r="A45" s="12"/>
      <c r="B45" s="44">
        <v>571</v>
      </c>
      <c r="C45" s="20" t="s">
        <v>59</v>
      </c>
      <c r="D45" s="46">
        <v>8315120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8315120</v>
      </c>
      <c r="O45" s="47">
        <f t="shared" si="10"/>
        <v>25.163781624500665</v>
      </c>
      <c r="P45" s="9"/>
    </row>
    <row r="46" spans="1:16">
      <c r="A46" s="12"/>
      <c r="B46" s="44">
        <v>572</v>
      </c>
      <c r="C46" s="20" t="s">
        <v>60</v>
      </c>
      <c r="D46" s="46">
        <v>5627309</v>
      </c>
      <c r="E46" s="46">
        <v>271738</v>
      </c>
      <c r="F46" s="46">
        <v>0</v>
      </c>
      <c r="G46" s="46">
        <v>970470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6869517</v>
      </c>
      <c r="O46" s="47">
        <f t="shared" si="10"/>
        <v>20.788999515797119</v>
      </c>
      <c r="P46" s="9"/>
    </row>
    <row r="47" spans="1:16">
      <c r="A47" s="12"/>
      <c r="B47" s="44">
        <v>573</v>
      </c>
      <c r="C47" s="20" t="s">
        <v>61</v>
      </c>
      <c r="D47" s="46">
        <v>6067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6067</v>
      </c>
      <c r="O47" s="47">
        <f t="shared" si="10"/>
        <v>1.8360367994189566E-2</v>
      </c>
      <c r="P47" s="9"/>
    </row>
    <row r="48" spans="1:16">
      <c r="A48" s="12"/>
      <c r="B48" s="44">
        <v>575</v>
      </c>
      <c r="C48" s="20" t="s">
        <v>62</v>
      </c>
      <c r="D48" s="46">
        <v>0</v>
      </c>
      <c r="E48" s="46">
        <v>1034579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1034579</v>
      </c>
      <c r="O48" s="47">
        <f t="shared" si="10"/>
        <v>3.1309133276842998</v>
      </c>
      <c r="P48" s="9"/>
    </row>
    <row r="49" spans="1:16" ht="15.75">
      <c r="A49" s="28" t="s">
        <v>94</v>
      </c>
      <c r="B49" s="29"/>
      <c r="C49" s="30"/>
      <c r="D49" s="31">
        <f t="shared" ref="D49:M49" si="14">SUM(D50:D51)</f>
        <v>46385272</v>
      </c>
      <c r="E49" s="31">
        <f t="shared" si="14"/>
        <v>47328458</v>
      </c>
      <c r="F49" s="31">
        <f t="shared" si="14"/>
        <v>6772204</v>
      </c>
      <c r="G49" s="31">
        <f t="shared" si="14"/>
        <v>1182597</v>
      </c>
      <c r="H49" s="31">
        <f t="shared" si="14"/>
        <v>0</v>
      </c>
      <c r="I49" s="31">
        <f t="shared" si="14"/>
        <v>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 t="shared" ref="N49:N54" si="15">SUM(D49:M49)</f>
        <v>101668531</v>
      </c>
      <c r="O49" s="43">
        <f t="shared" si="10"/>
        <v>307.67622261227456</v>
      </c>
      <c r="P49" s="9"/>
    </row>
    <row r="50" spans="1:16">
      <c r="A50" s="12"/>
      <c r="B50" s="44">
        <v>581</v>
      </c>
      <c r="C50" s="20" t="s">
        <v>63</v>
      </c>
      <c r="D50" s="46">
        <v>46385272</v>
      </c>
      <c r="E50" s="46">
        <v>47328458</v>
      </c>
      <c r="F50" s="46">
        <v>34991</v>
      </c>
      <c r="G50" s="46">
        <v>1182597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5"/>
        <v>94931318</v>
      </c>
      <c r="O50" s="47">
        <f t="shared" si="10"/>
        <v>287.28761045878224</v>
      </c>
      <c r="P50" s="9"/>
    </row>
    <row r="51" spans="1:16">
      <c r="A51" s="12"/>
      <c r="B51" s="44">
        <v>585</v>
      </c>
      <c r="C51" s="20" t="s">
        <v>64</v>
      </c>
      <c r="D51" s="46">
        <v>0</v>
      </c>
      <c r="E51" s="46">
        <v>0</v>
      </c>
      <c r="F51" s="46">
        <v>6737213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5"/>
        <v>6737213</v>
      </c>
      <c r="O51" s="47">
        <f t="shared" si="10"/>
        <v>20.388612153492314</v>
      </c>
      <c r="P51" s="9"/>
    </row>
    <row r="52" spans="1:16" ht="15.75">
      <c r="A52" s="28" t="s">
        <v>65</v>
      </c>
      <c r="B52" s="29"/>
      <c r="C52" s="30"/>
      <c r="D52" s="31">
        <f t="shared" ref="D52:M52" si="16">SUM(D53:D84)</f>
        <v>15814287</v>
      </c>
      <c r="E52" s="31">
        <f t="shared" si="16"/>
        <v>9569224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0</v>
      </c>
      <c r="N52" s="31">
        <f t="shared" si="15"/>
        <v>25383511</v>
      </c>
      <c r="O52" s="43">
        <f t="shared" si="10"/>
        <v>76.817307226728005</v>
      </c>
      <c r="P52" s="9"/>
    </row>
    <row r="53" spans="1:16">
      <c r="A53" s="12"/>
      <c r="B53" s="44">
        <v>601</v>
      </c>
      <c r="C53" s="20" t="s">
        <v>66</v>
      </c>
      <c r="D53" s="46">
        <v>390839</v>
      </c>
      <c r="E53" s="46">
        <v>85252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476091</v>
      </c>
      <c r="O53" s="47">
        <f t="shared" si="10"/>
        <v>1.4407789613848203</v>
      </c>
      <c r="P53" s="9"/>
    </row>
    <row r="54" spans="1:16">
      <c r="A54" s="12"/>
      <c r="B54" s="44">
        <v>602</v>
      </c>
      <c r="C54" s="20" t="s">
        <v>67</v>
      </c>
      <c r="D54" s="46">
        <v>0</v>
      </c>
      <c r="E54" s="46">
        <v>246488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246488</v>
      </c>
      <c r="O54" s="47">
        <f t="shared" si="10"/>
        <v>0.74593874833555263</v>
      </c>
      <c r="P54" s="9"/>
    </row>
    <row r="55" spans="1:16">
      <c r="A55" s="12"/>
      <c r="B55" s="44">
        <v>603</v>
      </c>
      <c r="C55" s="20" t="s">
        <v>68</v>
      </c>
      <c r="D55" s="46">
        <v>313488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7">SUM(D55:M55)</f>
        <v>313488</v>
      </c>
      <c r="O55" s="47">
        <f t="shared" si="10"/>
        <v>0.94869870475729334</v>
      </c>
      <c r="P55" s="9"/>
    </row>
    <row r="56" spans="1:16">
      <c r="A56" s="12"/>
      <c r="B56" s="44">
        <v>604</v>
      </c>
      <c r="C56" s="20" t="s">
        <v>69</v>
      </c>
      <c r="D56" s="46">
        <v>0</v>
      </c>
      <c r="E56" s="46">
        <v>2138090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7"/>
        <v>2138090</v>
      </c>
      <c r="O56" s="47">
        <f t="shared" si="10"/>
        <v>6.4704333615785012</v>
      </c>
      <c r="P56" s="9"/>
    </row>
    <row r="57" spans="1:16">
      <c r="A57" s="12"/>
      <c r="B57" s="44">
        <v>605</v>
      </c>
      <c r="C57" s="20" t="s">
        <v>70</v>
      </c>
      <c r="D57" s="46">
        <v>141024</v>
      </c>
      <c r="E57" s="46">
        <v>44689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185713</v>
      </c>
      <c r="O57" s="47">
        <f t="shared" si="10"/>
        <v>0.56201731025299606</v>
      </c>
      <c r="P57" s="9"/>
    </row>
    <row r="58" spans="1:16">
      <c r="A58" s="12"/>
      <c r="B58" s="44">
        <v>606</v>
      </c>
      <c r="C58" s="20" t="s">
        <v>71</v>
      </c>
      <c r="D58" s="46">
        <v>5324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5324</v>
      </c>
      <c r="O58" s="47">
        <f t="shared" si="10"/>
        <v>1.6111850865512648E-2</v>
      </c>
      <c r="P58" s="9"/>
    </row>
    <row r="59" spans="1:16">
      <c r="A59" s="12"/>
      <c r="B59" s="44">
        <v>607</v>
      </c>
      <c r="C59" s="20" t="s">
        <v>72</v>
      </c>
      <c r="D59" s="46">
        <v>0</v>
      </c>
      <c r="E59" s="46">
        <v>111259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111259</v>
      </c>
      <c r="O59" s="47">
        <f t="shared" si="10"/>
        <v>0.33669955211233504</v>
      </c>
      <c r="P59" s="9"/>
    </row>
    <row r="60" spans="1:16">
      <c r="A60" s="12"/>
      <c r="B60" s="44">
        <v>608</v>
      </c>
      <c r="C60" s="20" t="s">
        <v>73</v>
      </c>
      <c r="D60" s="46">
        <v>0</v>
      </c>
      <c r="E60" s="46">
        <v>248630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248630</v>
      </c>
      <c r="O60" s="47">
        <f t="shared" si="10"/>
        <v>0.75242101440503573</v>
      </c>
      <c r="P60" s="9"/>
    </row>
    <row r="61" spans="1:16">
      <c r="A61" s="12"/>
      <c r="B61" s="44">
        <v>614</v>
      </c>
      <c r="C61" s="20" t="s">
        <v>74</v>
      </c>
      <c r="D61" s="46">
        <v>0</v>
      </c>
      <c r="E61" s="46">
        <v>1253747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73" si="18">SUM(D61:M61)</f>
        <v>1253747</v>
      </c>
      <c r="O61" s="47">
        <f t="shared" si="10"/>
        <v>3.7941744340878829</v>
      </c>
      <c r="P61" s="9"/>
    </row>
    <row r="62" spans="1:16">
      <c r="A62" s="12"/>
      <c r="B62" s="44">
        <v>618</v>
      </c>
      <c r="C62" s="20" t="s">
        <v>75</v>
      </c>
      <c r="D62" s="46">
        <v>0</v>
      </c>
      <c r="E62" s="46">
        <v>33308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8"/>
        <v>33308</v>
      </c>
      <c r="O62" s="47">
        <f t="shared" si="10"/>
        <v>0.10079893475366178</v>
      </c>
      <c r="P62" s="9"/>
    </row>
    <row r="63" spans="1:16">
      <c r="A63" s="12"/>
      <c r="B63" s="44">
        <v>622</v>
      </c>
      <c r="C63" s="20" t="s">
        <v>76</v>
      </c>
      <c r="D63" s="46">
        <v>139121</v>
      </c>
      <c r="E63" s="46">
        <v>32494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8"/>
        <v>171615</v>
      </c>
      <c r="O63" s="47">
        <f t="shared" si="10"/>
        <v>0.51935298390025419</v>
      </c>
      <c r="P63" s="9"/>
    </row>
    <row r="64" spans="1:16">
      <c r="A64" s="12"/>
      <c r="B64" s="44">
        <v>623</v>
      </c>
      <c r="C64" s="20" t="s">
        <v>77</v>
      </c>
      <c r="D64" s="46">
        <v>143703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8"/>
        <v>143703</v>
      </c>
      <c r="O64" s="47">
        <f t="shared" si="10"/>
        <v>0.43488379130855831</v>
      </c>
      <c r="P64" s="9"/>
    </row>
    <row r="65" spans="1:16">
      <c r="A65" s="12"/>
      <c r="B65" s="44">
        <v>634</v>
      </c>
      <c r="C65" s="20" t="s">
        <v>78</v>
      </c>
      <c r="D65" s="46">
        <v>0</v>
      </c>
      <c r="E65" s="46">
        <v>464156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8"/>
        <v>464156</v>
      </c>
      <c r="O65" s="47">
        <f t="shared" si="10"/>
        <v>1.4046604527296938</v>
      </c>
      <c r="P65" s="9"/>
    </row>
    <row r="66" spans="1:16">
      <c r="A66" s="12"/>
      <c r="B66" s="44">
        <v>654</v>
      </c>
      <c r="C66" s="20" t="s">
        <v>79</v>
      </c>
      <c r="D66" s="46">
        <v>0</v>
      </c>
      <c r="E66" s="46">
        <v>868781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8"/>
        <v>868781</v>
      </c>
      <c r="O66" s="47">
        <f t="shared" si="10"/>
        <v>2.6291641447766616</v>
      </c>
      <c r="P66" s="9"/>
    </row>
    <row r="67" spans="1:16">
      <c r="A67" s="12"/>
      <c r="B67" s="44">
        <v>662</v>
      </c>
      <c r="C67" s="20" t="s">
        <v>80</v>
      </c>
      <c r="D67" s="46">
        <v>12860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8"/>
        <v>12860</v>
      </c>
      <c r="O67" s="47">
        <f t="shared" si="10"/>
        <v>3.8917806560949036E-2</v>
      </c>
      <c r="P67" s="9"/>
    </row>
    <row r="68" spans="1:16">
      <c r="A68" s="12"/>
      <c r="B68" s="44">
        <v>664</v>
      </c>
      <c r="C68" s="20" t="s">
        <v>81</v>
      </c>
      <c r="D68" s="46">
        <v>0</v>
      </c>
      <c r="E68" s="46">
        <v>222593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8"/>
        <v>222593</v>
      </c>
      <c r="O68" s="47">
        <f t="shared" si="10"/>
        <v>0.67362607432514221</v>
      </c>
      <c r="P68" s="9"/>
    </row>
    <row r="69" spans="1:16">
      <c r="A69" s="12"/>
      <c r="B69" s="44">
        <v>674</v>
      </c>
      <c r="C69" s="20" t="s">
        <v>82</v>
      </c>
      <c r="D69" s="46">
        <v>0</v>
      </c>
      <c r="E69" s="46">
        <v>671251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8"/>
        <v>671251</v>
      </c>
      <c r="O69" s="47">
        <f t="shared" ref="O69:O85" si="19">(N69/O$87)</f>
        <v>2.0313854254932817</v>
      </c>
      <c r="P69" s="9"/>
    </row>
    <row r="70" spans="1:16">
      <c r="A70" s="12"/>
      <c r="B70" s="44">
        <v>682</v>
      </c>
      <c r="C70" s="20" t="s">
        <v>83</v>
      </c>
      <c r="D70" s="46">
        <v>100140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8"/>
        <v>100140</v>
      </c>
      <c r="O70" s="47">
        <f t="shared" si="19"/>
        <v>0.30305047815034497</v>
      </c>
      <c r="P70" s="9"/>
    </row>
    <row r="71" spans="1:16">
      <c r="A71" s="12"/>
      <c r="B71" s="44">
        <v>684</v>
      </c>
      <c r="C71" s="20" t="s">
        <v>84</v>
      </c>
      <c r="D71" s="46">
        <v>1983</v>
      </c>
      <c r="E71" s="46">
        <v>85522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87505</v>
      </c>
      <c r="O71" s="47">
        <f t="shared" si="19"/>
        <v>0.26481358189081228</v>
      </c>
      <c r="P71" s="9"/>
    </row>
    <row r="72" spans="1:16">
      <c r="A72" s="12"/>
      <c r="B72" s="44">
        <v>685</v>
      </c>
      <c r="C72" s="20" t="s">
        <v>85</v>
      </c>
      <c r="D72" s="46">
        <v>71583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71583</v>
      </c>
      <c r="O72" s="47">
        <f t="shared" si="19"/>
        <v>0.21662934269458903</v>
      </c>
      <c r="P72" s="9"/>
    </row>
    <row r="73" spans="1:16">
      <c r="A73" s="12"/>
      <c r="B73" s="44">
        <v>694</v>
      </c>
      <c r="C73" s="20" t="s">
        <v>86</v>
      </c>
      <c r="D73" s="46">
        <v>0</v>
      </c>
      <c r="E73" s="46">
        <v>320779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320779</v>
      </c>
      <c r="O73" s="47">
        <f t="shared" si="19"/>
        <v>0.97076322479118748</v>
      </c>
      <c r="P73" s="9"/>
    </row>
    <row r="74" spans="1:16">
      <c r="A74" s="12"/>
      <c r="B74" s="44">
        <v>711</v>
      </c>
      <c r="C74" s="20" t="s">
        <v>87</v>
      </c>
      <c r="D74" s="46">
        <v>638987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81" si="20">SUM(D74:M74)</f>
        <v>638987</v>
      </c>
      <c r="O74" s="47">
        <f t="shared" si="19"/>
        <v>1.9337459145381914</v>
      </c>
      <c r="P74" s="9"/>
    </row>
    <row r="75" spans="1:16">
      <c r="A75" s="12"/>
      <c r="B75" s="44">
        <v>712</v>
      </c>
      <c r="C75" s="20" t="s">
        <v>88</v>
      </c>
      <c r="D75" s="46">
        <v>13807988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20"/>
        <v>13807988</v>
      </c>
      <c r="O75" s="47">
        <f t="shared" si="19"/>
        <v>41.78667231570028</v>
      </c>
      <c r="P75" s="9"/>
    </row>
    <row r="76" spans="1:16">
      <c r="A76" s="12"/>
      <c r="B76" s="44">
        <v>713</v>
      </c>
      <c r="C76" s="20" t="s">
        <v>89</v>
      </c>
      <c r="D76" s="46">
        <v>0</v>
      </c>
      <c r="E76" s="46">
        <v>352967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20"/>
        <v>352967</v>
      </c>
      <c r="O76" s="47">
        <f t="shared" si="19"/>
        <v>1.0681727393777993</v>
      </c>
      <c r="P76" s="9"/>
    </row>
    <row r="77" spans="1:16">
      <c r="A77" s="12"/>
      <c r="B77" s="44">
        <v>714</v>
      </c>
      <c r="C77" s="20" t="s">
        <v>90</v>
      </c>
      <c r="D77" s="46">
        <v>0</v>
      </c>
      <c r="E77" s="46">
        <v>99077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20"/>
        <v>99077</v>
      </c>
      <c r="O77" s="47">
        <f t="shared" si="19"/>
        <v>0.29983355525965377</v>
      </c>
      <c r="P77" s="9"/>
    </row>
    <row r="78" spans="1:16">
      <c r="A78" s="12"/>
      <c r="B78" s="44">
        <v>724</v>
      </c>
      <c r="C78" s="20" t="s">
        <v>91</v>
      </c>
      <c r="D78" s="46">
        <v>0</v>
      </c>
      <c r="E78" s="46">
        <v>1059645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20"/>
        <v>1059645</v>
      </c>
      <c r="O78" s="47">
        <f t="shared" si="19"/>
        <v>3.2067697615300812</v>
      </c>
      <c r="P78" s="9"/>
    </row>
    <row r="79" spans="1:16">
      <c r="A79" s="12"/>
      <c r="B79" s="44">
        <v>732</v>
      </c>
      <c r="C79" s="20" t="s">
        <v>92</v>
      </c>
      <c r="D79" s="46">
        <v>36600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20"/>
        <v>36600</v>
      </c>
      <c r="O79" s="47">
        <f t="shared" si="19"/>
        <v>0.11076140903038373</v>
      </c>
      <c r="P79" s="9"/>
    </row>
    <row r="80" spans="1:16">
      <c r="A80" s="12"/>
      <c r="B80" s="44">
        <v>739</v>
      </c>
      <c r="C80" s="20" t="s">
        <v>93</v>
      </c>
      <c r="D80" s="46">
        <v>6207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20"/>
        <v>6207</v>
      </c>
      <c r="O80" s="47">
        <f t="shared" si="19"/>
        <v>1.8784045515070815E-2</v>
      </c>
      <c r="P80" s="9"/>
    </row>
    <row r="81" spans="1:119">
      <c r="A81" s="12"/>
      <c r="B81" s="44">
        <v>744</v>
      </c>
      <c r="C81" s="20" t="s">
        <v>95</v>
      </c>
      <c r="D81" s="46">
        <v>0</v>
      </c>
      <c r="E81" s="46">
        <v>526821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20"/>
        <v>526821</v>
      </c>
      <c r="O81" s="47">
        <f t="shared" si="19"/>
        <v>1.5943015373441471</v>
      </c>
      <c r="P81" s="9"/>
    </row>
    <row r="82" spans="1:119">
      <c r="A82" s="12"/>
      <c r="B82" s="44">
        <v>752</v>
      </c>
      <c r="C82" s="20" t="s">
        <v>96</v>
      </c>
      <c r="D82" s="46">
        <v>4440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4440</v>
      </c>
      <c r="O82" s="47">
        <f t="shared" si="19"/>
        <v>1.3436629947948191E-2</v>
      </c>
      <c r="P82" s="9"/>
    </row>
    <row r="83" spans="1:119">
      <c r="A83" s="12"/>
      <c r="B83" s="44">
        <v>764</v>
      </c>
      <c r="C83" s="20" t="s">
        <v>97</v>
      </c>
      <c r="D83" s="46">
        <v>0</v>
      </c>
      <c r="E83" s="46">
        <v>702149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702149</v>
      </c>
      <c r="O83" s="47">
        <f t="shared" si="19"/>
        <v>2.1248910543517736</v>
      </c>
      <c r="P83" s="9"/>
    </row>
    <row r="84" spans="1:119" ht="15.75" thickBot="1">
      <c r="A84" s="12"/>
      <c r="B84" s="44">
        <v>769</v>
      </c>
      <c r="C84" s="20" t="s">
        <v>98</v>
      </c>
      <c r="D84" s="46">
        <v>0</v>
      </c>
      <c r="E84" s="46">
        <v>1526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1526</v>
      </c>
      <c r="O84" s="47">
        <f t="shared" si="19"/>
        <v>4.6180849776056168E-3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21">SUM(D5,D14,D23,D30,D35,D39,D44,D49,D52)</f>
        <v>130817735</v>
      </c>
      <c r="E85" s="15">
        <f t="shared" si="21"/>
        <v>244422971</v>
      </c>
      <c r="F85" s="15">
        <f t="shared" si="21"/>
        <v>17876095</v>
      </c>
      <c r="G85" s="15">
        <f t="shared" si="21"/>
        <v>17331608</v>
      </c>
      <c r="H85" s="15">
        <f t="shared" si="21"/>
        <v>0</v>
      </c>
      <c r="I85" s="15">
        <f t="shared" si="21"/>
        <v>34765928</v>
      </c>
      <c r="J85" s="15">
        <f t="shared" si="21"/>
        <v>28053519</v>
      </c>
      <c r="K85" s="15">
        <f t="shared" si="21"/>
        <v>0</v>
      </c>
      <c r="L85" s="15">
        <f t="shared" si="21"/>
        <v>0</v>
      </c>
      <c r="M85" s="15">
        <f t="shared" si="21"/>
        <v>4840</v>
      </c>
      <c r="N85" s="15">
        <f>SUM(D85:M85)</f>
        <v>473272696</v>
      </c>
      <c r="O85" s="37">
        <f t="shared" si="19"/>
        <v>1432.2500181576081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118" t="s">
        <v>18</v>
      </c>
      <c r="M87" s="118"/>
      <c r="N87" s="118"/>
      <c r="O87" s="41">
        <v>330440</v>
      </c>
    </row>
    <row r="88" spans="1:119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</row>
    <row r="89" spans="1:119" ht="15.75" customHeight="1" thickBot="1">
      <c r="A89" s="120" t="s">
        <v>105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</sheetData>
  <mergeCells count="10">
    <mergeCell ref="A89:O89"/>
    <mergeCell ref="A88:O88"/>
    <mergeCell ref="L87:N8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27062691</v>
      </c>
      <c r="E5" s="26">
        <f t="shared" si="0"/>
        <v>23152331</v>
      </c>
      <c r="F5" s="26">
        <f t="shared" si="0"/>
        <v>8254256</v>
      </c>
      <c r="G5" s="26">
        <f t="shared" si="0"/>
        <v>18107089</v>
      </c>
      <c r="H5" s="26">
        <f t="shared" si="0"/>
        <v>0</v>
      </c>
      <c r="I5" s="26">
        <f t="shared" si="0"/>
        <v>0</v>
      </c>
      <c r="J5" s="26">
        <f t="shared" si="0"/>
        <v>26760817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103337184</v>
      </c>
      <c r="O5" s="32">
        <f t="shared" ref="O5:O36" si="1">(N5/O$83)</f>
        <v>313.6962278928292</v>
      </c>
      <c r="P5" s="6"/>
    </row>
    <row r="6" spans="1:133">
      <c r="A6" s="12"/>
      <c r="B6" s="44">
        <v>511</v>
      </c>
      <c r="C6" s="20" t="s">
        <v>20</v>
      </c>
      <c r="D6" s="46">
        <v>2724918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2724918</v>
      </c>
      <c r="O6" s="47">
        <f t="shared" si="1"/>
        <v>8.2719159244485727</v>
      </c>
      <c r="P6" s="9"/>
    </row>
    <row r="7" spans="1:133">
      <c r="A7" s="12"/>
      <c r="B7" s="44">
        <v>512</v>
      </c>
      <c r="C7" s="20" t="s">
        <v>21</v>
      </c>
      <c r="D7" s="46">
        <v>487112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487112</v>
      </c>
      <c r="O7" s="47">
        <f t="shared" si="1"/>
        <v>1.4787048673721532</v>
      </c>
      <c r="P7" s="9"/>
    </row>
    <row r="8" spans="1:133">
      <c r="A8" s="12"/>
      <c r="B8" s="44">
        <v>513</v>
      </c>
      <c r="C8" s="20" t="s">
        <v>22</v>
      </c>
      <c r="D8" s="46">
        <v>1621569</v>
      </c>
      <c r="E8" s="46">
        <v>3161487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4783056</v>
      </c>
      <c r="O8" s="47">
        <f t="shared" si="1"/>
        <v>14.519716591078812</v>
      </c>
      <c r="P8" s="9"/>
    </row>
    <row r="9" spans="1:133">
      <c r="A9" s="12"/>
      <c r="B9" s="44">
        <v>514</v>
      </c>
      <c r="C9" s="20" t="s">
        <v>23</v>
      </c>
      <c r="D9" s="46">
        <v>581706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581706</v>
      </c>
      <c r="O9" s="47">
        <f t="shared" si="1"/>
        <v>1.7658597890825638</v>
      </c>
      <c r="P9" s="9"/>
    </row>
    <row r="10" spans="1:133">
      <c r="A10" s="12"/>
      <c r="B10" s="44">
        <v>515</v>
      </c>
      <c r="C10" s="20" t="s">
        <v>24</v>
      </c>
      <c r="D10" s="46">
        <v>1708655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1708655</v>
      </c>
      <c r="O10" s="47">
        <f t="shared" si="1"/>
        <v>5.1868902124352649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8254256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8254256</v>
      </c>
      <c r="O11" s="47">
        <f t="shared" si="1"/>
        <v>25.057088562252215</v>
      </c>
      <c r="P11" s="9"/>
    </row>
    <row r="12" spans="1:133">
      <c r="A12" s="12"/>
      <c r="B12" s="44">
        <v>519</v>
      </c>
      <c r="C12" s="20" t="s">
        <v>27</v>
      </c>
      <c r="D12" s="46">
        <v>19938731</v>
      </c>
      <c r="E12" s="46">
        <v>19990844</v>
      </c>
      <c r="F12" s="46">
        <v>0</v>
      </c>
      <c r="G12" s="46">
        <v>18107089</v>
      </c>
      <c r="H12" s="46">
        <v>0</v>
      </c>
      <c r="I12" s="46">
        <v>0</v>
      </c>
      <c r="J12" s="46">
        <v>26760817</v>
      </c>
      <c r="K12" s="46">
        <v>0</v>
      </c>
      <c r="L12" s="46">
        <v>0</v>
      </c>
      <c r="M12" s="46">
        <v>0</v>
      </c>
      <c r="N12" s="46">
        <f t="shared" si="2"/>
        <v>84797481</v>
      </c>
      <c r="O12" s="47">
        <f t="shared" si="1"/>
        <v>257.4160519461596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11915128</v>
      </c>
      <c r="E13" s="31">
        <f t="shared" si="3"/>
        <v>122896890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134812018</v>
      </c>
      <c r="O13" s="43">
        <f t="shared" si="1"/>
        <v>409.24302254278757</v>
      </c>
      <c r="P13" s="10"/>
    </row>
    <row r="14" spans="1:133">
      <c r="A14" s="12"/>
      <c r="B14" s="44">
        <v>521</v>
      </c>
      <c r="C14" s="20" t="s">
        <v>29</v>
      </c>
      <c r="D14" s="46">
        <v>0</v>
      </c>
      <c r="E14" s="46">
        <v>43846327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43846327</v>
      </c>
      <c r="O14" s="47">
        <f t="shared" si="1"/>
        <v>133.10240181167998</v>
      </c>
      <c r="P14" s="9"/>
    </row>
    <row r="15" spans="1:133">
      <c r="A15" s="12"/>
      <c r="B15" s="44">
        <v>522</v>
      </c>
      <c r="C15" s="20" t="s">
        <v>30</v>
      </c>
      <c r="D15" s="46">
        <v>20628</v>
      </c>
      <c r="E15" s="46">
        <v>40108072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40128700</v>
      </c>
      <c r="O15" s="47">
        <f t="shared" si="1"/>
        <v>121.81696203607575</v>
      </c>
      <c r="P15" s="9"/>
    </row>
    <row r="16" spans="1:133">
      <c r="A16" s="12"/>
      <c r="B16" s="44">
        <v>523</v>
      </c>
      <c r="C16" s="20" t="s">
        <v>31</v>
      </c>
      <c r="D16" s="46">
        <v>2960362</v>
      </c>
      <c r="E16" s="46">
        <v>28782707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31743069</v>
      </c>
      <c r="O16" s="47">
        <f t="shared" si="1"/>
        <v>96.361064058430316</v>
      </c>
      <c r="P16" s="9"/>
    </row>
    <row r="17" spans="1:16">
      <c r="A17" s="12"/>
      <c r="B17" s="44">
        <v>524</v>
      </c>
      <c r="C17" s="20" t="s">
        <v>32</v>
      </c>
      <c r="D17" s="46">
        <v>2791655</v>
      </c>
      <c r="E17" s="46">
        <v>3477946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6269601</v>
      </c>
      <c r="O17" s="47">
        <f t="shared" si="1"/>
        <v>19.032357066098392</v>
      </c>
      <c r="P17" s="9"/>
    </row>
    <row r="18" spans="1:16">
      <c r="A18" s="12"/>
      <c r="B18" s="44">
        <v>525</v>
      </c>
      <c r="C18" s="20" t="s">
        <v>33</v>
      </c>
      <c r="D18" s="46">
        <v>2776265</v>
      </c>
      <c r="E18" s="46">
        <v>2254465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5030730</v>
      </c>
      <c r="O18" s="47">
        <f t="shared" si="1"/>
        <v>15.271569859570516</v>
      </c>
      <c r="P18" s="9"/>
    </row>
    <row r="19" spans="1:16">
      <c r="A19" s="12"/>
      <c r="B19" s="44">
        <v>526</v>
      </c>
      <c r="C19" s="20" t="s">
        <v>34</v>
      </c>
      <c r="D19" s="46">
        <v>0</v>
      </c>
      <c r="E19" s="46">
        <v>4427373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4427373</v>
      </c>
      <c r="O19" s="47">
        <f t="shared" si="1"/>
        <v>13.43998506456842</v>
      </c>
      <c r="P19" s="9"/>
    </row>
    <row r="20" spans="1:16">
      <c r="A20" s="12"/>
      <c r="B20" s="44">
        <v>527</v>
      </c>
      <c r="C20" s="20" t="s">
        <v>35</v>
      </c>
      <c r="D20" s="46">
        <v>2720002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2720002</v>
      </c>
      <c r="O20" s="47">
        <f t="shared" si="1"/>
        <v>8.2569926354965428</v>
      </c>
      <c r="P20" s="9"/>
    </row>
    <row r="21" spans="1:16">
      <c r="A21" s="12"/>
      <c r="B21" s="44">
        <v>529</v>
      </c>
      <c r="C21" s="20" t="s">
        <v>36</v>
      </c>
      <c r="D21" s="46">
        <v>646216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646216</v>
      </c>
      <c r="O21" s="47">
        <f t="shared" si="1"/>
        <v>1.9616900108676514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SUM(D23:D28)</f>
        <v>931782</v>
      </c>
      <c r="E22" s="31">
        <f t="shared" si="5"/>
        <v>3001043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36241989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40174814</v>
      </c>
      <c r="O22" s="43">
        <f t="shared" si="1"/>
        <v>121.9569483149069</v>
      </c>
      <c r="P22" s="10"/>
    </row>
    <row r="23" spans="1:16">
      <c r="A23" s="12"/>
      <c r="B23" s="44">
        <v>533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3728960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3728960</v>
      </c>
      <c r="O23" s="47">
        <f t="shared" si="1"/>
        <v>11.319842874402735</v>
      </c>
      <c r="P23" s="9"/>
    </row>
    <row r="24" spans="1:16">
      <c r="A24" s="12"/>
      <c r="B24" s="44">
        <v>534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15370865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15370865</v>
      </c>
      <c r="O24" s="47">
        <f t="shared" si="1"/>
        <v>46.660671244437161</v>
      </c>
      <c r="P24" s="9"/>
    </row>
    <row r="25" spans="1:16">
      <c r="A25" s="12"/>
      <c r="B25" s="44">
        <v>535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3882092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3882092</v>
      </c>
      <c r="O25" s="47">
        <f t="shared" si="1"/>
        <v>11.784699075338931</v>
      </c>
      <c r="P25" s="9"/>
    </row>
    <row r="26" spans="1:16">
      <c r="A26" s="12"/>
      <c r="B26" s="44">
        <v>536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13260072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13260072</v>
      </c>
      <c r="O26" s="47">
        <f t="shared" si="1"/>
        <v>40.253028067683005</v>
      </c>
      <c r="P26" s="9"/>
    </row>
    <row r="27" spans="1:16">
      <c r="A27" s="12"/>
      <c r="B27" s="44">
        <v>537</v>
      </c>
      <c r="C27" s="20" t="s">
        <v>42</v>
      </c>
      <c r="D27" s="46">
        <v>931782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931782</v>
      </c>
      <c r="O27" s="47">
        <f t="shared" si="1"/>
        <v>2.828570387774803</v>
      </c>
      <c r="P27" s="9"/>
    </row>
    <row r="28" spans="1:16">
      <c r="A28" s="12"/>
      <c r="B28" s="44">
        <v>538</v>
      </c>
      <c r="C28" s="20" t="s">
        <v>43</v>
      </c>
      <c r="D28" s="46">
        <v>0</v>
      </c>
      <c r="E28" s="46">
        <v>3001043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3001043</v>
      </c>
      <c r="O28" s="47">
        <f t="shared" si="1"/>
        <v>9.1101366652702644</v>
      </c>
      <c r="P28" s="9"/>
    </row>
    <row r="29" spans="1:16" ht="15.75">
      <c r="A29" s="28" t="s">
        <v>44</v>
      </c>
      <c r="B29" s="29"/>
      <c r="C29" s="30"/>
      <c r="D29" s="31">
        <f t="shared" ref="D29:M29" si="7">SUM(D30:D32)</f>
        <v>568058</v>
      </c>
      <c r="E29" s="31">
        <f t="shared" si="7"/>
        <v>40383058</v>
      </c>
      <c r="F29" s="31">
        <f t="shared" si="7"/>
        <v>0</v>
      </c>
      <c r="G29" s="31">
        <f t="shared" si="7"/>
        <v>4761019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45712135</v>
      </c>
      <c r="O29" s="43">
        <f t="shared" si="1"/>
        <v>138.76635460114505</v>
      </c>
      <c r="P29" s="10"/>
    </row>
    <row r="30" spans="1:16">
      <c r="A30" s="12"/>
      <c r="B30" s="44">
        <v>541</v>
      </c>
      <c r="C30" s="20" t="s">
        <v>45</v>
      </c>
      <c r="D30" s="46">
        <v>0</v>
      </c>
      <c r="E30" s="46">
        <v>39339906</v>
      </c>
      <c r="F30" s="46">
        <v>0</v>
      </c>
      <c r="G30" s="46">
        <v>4761019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44100925</v>
      </c>
      <c r="O30" s="47">
        <f t="shared" si="1"/>
        <v>133.87527396802847</v>
      </c>
      <c r="P30" s="9"/>
    </row>
    <row r="31" spans="1:16">
      <c r="A31" s="12"/>
      <c r="B31" s="44">
        <v>542</v>
      </c>
      <c r="C31" s="20" t="s">
        <v>46</v>
      </c>
      <c r="D31" s="46">
        <v>0</v>
      </c>
      <c r="E31" s="46">
        <v>707957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707957</v>
      </c>
      <c r="O31" s="47">
        <f t="shared" si="1"/>
        <v>2.1491144989041278</v>
      </c>
      <c r="P31" s="9"/>
    </row>
    <row r="32" spans="1:16">
      <c r="A32" s="12"/>
      <c r="B32" s="44">
        <v>544</v>
      </c>
      <c r="C32" s="20" t="s">
        <v>47</v>
      </c>
      <c r="D32" s="46">
        <v>568058</v>
      </c>
      <c r="E32" s="46">
        <v>335195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903253</v>
      </c>
      <c r="O32" s="47">
        <f t="shared" si="1"/>
        <v>2.7419661342124595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SUM(D34:D36)</f>
        <v>1208916</v>
      </c>
      <c r="E33" s="31">
        <f t="shared" si="9"/>
        <v>3712349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6544</v>
      </c>
      <c r="N33" s="31">
        <f t="shared" si="8"/>
        <v>4927809</v>
      </c>
      <c r="O33" s="43">
        <f t="shared" si="1"/>
        <v>14.959137023477769</v>
      </c>
      <c r="P33" s="10"/>
    </row>
    <row r="34" spans="1:16">
      <c r="A34" s="13"/>
      <c r="B34" s="45">
        <v>552</v>
      </c>
      <c r="C34" s="21" t="s">
        <v>50</v>
      </c>
      <c r="D34" s="46">
        <v>695000</v>
      </c>
      <c r="E34" s="46">
        <v>1536981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2231981</v>
      </c>
      <c r="O34" s="47">
        <f t="shared" si="1"/>
        <v>6.7755283560704029</v>
      </c>
      <c r="P34" s="9"/>
    </row>
    <row r="35" spans="1:16">
      <c r="A35" s="13"/>
      <c r="B35" s="45">
        <v>553</v>
      </c>
      <c r="C35" s="21" t="s">
        <v>51</v>
      </c>
      <c r="D35" s="46">
        <v>513916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513916</v>
      </c>
      <c r="O35" s="47">
        <f t="shared" si="1"/>
        <v>1.5600726129112557</v>
      </c>
      <c r="P35" s="9"/>
    </row>
    <row r="36" spans="1:16">
      <c r="A36" s="13"/>
      <c r="B36" s="45">
        <v>554</v>
      </c>
      <c r="C36" s="21" t="s">
        <v>52</v>
      </c>
      <c r="D36" s="46">
        <v>0</v>
      </c>
      <c r="E36" s="46">
        <v>2175368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6544</v>
      </c>
      <c r="N36" s="46">
        <f t="shared" si="8"/>
        <v>2181912</v>
      </c>
      <c r="O36" s="47">
        <f t="shared" si="1"/>
        <v>6.6235360544961113</v>
      </c>
      <c r="P36" s="9"/>
    </row>
    <row r="37" spans="1:16" ht="15.75">
      <c r="A37" s="28" t="s">
        <v>53</v>
      </c>
      <c r="B37" s="29"/>
      <c r="C37" s="30"/>
      <c r="D37" s="31">
        <f t="shared" ref="D37:M37" si="10">SUM(D38:D41)</f>
        <v>10388254</v>
      </c>
      <c r="E37" s="31">
        <f t="shared" si="10"/>
        <v>2735718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13123972</v>
      </c>
      <c r="O37" s="43">
        <f t="shared" ref="O37:O68" si="11">(N37/O$83)</f>
        <v>39.839875173791356</v>
      </c>
      <c r="P37" s="10"/>
    </row>
    <row r="38" spans="1:16">
      <c r="A38" s="12"/>
      <c r="B38" s="44">
        <v>562</v>
      </c>
      <c r="C38" s="20" t="s">
        <v>54</v>
      </c>
      <c r="D38" s="46">
        <v>3034643</v>
      </c>
      <c r="E38" s="46">
        <v>2615585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12">SUM(D38:M38)</f>
        <v>5650228</v>
      </c>
      <c r="O38" s="47">
        <f t="shared" si="11"/>
        <v>17.15215319138602</v>
      </c>
      <c r="P38" s="9"/>
    </row>
    <row r="39" spans="1:16">
      <c r="A39" s="12"/>
      <c r="B39" s="44">
        <v>563</v>
      </c>
      <c r="C39" s="20" t="s">
        <v>55</v>
      </c>
      <c r="D39" s="46">
        <v>1084377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1084377</v>
      </c>
      <c r="O39" s="47">
        <f t="shared" si="11"/>
        <v>3.2917964409959382</v>
      </c>
      <c r="P39" s="9"/>
    </row>
    <row r="40" spans="1:16">
      <c r="A40" s="12"/>
      <c r="B40" s="44">
        <v>564</v>
      </c>
      <c r="C40" s="20" t="s">
        <v>56</v>
      </c>
      <c r="D40" s="46">
        <v>5731474</v>
      </c>
      <c r="E40" s="46">
        <v>120133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5851607</v>
      </c>
      <c r="O40" s="47">
        <f t="shared" si="11"/>
        <v>17.763470727161234</v>
      </c>
      <c r="P40" s="9"/>
    </row>
    <row r="41" spans="1:16">
      <c r="A41" s="12"/>
      <c r="B41" s="44">
        <v>569</v>
      </c>
      <c r="C41" s="20" t="s">
        <v>57</v>
      </c>
      <c r="D41" s="46">
        <v>537760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537760</v>
      </c>
      <c r="O41" s="47">
        <f t="shared" si="11"/>
        <v>1.632454814248159</v>
      </c>
      <c r="P41" s="9"/>
    </row>
    <row r="42" spans="1:16" ht="15.75">
      <c r="A42" s="28" t="s">
        <v>58</v>
      </c>
      <c r="B42" s="29"/>
      <c r="C42" s="30"/>
      <c r="D42" s="31">
        <f t="shared" ref="D42:M42" si="13">SUM(D43:D45)</f>
        <v>12139347</v>
      </c>
      <c r="E42" s="31">
        <f t="shared" si="13"/>
        <v>1406160</v>
      </c>
      <c r="F42" s="31">
        <f t="shared" si="13"/>
        <v>0</v>
      </c>
      <c r="G42" s="31">
        <f t="shared" si="13"/>
        <v>478217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14023724</v>
      </c>
      <c r="O42" s="43">
        <f t="shared" si="11"/>
        <v>42.571213473459252</v>
      </c>
      <c r="P42" s="9"/>
    </row>
    <row r="43" spans="1:16">
      <c r="A43" s="12"/>
      <c r="B43" s="44">
        <v>571</v>
      </c>
      <c r="C43" s="20" t="s">
        <v>59</v>
      </c>
      <c r="D43" s="46">
        <v>7329812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7329812</v>
      </c>
      <c r="O43" s="47">
        <f t="shared" si="11"/>
        <v>22.250793824259755</v>
      </c>
      <c r="P43" s="9"/>
    </row>
    <row r="44" spans="1:16">
      <c r="A44" s="12"/>
      <c r="B44" s="44">
        <v>572</v>
      </c>
      <c r="C44" s="20" t="s">
        <v>60</v>
      </c>
      <c r="D44" s="46">
        <v>4809535</v>
      </c>
      <c r="E44" s="46">
        <v>722044</v>
      </c>
      <c r="F44" s="46">
        <v>0</v>
      </c>
      <c r="G44" s="46">
        <v>478217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6009796</v>
      </c>
      <c r="O44" s="47">
        <f t="shared" si="11"/>
        <v>18.243678244661798</v>
      </c>
      <c r="P44" s="9"/>
    </row>
    <row r="45" spans="1:16">
      <c r="A45" s="12"/>
      <c r="B45" s="44">
        <v>575</v>
      </c>
      <c r="C45" s="20" t="s">
        <v>62</v>
      </c>
      <c r="D45" s="46">
        <v>0</v>
      </c>
      <c r="E45" s="46">
        <v>684116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684116</v>
      </c>
      <c r="O45" s="47">
        <f t="shared" si="11"/>
        <v>2.0767414045377</v>
      </c>
      <c r="P45" s="9"/>
    </row>
    <row r="46" spans="1:16" ht="15.75">
      <c r="A46" s="28" t="s">
        <v>94</v>
      </c>
      <c r="B46" s="29"/>
      <c r="C46" s="30"/>
      <c r="D46" s="31">
        <f t="shared" ref="D46:M46" si="14">SUM(D47:D47)</f>
        <v>48648803</v>
      </c>
      <c r="E46" s="31">
        <f t="shared" si="14"/>
        <v>46517784</v>
      </c>
      <c r="F46" s="31">
        <f t="shared" si="14"/>
        <v>79997</v>
      </c>
      <c r="G46" s="31">
        <f t="shared" si="14"/>
        <v>367388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95613972</v>
      </c>
      <c r="O46" s="43">
        <f t="shared" si="11"/>
        <v>290.25120667358794</v>
      </c>
      <c r="P46" s="9"/>
    </row>
    <row r="47" spans="1:16">
      <c r="A47" s="12"/>
      <c r="B47" s="44">
        <v>581</v>
      </c>
      <c r="C47" s="20" t="s">
        <v>63</v>
      </c>
      <c r="D47" s="46">
        <v>48648803</v>
      </c>
      <c r="E47" s="46">
        <v>46517784</v>
      </c>
      <c r="F47" s="46">
        <v>79997</v>
      </c>
      <c r="G47" s="46">
        <v>367388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95613972</v>
      </c>
      <c r="O47" s="47">
        <f t="shared" si="11"/>
        <v>290.25120667358794</v>
      </c>
      <c r="P47" s="9"/>
    </row>
    <row r="48" spans="1:16" ht="15.75">
      <c r="A48" s="28" t="s">
        <v>65</v>
      </c>
      <c r="B48" s="29"/>
      <c r="C48" s="30"/>
      <c r="D48" s="31">
        <f t="shared" ref="D48:M48" si="15">SUM(D49:D80)</f>
        <v>1753474</v>
      </c>
      <c r="E48" s="31">
        <f t="shared" si="15"/>
        <v>10728509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12481983</v>
      </c>
      <c r="O48" s="43">
        <f t="shared" si="11"/>
        <v>37.891016884323264</v>
      </c>
      <c r="P48" s="9"/>
    </row>
    <row r="49" spans="1:16">
      <c r="A49" s="12"/>
      <c r="B49" s="44">
        <v>601</v>
      </c>
      <c r="C49" s="20" t="s">
        <v>66</v>
      </c>
      <c r="D49" s="46">
        <v>371019</v>
      </c>
      <c r="E49" s="46">
        <v>87420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3" si="16">SUM(D49:M49)</f>
        <v>458439</v>
      </c>
      <c r="O49" s="47">
        <f t="shared" si="11"/>
        <v>1.3916634792270004</v>
      </c>
      <c r="P49" s="9"/>
    </row>
    <row r="50" spans="1:16">
      <c r="A50" s="12"/>
      <c r="B50" s="44">
        <v>602</v>
      </c>
      <c r="C50" s="20" t="s">
        <v>67</v>
      </c>
      <c r="D50" s="46">
        <v>0</v>
      </c>
      <c r="E50" s="46">
        <v>299445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299445</v>
      </c>
      <c r="O50" s="47">
        <f t="shared" si="11"/>
        <v>0.9090122579822596</v>
      </c>
      <c r="P50" s="9"/>
    </row>
    <row r="51" spans="1:16">
      <c r="A51" s="12"/>
      <c r="B51" s="44">
        <v>603</v>
      </c>
      <c r="C51" s="20" t="s">
        <v>68</v>
      </c>
      <c r="D51" s="46">
        <v>248015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248015</v>
      </c>
      <c r="O51" s="47">
        <f t="shared" si="11"/>
        <v>0.75288842746905149</v>
      </c>
      <c r="P51" s="9"/>
    </row>
    <row r="52" spans="1:16">
      <c r="A52" s="12"/>
      <c r="B52" s="44">
        <v>604</v>
      </c>
      <c r="C52" s="20" t="s">
        <v>69</v>
      </c>
      <c r="D52" s="46">
        <v>0</v>
      </c>
      <c r="E52" s="46">
        <v>2911794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2911794</v>
      </c>
      <c r="O52" s="47">
        <f t="shared" si="11"/>
        <v>8.8392073292898381</v>
      </c>
      <c r="P52" s="9"/>
    </row>
    <row r="53" spans="1:16">
      <c r="A53" s="12"/>
      <c r="B53" s="44">
        <v>605</v>
      </c>
      <c r="C53" s="20" t="s">
        <v>70</v>
      </c>
      <c r="D53" s="46">
        <v>87069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87069</v>
      </c>
      <c r="O53" s="47">
        <f t="shared" si="11"/>
        <v>0.26431160410177951</v>
      </c>
      <c r="P53" s="9"/>
    </row>
    <row r="54" spans="1:16">
      <c r="A54" s="12"/>
      <c r="B54" s="44">
        <v>606</v>
      </c>
      <c r="C54" s="20" t="s">
        <v>71</v>
      </c>
      <c r="D54" s="46">
        <v>1845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1845</v>
      </c>
      <c r="O54" s="47">
        <f t="shared" si="11"/>
        <v>5.6007868422490578E-3</v>
      </c>
      <c r="P54" s="9"/>
    </row>
    <row r="55" spans="1:16">
      <c r="A55" s="12"/>
      <c r="B55" s="44">
        <v>607</v>
      </c>
      <c r="C55" s="20" t="s">
        <v>72</v>
      </c>
      <c r="D55" s="46">
        <v>0</v>
      </c>
      <c r="E55" s="46">
        <v>141945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141945</v>
      </c>
      <c r="O55" s="47">
        <f t="shared" si="11"/>
        <v>0.43089630803416934</v>
      </c>
      <c r="P55" s="9"/>
    </row>
    <row r="56" spans="1:16">
      <c r="A56" s="12"/>
      <c r="B56" s="44">
        <v>608</v>
      </c>
      <c r="C56" s="20" t="s">
        <v>73</v>
      </c>
      <c r="D56" s="46">
        <v>0</v>
      </c>
      <c r="E56" s="46">
        <v>153871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153871</v>
      </c>
      <c r="O56" s="47">
        <f t="shared" si="11"/>
        <v>0.46709955132992126</v>
      </c>
      <c r="P56" s="9"/>
    </row>
    <row r="57" spans="1:16">
      <c r="A57" s="12"/>
      <c r="B57" s="44">
        <v>614</v>
      </c>
      <c r="C57" s="20" t="s">
        <v>74</v>
      </c>
      <c r="D57" s="46">
        <v>0</v>
      </c>
      <c r="E57" s="46">
        <v>1350913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1350913</v>
      </c>
      <c r="O57" s="47">
        <f t="shared" si="11"/>
        <v>4.1009082685220601</v>
      </c>
      <c r="P57" s="9"/>
    </row>
    <row r="58" spans="1:16">
      <c r="A58" s="12"/>
      <c r="B58" s="44">
        <v>618</v>
      </c>
      <c r="C58" s="20" t="s">
        <v>75</v>
      </c>
      <c r="D58" s="46">
        <v>0</v>
      </c>
      <c r="E58" s="46">
        <v>28814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28814</v>
      </c>
      <c r="O58" s="47">
        <f t="shared" si="11"/>
        <v>8.7469415757487443E-2</v>
      </c>
      <c r="P58" s="9"/>
    </row>
    <row r="59" spans="1:16">
      <c r="A59" s="12"/>
      <c r="B59" s="44">
        <v>622</v>
      </c>
      <c r="C59" s="20" t="s">
        <v>76</v>
      </c>
      <c r="D59" s="46">
        <v>103559</v>
      </c>
      <c r="E59" s="46">
        <v>36065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139624</v>
      </c>
      <c r="O59" s="47">
        <f t="shared" si="11"/>
        <v>0.42385054854318827</v>
      </c>
      <c r="P59" s="9"/>
    </row>
    <row r="60" spans="1:16">
      <c r="A60" s="12"/>
      <c r="B60" s="44">
        <v>634</v>
      </c>
      <c r="C60" s="20" t="s">
        <v>78</v>
      </c>
      <c r="D60" s="46">
        <v>0</v>
      </c>
      <c r="E60" s="46">
        <v>477292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477292</v>
      </c>
      <c r="O60" s="47">
        <f t="shared" si="11"/>
        <v>1.4488947173499931</v>
      </c>
      <c r="P60" s="9"/>
    </row>
    <row r="61" spans="1:16">
      <c r="A61" s="12"/>
      <c r="B61" s="44">
        <v>654</v>
      </c>
      <c r="C61" s="20" t="s">
        <v>79</v>
      </c>
      <c r="D61" s="46">
        <v>0</v>
      </c>
      <c r="E61" s="46">
        <v>964194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964194</v>
      </c>
      <c r="O61" s="47">
        <f t="shared" si="11"/>
        <v>2.9269620967888823</v>
      </c>
      <c r="P61" s="9"/>
    </row>
    <row r="62" spans="1:16">
      <c r="A62" s="12"/>
      <c r="B62" s="44">
        <v>662</v>
      </c>
      <c r="C62" s="20" t="s">
        <v>80</v>
      </c>
      <c r="D62" s="46">
        <v>9768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9768</v>
      </c>
      <c r="O62" s="47">
        <f t="shared" si="11"/>
        <v>2.96522958672568E-2</v>
      </c>
      <c r="P62" s="9"/>
    </row>
    <row r="63" spans="1:16">
      <c r="A63" s="12"/>
      <c r="B63" s="44">
        <v>664</v>
      </c>
      <c r="C63" s="20" t="s">
        <v>81</v>
      </c>
      <c r="D63" s="46">
        <v>0</v>
      </c>
      <c r="E63" s="46">
        <v>223227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223227</v>
      </c>
      <c r="O63" s="47">
        <f t="shared" si="11"/>
        <v>0.67764056608928469</v>
      </c>
      <c r="P63" s="9"/>
    </row>
    <row r="64" spans="1:16">
      <c r="A64" s="12"/>
      <c r="B64" s="44">
        <v>674</v>
      </c>
      <c r="C64" s="20" t="s">
        <v>82</v>
      </c>
      <c r="D64" s="46">
        <v>0</v>
      </c>
      <c r="E64" s="46">
        <v>567301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80" si="17">SUM(D64:M64)</f>
        <v>567301</v>
      </c>
      <c r="O64" s="47">
        <f t="shared" si="11"/>
        <v>1.7221311525174703</v>
      </c>
      <c r="P64" s="9"/>
    </row>
    <row r="65" spans="1:16">
      <c r="A65" s="12"/>
      <c r="B65" s="44">
        <v>682</v>
      </c>
      <c r="C65" s="20" t="s">
        <v>83</v>
      </c>
      <c r="D65" s="46">
        <v>80203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80203</v>
      </c>
      <c r="O65" s="47">
        <f t="shared" si="11"/>
        <v>0.24346878434086783</v>
      </c>
      <c r="P65" s="9"/>
    </row>
    <row r="66" spans="1:16">
      <c r="A66" s="12"/>
      <c r="B66" s="44">
        <v>684</v>
      </c>
      <c r="C66" s="20" t="s">
        <v>84</v>
      </c>
      <c r="D66" s="46">
        <v>13985</v>
      </c>
      <c r="E66" s="46">
        <v>104142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118127</v>
      </c>
      <c r="O66" s="47">
        <f t="shared" si="11"/>
        <v>0.35859303377471785</v>
      </c>
      <c r="P66" s="9"/>
    </row>
    <row r="67" spans="1:16">
      <c r="A67" s="12"/>
      <c r="B67" s="44">
        <v>685</v>
      </c>
      <c r="C67" s="20" t="s">
        <v>85</v>
      </c>
      <c r="D67" s="46">
        <v>67462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67462</v>
      </c>
      <c r="O67" s="47">
        <f t="shared" si="11"/>
        <v>0.20479148073268613</v>
      </c>
      <c r="P67" s="9"/>
    </row>
    <row r="68" spans="1:16">
      <c r="A68" s="12"/>
      <c r="B68" s="44">
        <v>694</v>
      </c>
      <c r="C68" s="20" t="s">
        <v>86</v>
      </c>
      <c r="D68" s="46">
        <v>0</v>
      </c>
      <c r="E68" s="46">
        <v>304178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304178</v>
      </c>
      <c r="O68" s="47">
        <f t="shared" si="11"/>
        <v>0.92338002173530287</v>
      </c>
      <c r="P68" s="9"/>
    </row>
    <row r="69" spans="1:16">
      <c r="A69" s="12"/>
      <c r="B69" s="44">
        <v>711</v>
      </c>
      <c r="C69" s="20" t="s">
        <v>87</v>
      </c>
      <c r="D69" s="46">
        <v>677094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677094</v>
      </c>
      <c r="O69" s="47">
        <f t="shared" ref="O69:O81" si="18">(N69/O$83)</f>
        <v>2.0554250223120776</v>
      </c>
      <c r="P69" s="9"/>
    </row>
    <row r="70" spans="1:16">
      <c r="A70" s="12"/>
      <c r="B70" s="44">
        <v>712</v>
      </c>
      <c r="C70" s="20" t="s">
        <v>88</v>
      </c>
      <c r="D70" s="46">
        <v>72389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72389</v>
      </c>
      <c r="O70" s="47">
        <f t="shared" si="18"/>
        <v>0.21974816190979243</v>
      </c>
      <c r="P70" s="9"/>
    </row>
    <row r="71" spans="1:16">
      <c r="A71" s="12"/>
      <c r="B71" s="44">
        <v>713</v>
      </c>
      <c r="C71" s="20" t="s">
        <v>89</v>
      </c>
      <c r="D71" s="46">
        <v>0</v>
      </c>
      <c r="E71" s="46">
        <v>666629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666629</v>
      </c>
      <c r="O71" s="47">
        <f t="shared" si="18"/>
        <v>2.0236568736377492</v>
      </c>
      <c r="P71" s="9"/>
    </row>
    <row r="72" spans="1:16">
      <c r="A72" s="12"/>
      <c r="B72" s="44">
        <v>714</v>
      </c>
      <c r="C72" s="20" t="s">
        <v>90</v>
      </c>
      <c r="D72" s="46">
        <v>0</v>
      </c>
      <c r="E72" s="46">
        <v>120133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120133</v>
      </c>
      <c r="O72" s="47">
        <f t="shared" si="18"/>
        <v>0.36468256136580274</v>
      </c>
      <c r="P72" s="9"/>
    </row>
    <row r="73" spans="1:16">
      <c r="A73" s="12"/>
      <c r="B73" s="44">
        <v>722</v>
      </c>
      <c r="C73" s="20" t="s">
        <v>107</v>
      </c>
      <c r="D73" s="46">
        <v>0</v>
      </c>
      <c r="E73" s="46">
        <v>23175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23175</v>
      </c>
      <c r="O73" s="47">
        <f t="shared" si="18"/>
        <v>7.0351346920933283E-2</v>
      </c>
      <c r="P73" s="9"/>
    </row>
    <row r="74" spans="1:16">
      <c r="A74" s="12"/>
      <c r="B74" s="44">
        <v>723</v>
      </c>
      <c r="C74" s="20" t="s">
        <v>108</v>
      </c>
      <c r="D74" s="46">
        <v>500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500</v>
      </c>
      <c r="O74" s="47">
        <f t="shared" si="18"/>
        <v>1.5178284125336198E-3</v>
      </c>
      <c r="P74" s="9"/>
    </row>
    <row r="75" spans="1:16">
      <c r="A75" s="12"/>
      <c r="B75" s="44">
        <v>724</v>
      </c>
      <c r="C75" s="20" t="s">
        <v>91</v>
      </c>
      <c r="D75" s="46">
        <v>0</v>
      </c>
      <c r="E75" s="46">
        <v>1093318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1093318</v>
      </c>
      <c r="O75" s="47">
        <f t="shared" si="18"/>
        <v>3.3189382486688643</v>
      </c>
      <c r="P75" s="9"/>
    </row>
    <row r="76" spans="1:16">
      <c r="A76" s="12"/>
      <c r="B76" s="44">
        <v>732</v>
      </c>
      <c r="C76" s="20" t="s">
        <v>92</v>
      </c>
      <c r="D76" s="46">
        <v>20566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20566</v>
      </c>
      <c r="O76" s="47">
        <f t="shared" si="18"/>
        <v>6.2431318264332854E-2</v>
      </c>
      <c r="P76" s="9"/>
    </row>
    <row r="77" spans="1:16">
      <c r="A77" s="12"/>
      <c r="B77" s="44">
        <v>744</v>
      </c>
      <c r="C77" s="20" t="s">
        <v>95</v>
      </c>
      <c r="D77" s="46">
        <v>0</v>
      </c>
      <c r="E77" s="46">
        <v>493573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493573</v>
      </c>
      <c r="O77" s="47">
        <f t="shared" si="18"/>
        <v>1.4983182461189128</v>
      </c>
      <c r="P77" s="9"/>
    </row>
    <row r="78" spans="1:16">
      <c r="A78" s="12"/>
      <c r="B78" s="44">
        <v>752</v>
      </c>
      <c r="C78" s="20" t="s">
        <v>96</v>
      </c>
      <c r="D78" s="46">
        <v>0</v>
      </c>
      <c r="E78" s="46">
        <v>791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791</v>
      </c>
      <c r="O78" s="47">
        <f t="shared" si="18"/>
        <v>2.4012045486281868E-3</v>
      </c>
      <c r="P78" s="9"/>
    </row>
    <row r="79" spans="1:16">
      <c r="A79" s="12"/>
      <c r="B79" s="44">
        <v>764</v>
      </c>
      <c r="C79" s="20" t="s">
        <v>97</v>
      </c>
      <c r="D79" s="46">
        <v>0</v>
      </c>
      <c r="E79" s="46">
        <v>677892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677892</v>
      </c>
      <c r="O79" s="47">
        <f t="shared" si="18"/>
        <v>2.0578474764584813</v>
      </c>
      <c r="P79" s="9"/>
    </row>
    <row r="80" spans="1:16" ht="15.75" thickBot="1">
      <c r="A80" s="12"/>
      <c r="B80" s="44">
        <v>769</v>
      </c>
      <c r="C80" s="20" t="s">
        <v>98</v>
      </c>
      <c r="D80" s="46">
        <v>0</v>
      </c>
      <c r="E80" s="46">
        <v>2397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2397</v>
      </c>
      <c r="O80" s="47">
        <f t="shared" si="18"/>
        <v>7.2764694096861737E-3</v>
      </c>
      <c r="P80" s="9"/>
    </row>
    <row r="81" spans="1:119" ht="16.5" thickBot="1">
      <c r="A81" s="14" t="s">
        <v>10</v>
      </c>
      <c r="B81" s="23"/>
      <c r="C81" s="22"/>
      <c r="D81" s="15">
        <f t="shared" ref="D81:M81" si="19">SUM(D5,D13,D22,D29,D33,D37,D42,D46,D48)</f>
        <v>114616453</v>
      </c>
      <c r="E81" s="15">
        <f t="shared" si="19"/>
        <v>254533842</v>
      </c>
      <c r="F81" s="15">
        <f t="shared" si="19"/>
        <v>8334253</v>
      </c>
      <c r="G81" s="15">
        <f t="shared" si="19"/>
        <v>23713713</v>
      </c>
      <c r="H81" s="15">
        <f t="shared" si="19"/>
        <v>0</v>
      </c>
      <c r="I81" s="15">
        <f t="shared" si="19"/>
        <v>36241989</v>
      </c>
      <c r="J81" s="15">
        <f t="shared" si="19"/>
        <v>26760817</v>
      </c>
      <c r="K81" s="15">
        <f t="shared" si="19"/>
        <v>0</v>
      </c>
      <c r="L81" s="15">
        <f t="shared" si="19"/>
        <v>0</v>
      </c>
      <c r="M81" s="15">
        <f t="shared" si="19"/>
        <v>6544</v>
      </c>
      <c r="N81" s="15">
        <f>SUM(D81:M81)</f>
        <v>464207611</v>
      </c>
      <c r="O81" s="37">
        <f t="shared" si="18"/>
        <v>1409.1750025803083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38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118" t="s">
        <v>109</v>
      </c>
      <c r="M83" s="118"/>
      <c r="N83" s="118"/>
      <c r="O83" s="41">
        <v>329418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105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25054272</v>
      </c>
      <c r="E5" s="26">
        <f t="shared" si="0"/>
        <v>23527970</v>
      </c>
      <c r="F5" s="26">
        <f t="shared" si="0"/>
        <v>7827198</v>
      </c>
      <c r="G5" s="26">
        <f t="shared" si="0"/>
        <v>9506381</v>
      </c>
      <c r="H5" s="26">
        <f t="shared" si="0"/>
        <v>0</v>
      </c>
      <c r="I5" s="26">
        <f t="shared" si="0"/>
        <v>0</v>
      </c>
      <c r="J5" s="26">
        <f t="shared" si="0"/>
        <v>25590039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91505860</v>
      </c>
      <c r="O5" s="32">
        <f t="shared" ref="O5:O36" si="1">(N5/O$84)</f>
        <v>281.53656818132873</v>
      </c>
      <c r="P5" s="6"/>
    </row>
    <row r="6" spans="1:133">
      <c r="A6" s="12"/>
      <c r="B6" s="44">
        <v>511</v>
      </c>
      <c r="C6" s="20" t="s">
        <v>20</v>
      </c>
      <c r="D6" s="46">
        <v>5039120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5039120</v>
      </c>
      <c r="O6" s="47">
        <f t="shared" si="1"/>
        <v>15.503887417198168</v>
      </c>
      <c r="P6" s="9"/>
    </row>
    <row r="7" spans="1:133">
      <c r="A7" s="12"/>
      <c r="B7" s="44">
        <v>512</v>
      </c>
      <c r="C7" s="20" t="s">
        <v>21</v>
      </c>
      <c r="D7" s="46">
        <v>640959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640959</v>
      </c>
      <c r="O7" s="47">
        <f t="shared" si="1"/>
        <v>1.9720419785676706</v>
      </c>
      <c r="P7" s="9"/>
    </row>
    <row r="8" spans="1:133">
      <c r="A8" s="12"/>
      <c r="B8" s="44">
        <v>513</v>
      </c>
      <c r="C8" s="20" t="s">
        <v>22</v>
      </c>
      <c r="D8" s="46">
        <v>1827197</v>
      </c>
      <c r="E8" s="46">
        <v>3498124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5325321</v>
      </c>
      <c r="O8" s="47">
        <f t="shared" si="1"/>
        <v>16.38444356245558</v>
      </c>
      <c r="P8" s="9"/>
    </row>
    <row r="9" spans="1:133">
      <c r="A9" s="12"/>
      <c r="B9" s="44">
        <v>514</v>
      </c>
      <c r="C9" s="20" t="s">
        <v>23</v>
      </c>
      <c r="D9" s="46">
        <v>571996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571996</v>
      </c>
      <c r="O9" s="47">
        <f t="shared" si="1"/>
        <v>1.7598631481464388</v>
      </c>
      <c r="P9" s="9"/>
    </row>
    <row r="10" spans="1:133">
      <c r="A10" s="12"/>
      <c r="B10" s="44">
        <v>515</v>
      </c>
      <c r="C10" s="20" t="s">
        <v>24</v>
      </c>
      <c r="D10" s="46">
        <v>1722484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1722484</v>
      </c>
      <c r="O10" s="47">
        <f t="shared" si="1"/>
        <v>5.2995757223334961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7827198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7827198</v>
      </c>
      <c r="O11" s="47">
        <f t="shared" si="1"/>
        <v>24.081981890512363</v>
      </c>
      <c r="P11" s="9"/>
    </row>
    <row r="12" spans="1:133">
      <c r="A12" s="12"/>
      <c r="B12" s="44">
        <v>519</v>
      </c>
      <c r="C12" s="20" t="s">
        <v>27</v>
      </c>
      <c r="D12" s="46">
        <v>15252516</v>
      </c>
      <c r="E12" s="46">
        <v>20029846</v>
      </c>
      <c r="F12" s="46">
        <v>0</v>
      </c>
      <c r="G12" s="46">
        <v>9506381</v>
      </c>
      <c r="H12" s="46">
        <v>0</v>
      </c>
      <c r="I12" s="46">
        <v>0</v>
      </c>
      <c r="J12" s="46">
        <v>25590039</v>
      </c>
      <c r="K12" s="46">
        <v>0</v>
      </c>
      <c r="L12" s="46">
        <v>0</v>
      </c>
      <c r="M12" s="46">
        <v>0</v>
      </c>
      <c r="N12" s="46">
        <f t="shared" si="2"/>
        <v>70378782</v>
      </c>
      <c r="O12" s="47">
        <f t="shared" si="1"/>
        <v>216.534774462115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7902494</v>
      </c>
      <c r="E13" s="31">
        <f t="shared" si="3"/>
        <v>119858590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127761084</v>
      </c>
      <c r="O13" s="43">
        <f t="shared" si="1"/>
        <v>393.08320949594338</v>
      </c>
      <c r="P13" s="10"/>
    </row>
    <row r="14" spans="1:133">
      <c r="A14" s="12"/>
      <c r="B14" s="44">
        <v>521</v>
      </c>
      <c r="C14" s="20" t="s">
        <v>29</v>
      </c>
      <c r="D14" s="46">
        <v>0</v>
      </c>
      <c r="E14" s="46">
        <v>73428290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73428290</v>
      </c>
      <c r="O14" s="47">
        <f t="shared" si="1"/>
        <v>225.91721201268834</v>
      </c>
      <c r="P14" s="9"/>
    </row>
    <row r="15" spans="1:133">
      <c r="A15" s="12"/>
      <c r="B15" s="44">
        <v>522</v>
      </c>
      <c r="C15" s="20" t="s">
        <v>30</v>
      </c>
      <c r="D15" s="46">
        <v>14796</v>
      </c>
      <c r="E15" s="46">
        <v>32374433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32389229</v>
      </c>
      <c r="O15" s="47">
        <f t="shared" si="1"/>
        <v>99.652113850404433</v>
      </c>
      <c r="P15" s="9"/>
    </row>
    <row r="16" spans="1:133">
      <c r="A16" s="12"/>
      <c r="B16" s="44">
        <v>523</v>
      </c>
      <c r="C16" s="20" t="s">
        <v>31</v>
      </c>
      <c r="D16" s="46">
        <v>2012351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2012351</v>
      </c>
      <c r="O16" s="47">
        <f t="shared" si="1"/>
        <v>6.1914110693704751</v>
      </c>
      <c r="P16" s="9"/>
    </row>
    <row r="17" spans="1:16">
      <c r="A17" s="12"/>
      <c r="B17" s="44">
        <v>524</v>
      </c>
      <c r="C17" s="20" t="s">
        <v>32</v>
      </c>
      <c r="D17" s="46">
        <v>3847098</v>
      </c>
      <c r="E17" s="46">
        <v>8645864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12492962</v>
      </c>
      <c r="O17" s="47">
        <f t="shared" si="1"/>
        <v>38.437162908471095</v>
      </c>
      <c r="P17" s="9"/>
    </row>
    <row r="18" spans="1:16">
      <c r="A18" s="12"/>
      <c r="B18" s="44">
        <v>525</v>
      </c>
      <c r="C18" s="20" t="s">
        <v>33</v>
      </c>
      <c r="D18" s="46">
        <v>206442</v>
      </c>
      <c r="E18" s="46">
        <v>1787060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1993502</v>
      </c>
      <c r="O18" s="47">
        <f t="shared" si="1"/>
        <v>6.1334182504007408</v>
      </c>
      <c r="P18" s="9"/>
    </row>
    <row r="19" spans="1:16">
      <c r="A19" s="12"/>
      <c r="B19" s="44">
        <v>526</v>
      </c>
      <c r="C19" s="20" t="s">
        <v>34</v>
      </c>
      <c r="D19" s="46">
        <v>0</v>
      </c>
      <c r="E19" s="46">
        <v>3622943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3622943</v>
      </c>
      <c r="O19" s="47">
        <f t="shared" si="1"/>
        <v>11.146728077705269</v>
      </c>
      <c r="P19" s="9"/>
    </row>
    <row r="20" spans="1:16">
      <c r="A20" s="12"/>
      <c r="B20" s="44">
        <v>527</v>
      </c>
      <c r="C20" s="20" t="s">
        <v>35</v>
      </c>
      <c r="D20" s="46">
        <v>873425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873425</v>
      </c>
      <c r="O20" s="47">
        <f t="shared" si="1"/>
        <v>2.687271362334358</v>
      </c>
      <c r="P20" s="9"/>
    </row>
    <row r="21" spans="1:16">
      <c r="A21" s="12"/>
      <c r="B21" s="44">
        <v>529</v>
      </c>
      <c r="C21" s="20" t="s">
        <v>36</v>
      </c>
      <c r="D21" s="46">
        <v>948382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948382</v>
      </c>
      <c r="O21" s="47">
        <f t="shared" si="1"/>
        <v>2.9178919645686614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SUM(D23:D28)</f>
        <v>1088989</v>
      </c>
      <c r="E22" s="31">
        <f t="shared" si="5"/>
        <v>2573809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36130015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39792813</v>
      </c>
      <c r="O22" s="43">
        <f t="shared" si="1"/>
        <v>122.43076028465678</v>
      </c>
      <c r="P22" s="10"/>
    </row>
    <row r="23" spans="1:16">
      <c r="A23" s="12"/>
      <c r="B23" s="44">
        <v>533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2855503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2855503</v>
      </c>
      <c r="O23" s="47">
        <f t="shared" si="1"/>
        <v>8.7855413309211965</v>
      </c>
      <c r="P23" s="9"/>
    </row>
    <row r="24" spans="1:16">
      <c r="A24" s="12"/>
      <c r="B24" s="44">
        <v>534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18533454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18533454</v>
      </c>
      <c r="O24" s="47">
        <f t="shared" si="1"/>
        <v>57.021976906249712</v>
      </c>
      <c r="P24" s="9"/>
    </row>
    <row r="25" spans="1:16">
      <c r="A25" s="12"/>
      <c r="B25" s="44">
        <v>535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3472633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3472633</v>
      </c>
      <c r="O25" s="47">
        <f t="shared" si="1"/>
        <v>10.684268497921686</v>
      </c>
      <c r="P25" s="9"/>
    </row>
    <row r="26" spans="1:16">
      <c r="A26" s="12"/>
      <c r="B26" s="44">
        <v>536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11268425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11268425</v>
      </c>
      <c r="O26" s="47">
        <f t="shared" si="1"/>
        <v>34.669623380499225</v>
      </c>
      <c r="P26" s="9"/>
    </row>
    <row r="27" spans="1:16">
      <c r="A27" s="12"/>
      <c r="B27" s="44">
        <v>537</v>
      </c>
      <c r="C27" s="20" t="s">
        <v>42</v>
      </c>
      <c r="D27" s="46">
        <v>1088989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1088989</v>
      </c>
      <c r="O27" s="47">
        <f t="shared" si="1"/>
        <v>3.350498272429951</v>
      </c>
      <c r="P27" s="9"/>
    </row>
    <row r="28" spans="1:16">
      <c r="A28" s="12"/>
      <c r="B28" s="44">
        <v>538</v>
      </c>
      <c r="C28" s="20" t="s">
        <v>43</v>
      </c>
      <c r="D28" s="46">
        <v>0</v>
      </c>
      <c r="E28" s="46">
        <v>2573809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2573809</v>
      </c>
      <c r="O28" s="47">
        <f t="shared" si="1"/>
        <v>7.9188518966350072</v>
      </c>
      <c r="P28" s="9"/>
    </row>
    <row r="29" spans="1:16" ht="15.75">
      <c r="A29" s="28" t="s">
        <v>44</v>
      </c>
      <c r="B29" s="29"/>
      <c r="C29" s="30"/>
      <c r="D29" s="31">
        <f t="shared" ref="D29:M29" si="7">SUM(D30:D32)</f>
        <v>531380</v>
      </c>
      <c r="E29" s="31">
        <f t="shared" si="7"/>
        <v>71478067</v>
      </c>
      <c r="F29" s="31">
        <f t="shared" si="7"/>
        <v>0</v>
      </c>
      <c r="G29" s="31">
        <f t="shared" si="7"/>
        <v>4025112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76034559</v>
      </c>
      <c r="O29" s="43">
        <f t="shared" si="1"/>
        <v>233.93593376468743</v>
      </c>
      <c r="P29" s="10"/>
    </row>
    <row r="30" spans="1:16">
      <c r="A30" s="12"/>
      <c r="B30" s="44">
        <v>541</v>
      </c>
      <c r="C30" s="20" t="s">
        <v>45</v>
      </c>
      <c r="D30" s="46">
        <v>0</v>
      </c>
      <c r="E30" s="46">
        <v>70741303</v>
      </c>
      <c r="F30" s="46">
        <v>0</v>
      </c>
      <c r="G30" s="46">
        <v>4025112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74766415</v>
      </c>
      <c r="O30" s="47">
        <f t="shared" si="1"/>
        <v>230.03422834691699</v>
      </c>
      <c r="P30" s="9"/>
    </row>
    <row r="31" spans="1:16">
      <c r="A31" s="12"/>
      <c r="B31" s="44">
        <v>542</v>
      </c>
      <c r="C31" s="20" t="s">
        <v>46</v>
      </c>
      <c r="D31" s="46">
        <v>0</v>
      </c>
      <c r="E31" s="46">
        <v>613864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613864</v>
      </c>
      <c r="O31" s="47">
        <f t="shared" si="1"/>
        <v>1.8886786473572639</v>
      </c>
      <c r="P31" s="9"/>
    </row>
    <row r="32" spans="1:16">
      <c r="A32" s="12"/>
      <c r="B32" s="44">
        <v>544</v>
      </c>
      <c r="C32" s="20" t="s">
        <v>47</v>
      </c>
      <c r="D32" s="46">
        <v>531380</v>
      </c>
      <c r="E32" s="46">
        <v>122900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654280</v>
      </c>
      <c r="O32" s="47">
        <f t="shared" si="1"/>
        <v>2.0130267704131706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SUM(D34:D36)</f>
        <v>585913</v>
      </c>
      <c r="E33" s="31">
        <f t="shared" si="9"/>
        <v>7650040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19</v>
      </c>
      <c r="N33" s="31">
        <f t="shared" si="8"/>
        <v>8235972</v>
      </c>
      <c r="O33" s="43">
        <f t="shared" si="1"/>
        <v>25.339659039514128</v>
      </c>
      <c r="P33" s="10"/>
    </row>
    <row r="34" spans="1:16">
      <c r="A34" s="13"/>
      <c r="B34" s="45">
        <v>552</v>
      </c>
      <c r="C34" s="21" t="s">
        <v>50</v>
      </c>
      <c r="D34" s="46">
        <v>145000</v>
      </c>
      <c r="E34" s="46">
        <v>1556463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1701463</v>
      </c>
      <c r="O34" s="47">
        <f t="shared" si="1"/>
        <v>5.2349002993634297</v>
      </c>
      <c r="P34" s="9"/>
    </row>
    <row r="35" spans="1:16">
      <c r="A35" s="13"/>
      <c r="B35" s="45">
        <v>553</v>
      </c>
      <c r="C35" s="21" t="s">
        <v>51</v>
      </c>
      <c r="D35" s="46">
        <v>440913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440913</v>
      </c>
      <c r="O35" s="47">
        <f t="shared" si="1"/>
        <v>1.3565593819514312</v>
      </c>
      <c r="P35" s="9"/>
    </row>
    <row r="36" spans="1:16">
      <c r="A36" s="13"/>
      <c r="B36" s="45">
        <v>554</v>
      </c>
      <c r="C36" s="21" t="s">
        <v>52</v>
      </c>
      <c r="D36" s="46">
        <v>0</v>
      </c>
      <c r="E36" s="46">
        <v>6093577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19</v>
      </c>
      <c r="N36" s="46">
        <f t="shared" si="8"/>
        <v>6093596</v>
      </c>
      <c r="O36" s="47">
        <f t="shared" si="1"/>
        <v>18.748199358199265</v>
      </c>
      <c r="P36" s="9"/>
    </row>
    <row r="37" spans="1:16" ht="15.75">
      <c r="A37" s="28" t="s">
        <v>53</v>
      </c>
      <c r="B37" s="29"/>
      <c r="C37" s="30"/>
      <c r="D37" s="31">
        <f t="shared" ref="D37:M37" si="10">SUM(D38:D41)</f>
        <v>9511533</v>
      </c>
      <c r="E37" s="31">
        <f t="shared" si="10"/>
        <v>2597364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12108897</v>
      </c>
      <c r="O37" s="43">
        <f t="shared" ref="O37:O68" si="11">(N37/O$84)</f>
        <v>37.255508071736465</v>
      </c>
      <c r="P37" s="10"/>
    </row>
    <row r="38" spans="1:16">
      <c r="A38" s="12"/>
      <c r="B38" s="44">
        <v>562</v>
      </c>
      <c r="C38" s="20" t="s">
        <v>54</v>
      </c>
      <c r="D38" s="46">
        <v>3266087</v>
      </c>
      <c r="E38" s="46">
        <v>2456669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12">SUM(D38:M38)</f>
        <v>5722756</v>
      </c>
      <c r="O38" s="47">
        <f t="shared" si="11"/>
        <v>17.607233949597415</v>
      </c>
      <c r="P38" s="9"/>
    </row>
    <row r="39" spans="1:16">
      <c r="A39" s="12"/>
      <c r="B39" s="44">
        <v>563</v>
      </c>
      <c r="C39" s="20" t="s">
        <v>55</v>
      </c>
      <c r="D39" s="46">
        <v>1061601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1061601</v>
      </c>
      <c r="O39" s="47">
        <f t="shared" si="11"/>
        <v>3.2662334665546746</v>
      </c>
      <c r="P39" s="9"/>
    </row>
    <row r="40" spans="1:16">
      <c r="A40" s="12"/>
      <c r="B40" s="44">
        <v>564</v>
      </c>
      <c r="C40" s="20" t="s">
        <v>56</v>
      </c>
      <c r="D40" s="46">
        <v>4696058</v>
      </c>
      <c r="E40" s="46">
        <v>140695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4836753</v>
      </c>
      <c r="O40" s="47">
        <f t="shared" si="11"/>
        <v>14.881263787485809</v>
      </c>
      <c r="P40" s="9"/>
    </row>
    <row r="41" spans="1:16">
      <c r="A41" s="12"/>
      <c r="B41" s="44">
        <v>569</v>
      </c>
      <c r="C41" s="20" t="s">
        <v>57</v>
      </c>
      <c r="D41" s="46">
        <v>487787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487787</v>
      </c>
      <c r="O41" s="47">
        <f t="shared" si="11"/>
        <v>1.5007768680985654</v>
      </c>
      <c r="P41" s="9"/>
    </row>
    <row r="42" spans="1:16" ht="15.75">
      <c r="A42" s="28" t="s">
        <v>58</v>
      </c>
      <c r="B42" s="29"/>
      <c r="C42" s="30"/>
      <c r="D42" s="31">
        <f t="shared" ref="D42:M42" si="13">SUM(D43:D46)</f>
        <v>13314897</v>
      </c>
      <c r="E42" s="31">
        <f t="shared" si="13"/>
        <v>884055</v>
      </c>
      <c r="F42" s="31">
        <f t="shared" si="13"/>
        <v>0</v>
      </c>
      <c r="G42" s="31">
        <f t="shared" si="13"/>
        <v>8093681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22292633</v>
      </c>
      <c r="O42" s="43">
        <f t="shared" si="11"/>
        <v>68.587863012771408</v>
      </c>
      <c r="P42" s="9"/>
    </row>
    <row r="43" spans="1:16">
      <c r="A43" s="12"/>
      <c r="B43" s="44">
        <v>571</v>
      </c>
      <c r="C43" s="20" t="s">
        <v>59</v>
      </c>
      <c r="D43" s="46">
        <v>8228624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8228624</v>
      </c>
      <c r="O43" s="47">
        <f t="shared" si="11"/>
        <v>25.317051408669542</v>
      </c>
      <c r="P43" s="9"/>
    </row>
    <row r="44" spans="1:16">
      <c r="A44" s="12"/>
      <c r="B44" s="44">
        <v>572</v>
      </c>
      <c r="C44" s="20" t="s">
        <v>60</v>
      </c>
      <c r="D44" s="46">
        <v>5084130</v>
      </c>
      <c r="E44" s="46">
        <v>118226</v>
      </c>
      <c r="F44" s="46">
        <v>0</v>
      </c>
      <c r="G44" s="46">
        <v>8093681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13296037</v>
      </c>
      <c r="O44" s="47">
        <f t="shared" si="11"/>
        <v>40.907988050076455</v>
      </c>
      <c r="P44" s="9"/>
    </row>
    <row r="45" spans="1:16">
      <c r="A45" s="12"/>
      <c r="B45" s="44">
        <v>573</v>
      </c>
      <c r="C45" s="20" t="s">
        <v>61</v>
      </c>
      <c r="D45" s="46">
        <v>2143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2143</v>
      </c>
      <c r="O45" s="47">
        <f t="shared" si="11"/>
        <v>6.5933795454475533E-3</v>
      </c>
      <c r="P45" s="9"/>
    </row>
    <row r="46" spans="1:16">
      <c r="A46" s="12"/>
      <c r="B46" s="44">
        <v>575</v>
      </c>
      <c r="C46" s="20" t="s">
        <v>62</v>
      </c>
      <c r="D46" s="46">
        <v>0</v>
      </c>
      <c r="E46" s="46">
        <v>765829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765829</v>
      </c>
      <c r="O46" s="47">
        <f t="shared" si="11"/>
        <v>2.3562301744799599</v>
      </c>
      <c r="P46" s="9"/>
    </row>
    <row r="47" spans="1:16" ht="15.75">
      <c r="A47" s="28" t="s">
        <v>94</v>
      </c>
      <c r="B47" s="29"/>
      <c r="C47" s="30"/>
      <c r="D47" s="31">
        <f t="shared" ref="D47:M47" si="14">SUM(D48:D48)</f>
        <v>45915604</v>
      </c>
      <c r="E47" s="31">
        <f t="shared" si="14"/>
        <v>47785018</v>
      </c>
      <c r="F47" s="31">
        <f t="shared" si="14"/>
        <v>62987</v>
      </c>
      <c r="G47" s="31">
        <f t="shared" si="14"/>
        <v>443891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94207500</v>
      </c>
      <c r="O47" s="43">
        <f t="shared" si="11"/>
        <v>289.84871839839025</v>
      </c>
      <c r="P47" s="9"/>
    </row>
    <row r="48" spans="1:16">
      <c r="A48" s="12"/>
      <c r="B48" s="44">
        <v>581</v>
      </c>
      <c r="C48" s="20" t="s">
        <v>63</v>
      </c>
      <c r="D48" s="46">
        <v>45915604</v>
      </c>
      <c r="E48" s="46">
        <v>47785018</v>
      </c>
      <c r="F48" s="46">
        <v>62987</v>
      </c>
      <c r="G48" s="46">
        <v>443891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94207500</v>
      </c>
      <c r="O48" s="47">
        <f t="shared" si="11"/>
        <v>289.84871839839025</v>
      </c>
      <c r="P48" s="9"/>
    </row>
    <row r="49" spans="1:16" ht="15.75">
      <c r="A49" s="28" t="s">
        <v>65</v>
      </c>
      <c r="B49" s="29"/>
      <c r="C49" s="30"/>
      <c r="D49" s="31">
        <f t="shared" ref="D49:M49" si="15">SUM(D50:D81)</f>
        <v>2288236</v>
      </c>
      <c r="E49" s="31">
        <f t="shared" si="15"/>
        <v>9726070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12014306</v>
      </c>
      <c r="O49" s="43">
        <f t="shared" si="11"/>
        <v>36.964479436839852</v>
      </c>
      <c r="P49" s="9"/>
    </row>
    <row r="50" spans="1:16">
      <c r="A50" s="12"/>
      <c r="B50" s="44">
        <v>601</v>
      </c>
      <c r="C50" s="20" t="s">
        <v>66</v>
      </c>
      <c r="D50" s="46">
        <v>522786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6" si="16">SUM(D50:M50)</f>
        <v>522786</v>
      </c>
      <c r="O50" s="47">
        <f t="shared" si="11"/>
        <v>1.6084584783230724</v>
      </c>
      <c r="P50" s="9"/>
    </row>
    <row r="51" spans="1:16">
      <c r="A51" s="12"/>
      <c r="B51" s="44">
        <v>602</v>
      </c>
      <c r="C51" s="20" t="s">
        <v>67</v>
      </c>
      <c r="D51" s="46">
        <v>0</v>
      </c>
      <c r="E51" s="46">
        <v>326031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326031</v>
      </c>
      <c r="O51" s="47">
        <f t="shared" si="11"/>
        <v>1.0031013189835796</v>
      </c>
      <c r="P51" s="9"/>
    </row>
    <row r="52" spans="1:16">
      <c r="A52" s="12"/>
      <c r="B52" s="44">
        <v>603</v>
      </c>
      <c r="C52" s="20" t="s">
        <v>68</v>
      </c>
      <c r="D52" s="46">
        <v>323335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323335</v>
      </c>
      <c r="O52" s="47">
        <f t="shared" si="11"/>
        <v>0.99480652138464043</v>
      </c>
      <c r="P52" s="9"/>
    </row>
    <row r="53" spans="1:16">
      <c r="A53" s="12"/>
      <c r="B53" s="44">
        <v>604</v>
      </c>
      <c r="C53" s="20" t="s">
        <v>69</v>
      </c>
      <c r="D53" s="46">
        <v>0</v>
      </c>
      <c r="E53" s="46">
        <v>2975484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2975484</v>
      </c>
      <c r="O53" s="47">
        <f t="shared" si="11"/>
        <v>9.1546875144220561</v>
      </c>
      <c r="P53" s="9"/>
    </row>
    <row r="54" spans="1:16">
      <c r="A54" s="12"/>
      <c r="B54" s="44">
        <v>605</v>
      </c>
      <c r="C54" s="20" t="s">
        <v>70</v>
      </c>
      <c r="D54" s="46">
        <v>149305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149305</v>
      </c>
      <c r="O54" s="47">
        <f t="shared" si="11"/>
        <v>0.45936749091602747</v>
      </c>
      <c r="P54" s="9"/>
    </row>
    <row r="55" spans="1:16">
      <c r="A55" s="12"/>
      <c r="B55" s="44">
        <v>606</v>
      </c>
      <c r="C55" s="20" t="s">
        <v>71</v>
      </c>
      <c r="D55" s="46">
        <v>4204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4204</v>
      </c>
      <c r="O55" s="47">
        <f t="shared" si="11"/>
        <v>1.2934469252945176E-2</v>
      </c>
      <c r="P55" s="9"/>
    </row>
    <row r="56" spans="1:16">
      <c r="A56" s="12"/>
      <c r="B56" s="44">
        <v>607</v>
      </c>
      <c r="C56" s="20" t="s">
        <v>72</v>
      </c>
      <c r="D56" s="46">
        <v>0</v>
      </c>
      <c r="E56" s="46">
        <v>82414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82414</v>
      </c>
      <c r="O56" s="47">
        <f t="shared" si="11"/>
        <v>0.25356359396104278</v>
      </c>
      <c r="P56" s="9"/>
    </row>
    <row r="57" spans="1:16">
      <c r="A57" s="12"/>
      <c r="B57" s="44">
        <v>608</v>
      </c>
      <c r="C57" s="20" t="s">
        <v>73</v>
      </c>
      <c r="D57" s="46">
        <v>0</v>
      </c>
      <c r="E57" s="46">
        <v>118769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118769</v>
      </c>
      <c r="O57" s="47">
        <f t="shared" si="11"/>
        <v>0.36541721662774634</v>
      </c>
      <c r="P57" s="9"/>
    </row>
    <row r="58" spans="1:16">
      <c r="A58" s="12"/>
      <c r="B58" s="44">
        <v>612</v>
      </c>
      <c r="C58" s="20" t="s">
        <v>111</v>
      </c>
      <c r="D58" s="46">
        <v>0</v>
      </c>
      <c r="E58" s="46">
        <v>53029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53029</v>
      </c>
      <c r="O58" s="47">
        <f t="shared" si="11"/>
        <v>0.16315460752008321</v>
      </c>
      <c r="P58" s="9"/>
    </row>
    <row r="59" spans="1:16">
      <c r="A59" s="12"/>
      <c r="B59" s="44">
        <v>614</v>
      </c>
      <c r="C59" s="20" t="s">
        <v>74</v>
      </c>
      <c r="D59" s="46">
        <v>0</v>
      </c>
      <c r="E59" s="46">
        <v>1238653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1238653</v>
      </c>
      <c r="O59" s="47">
        <f t="shared" si="11"/>
        <v>3.8109703005633446</v>
      </c>
      <c r="P59" s="9"/>
    </row>
    <row r="60" spans="1:16">
      <c r="A60" s="12"/>
      <c r="B60" s="44">
        <v>618</v>
      </c>
      <c r="C60" s="20" t="s">
        <v>75</v>
      </c>
      <c r="D60" s="46">
        <v>0</v>
      </c>
      <c r="E60" s="46">
        <v>31104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31104</v>
      </c>
      <c r="O60" s="47">
        <f t="shared" si="11"/>
        <v>9.5697842921885531E-2</v>
      </c>
      <c r="P60" s="9"/>
    </row>
    <row r="61" spans="1:16">
      <c r="A61" s="12"/>
      <c r="B61" s="44">
        <v>621</v>
      </c>
      <c r="C61" s="20" t="s">
        <v>112</v>
      </c>
      <c r="D61" s="46">
        <v>0</v>
      </c>
      <c r="E61" s="46">
        <v>51965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51965</v>
      </c>
      <c r="O61" s="47">
        <f t="shared" si="11"/>
        <v>0.15988099303741582</v>
      </c>
      <c r="P61" s="9"/>
    </row>
    <row r="62" spans="1:16">
      <c r="A62" s="12"/>
      <c r="B62" s="44">
        <v>622</v>
      </c>
      <c r="C62" s="20" t="s">
        <v>76</v>
      </c>
      <c r="D62" s="46">
        <v>193369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193369</v>
      </c>
      <c r="O62" s="47">
        <f t="shared" si="11"/>
        <v>0.59493943505536528</v>
      </c>
      <c r="P62" s="9"/>
    </row>
    <row r="63" spans="1:16">
      <c r="A63" s="12"/>
      <c r="B63" s="44">
        <v>634</v>
      </c>
      <c r="C63" s="20" t="s">
        <v>78</v>
      </c>
      <c r="D63" s="46">
        <v>0</v>
      </c>
      <c r="E63" s="46">
        <v>373075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373075</v>
      </c>
      <c r="O63" s="47">
        <f t="shared" si="11"/>
        <v>1.1478418450386587</v>
      </c>
      <c r="P63" s="9"/>
    </row>
    <row r="64" spans="1:16">
      <c r="A64" s="12"/>
      <c r="B64" s="44">
        <v>654</v>
      </c>
      <c r="C64" s="20" t="s">
        <v>79</v>
      </c>
      <c r="D64" s="46">
        <v>0</v>
      </c>
      <c r="E64" s="46">
        <v>828437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828437</v>
      </c>
      <c r="O64" s="47">
        <f t="shared" si="11"/>
        <v>2.5488565424600722</v>
      </c>
      <c r="P64" s="9"/>
    </row>
    <row r="65" spans="1:16">
      <c r="A65" s="12"/>
      <c r="B65" s="44">
        <v>662</v>
      </c>
      <c r="C65" s="20" t="s">
        <v>80</v>
      </c>
      <c r="D65" s="46">
        <v>26969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26969</v>
      </c>
      <c r="O65" s="47">
        <f t="shared" si="11"/>
        <v>8.2975666337459189E-2</v>
      </c>
      <c r="P65" s="9"/>
    </row>
    <row r="66" spans="1:16">
      <c r="A66" s="12"/>
      <c r="B66" s="44">
        <v>664</v>
      </c>
      <c r="C66" s="20" t="s">
        <v>81</v>
      </c>
      <c r="D66" s="46">
        <v>0</v>
      </c>
      <c r="E66" s="46">
        <v>209532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209532</v>
      </c>
      <c r="O66" s="47">
        <f t="shared" si="11"/>
        <v>0.64466822347956909</v>
      </c>
      <c r="P66" s="9"/>
    </row>
    <row r="67" spans="1:16">
      <c r="A67" s="12"/>
      <c r="B67" s="44">
        <v>674</v>
      </c>
      <c r="C67" s="20" t="s">
        <v>82</v>
      </c>
      <c r="D67" s="46">
        <v>0</v>
      </c>
      <c r="E67" s="46">
        <v>496034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496034</v>
      </c>
      <c r="O67" s="47">
        <f t="shared" si="11"/>
        <v>1.5261504570445783</v>
      </c>
      <c r="P67" s="9"/>
    </row>
    <row r="68" spans="1:16">
      <c r="A68" s="12"/>
      <c r="B68" s="44">
        <v>682</v>
      </c>
      <c r="C68" s="20" t="s">
        <v>83</v>
      </c>
      <c r="D68" s="46">
        <v>61255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61255</v>
      </c>
      <c r="O68" s="47">
        <f t="shared" si="11"/>
        <v>0.18846358565393834</v>
      </c>
      <c r="P68" s="9"/>
    </row>
    <row r="69" spans="1:16">
      <c r="A69" s="12"/>
      <c r="B69" s="44">
        <v>684</v>
      </c>
      <c r="C69" s="20" t="s">
        <v>84</v>
      </c>
      <c r="D69" s="46">
        <v>69190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69190</v>
      </c>
      <c r="O69" s="47">
        <f t="shared" ref="O69:O82" si="17">(N69/O$84)</f>
        <v>0.21287724253360532</v>
      </c>
      <c r="P69" s="9"/>
    </row>
    <row r="70" spans="1:16">
      <c r="A70" s="12"/>
      <c r="B70" s="44">
        <v>685</v>
      </c>
      <c r="C70" s="20" t="s">
        <v>85</v>
      </c>
      <c r="D70" s="46">
        <v>63840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63840</v>
      </c>
      <c r="O70" s="47">
        <f t="shared" si="17"/>
        <v>0.19641686896004282</v>
      </c>
      <c r="P70" s="9"/>
    </row>
    <row r="71" spans="1:16">
      <c r="A71" s="12"/>
      <c r="B71" s="44">
        <v>694</v>
      </c>
      <c r="C71" s="20" t="s">
        <v>86</v>
      </c>
      <c r="D71" s="46">
        <v>0</v>
      </c>
      <c r="E71" s="46">
        <v>291226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291226</v>
      </c>
      <c r="O71" s="47">
        <f t="shared" si="17"/>
        <v>0.89601658959519792</v>
      </c>
      <c r="P71" s="9"/>
    </row>
    <row r="72" spans="1:16">
      <c r="A72" s="12"/>
      <c r="B72" s="44">
        <v>711</v>
      </c>
      <c r="C72" s="20" t="s">
        <v>87</v>
      </c>
      <c r="D72" s="46">
        <v>861141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81" si="18">SUM(D72:M72)</f>
        <v>861141</v>
      </c>
      <c r="O72" s="47">
        <f t="shared" si="17"/>
        <v>2.6494771139273219</v>
      </c>
      <c r="P72" s="9"/>
    </row>
    <row r="73" spans="1:16">
      <c r="A73" s="12"/>
      <c r="B73" s="44">
        <v>713</v>
      </c>
      <c r="C73" s="20" t="s">
        <v>89</v>
      </c>
      <c r="D73" s="46">
        <v>0</v>
      </c>
      <c r="E73" s="46">
        <v>432126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432126</v>
      </c>
      <c r="O73" s="47">
        <f t="shared" si="17"/>
        <v>1.3295243721213577</v>
      </c>
      <c r="P73" s="9"/>
    </row>
    <row r="74" spans="1:16">
      <c r="A74" s="12"/>
      <c r="B74" s="44">
        <v>714</v>
      </c>
      <c r="C74" s="20" t="s">
        <v>90</v>
      </c>
      <c r="D74" s="46">
        <v>0</v>
      </c>
      <c r="E74" s="46">
        <v>140695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140695</v>
      </c>
      <c r="O74" s="47">
        <f t="shared" si="17"/>
        <v>0.43287705793128484</v>
      </c>
      <c r="P74" s="9"/>
    </row>
    <row r="75" spans="1:16">
      <c r="A75" s="12"/>
      <c r="B75" s="44">
        <v>722</v>
      </c>
      <c r="C75" s="20" t="s">
        <v>107</v>
      </c>
      <c r="D75" s="46">
        <v>0</v>
      </c>
      <c r="E75" s="46">
        <v>46350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46350</v>
      </c>
      <c r="O75" s="47">
        <f t="shared" si="17"/>
        <v>0.14260529254852733</v>
      </c>
      <c r="P75" s="9"/>
    </row>
    <row r="76" spans="1:16">
      <c r="A76" s="12"/>
      <c r="B76" s="44">
        <v>724</v>
      </c>
      <c r="C76" s="20" t="s">
        <v>91</v>
      </c>
      <c r="D76" s="46">
        <v>0</v>
      </c>
      <c r="E76" s="46">
        <v>1000901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1000901</v>
      </c>
      <c r="O76" s="47">
        <f t="shared" si="17"/>
        <v>3.0794774523649098</v>
      </c>
      <c r="P76" s="9"/>
    </row>
    <row r="77" spans="1:16">
      <c r="A77" s="12"/>
      <c r="B77" s="44">
        <v>732</v>
      </c>
      <c r="C77" s="20" t="s">
        <v>92</v>
      </c>
      <c r="D77" s="46">
        <v>10526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10526</v>
      </c>
      <c r="O77" s="47">
        <f t="shared" si="17"/>
        <v>3.2385400417816589E-2</v>
      </c>
      <c r="P77" s="9"/>
    </row>
    <row r="78" spans="1:16">
      <c r="A78" s="12"/>
      <c r="B78" s="44">
        <v>744</v>
      </c>
      <c r="C78" s="20" t="s">
        <v>95</v>
      </c>
      <c r="D78" s="46">
        <v>0</v>
      </c>
      <c r="E78" s="46">
        <v>398241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398241</v>
      </c>
      <c r="O78" s="47">
        <f t="shared" si="17"/>
        <v>1.2252702116465604</v>
      </c>
      <c r="P78" s="9"/>
    </row>
    <row r="79" spans="1:16">
      <c r="A79" s="12"/>
      <c r="B79" s="44">
        <v>752</v>
      </c>
      <c r="C79" s="20" t="s">
        <v>96</v>
      </c>
      <c r="D79" s="46">
        <v>2316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2316</v>
      </c>
      <c r="O79" s="47">
        <f t="shared" si="17"/>
        <v>7.1256495694150875E-3</v>
      </c>
      <c r="P79" s="9"/>
    </row>
    <row r="80" spans="1:16">
      <c r="A80" s="12"/>
      <c r="B80" s="44">
        <v>764</v>
      </c>
      <c r="C80" s="20" t="s">
        <v>97</v>
      </c>
      <c r="D80" s="46">
        <v>0</v>
      </c>
      <c r="E80" s="46">
        <v>629615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629615</v>
      </c>
      <c r="O80" s="47">
        <f t="shared" si="17"/>
        <v>1.9371398331810363</v>
      </c>
      <c r="P80" s="9"/>
    </row>
    <row r="81" spans="1:119" ht="15.75" thickBot="1">
      <c r="A81" s="12"/>
      <c r="B81" s="44">
        <v>769</v>
      </c>
      <c r="C81" s="20" t="s">
        <v>98</v>
      </c>
      <c r="D81" s="46">
        <v>0</v>
      </c>
      <c r="E81" s="46">
        <v>2389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2389</v>
      </c>
      <c r="O81" s="47">
        <f t="shared" si="17"/>
        <v>7.3502490592973419E-3</v>
      </c>
      <c r="P81" s="9"/>
    </row>
    <row r="82" spans="1:119" ht="16.5" thickBot="1">
      <c r="A82" s="14" t="s">
        <v>10</v>
      </c>
      <c r="B82" s="23"/>
      <c r="C82" s="22"/>
      <c r="D82" s="15">
        <f t="shared" ref="D82:M82" si="19">SUM(D5,D13,D22,D29,D33,D37,D42,D47,D49)</f>
        <v>106193318</v>
      </c>
      <c r="E82" s="15">
        <f t="shared" si="19"/>
        <v>286080983</v>
      </c>
      <c r="F82" s="15">
        <f t="shared" si="19"/>
        <v>7890185</v>
      </c>
      <c r="G82" s="15">
        <f t="shared" si="19"/>
        <v>22069065</v>
      </c>
      <c r="H82" s="15">
        <f t="shared" si="19"/>
        <v>0</v>
      </c>
      <c r="I82" s="15">
        <f t="shared" si="19"/>
        <v>36130015</v>
      </c>
      <c r="J82" s="15">
        <f t="shared" si="19"/>
        <v>25590039</v>
      </c>
      <c r="K82" s="15">
        <f t="shared" si="19"/>
        <v>0</v>
      </c>
      <c r="L82" s="15">
        <f t="shared" si="19"/>
        <v>0</v>
      </c>
      <c r="M82" s="15">
        <f t="shared" si="19"/>
        <v>19</v>
      </c>
      <c r="N82" s="15">
        <f>SUM(D82:M82)</f>
        <v>483953624</v>
      </c>
      <c r="O82" s="37">
        <f t="shared" si="17"/>
        <v>1488.9826996858683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118" t="s">
        <v>113</v>
      </c>
      <c r="M84" s="118"/>
      <c r="N84" s="118"/>
      <c r="O84" s="41">
        <v>325023</v>
      </c>
    </row>
    <row r="85" spans="1:119">
      <c r="A85" s="119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7"/>
    </row>
    <row r="86" spans="1:119" ht="15.75" customHeight="1" thickBot="1">
      <c r="A86" s="120" t="s">
        <v>105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20847994</v>
      </c>
      <c r="E5" s="26">
        <f t="shared" si="0"/>
        <v>21729537</v>
      </c>
      <c r="F5" s="26">
        <f t="shared" si="0"/>
        <v>8230550</v>
      </c>
      <c r="G5" s="26">
        <f t="shared" si="0"/>
        <v>25223367</v>
      </c>
      <c r="H5" s="26">
        <f t="shared" si="0"/>
        <v>0</v>
      </c>
      <c r="I5" s="26">
        <f t="shared" si="0"/>
        <v>0</v>
      </c>
      <c r="J5" s="26">
        <f t="shared" si="0"/>
        <v>20625649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96657097</v>
      </c>
      <c r="O5" s="32">
        <f t="shared" ref="O5:O36" si="1">(N5/O$82)</f>
        <v>306.77585900455131</v>
      </c>
      <c r="P5" s="6"/>
    </row>
    <row r="6" spans="1:133">
      <c r="A6" s="12"/>
      <c r="B6" s="44">
        <v>511</v>
      </c>
      <c r="C6" s="20" t="s">
        <v>20</v>
      </c>
      <c r="D6" s="46">
        <v>2235401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2235401</v>
      </c>
      <c r="O6" s="47">
        <f t="shared" si="1"/>
        <v>7.0948443857633441</v>
      </c>
      <c r="P6" s="9"/>
    </row>
    <row r="7" spans="1:133">
      <c r="A7" s="12"/>
      <c r="B7" s="44">
        <v>512</v>
      </c>
      <c r="C7" s="20" t="s">
        <v>21</v>
      </c>
      <c r="D7" s="46">
        <v>577574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577574</v>
      </c>
      <c r="O7" s="47">
        <f t="shared" si="1"/>
        <v>1.8331376121165186</v>
      </c>
      <c r="P7" s="9"/>
    </row>
    <row r="8" spans="1:133">
      <c r="A8" s="12"/>
      <c r="B8" s="44">
        <v>513</v>
      </c>
      <c r="C8" s="20" t="s">
        <v>22</v>
      </c>
      <c r="D8" s="46">
        <v>1684539</v>
      </c>
      <c r="E8" s="46">
        <v>2924877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4609416</v>
      </c>
      <c r="O8" s="47">
        <f t="shared" si="1"/>
        <v>14.629629864730191</v>
      </c>
      <c r="P8" s="9"/>
    </row>
    <row r="9" spans="1:133">
      <c r="A9" s="12"/>
      <c r="B9" s="44">
        <v>514</v>
      </c>
      <c r="C9" s="20" t="s">
        <v>23</v>
      </c>
      <c r="D9" s="46">
        <v>642217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642217</v>
      </c>
      <c r="O9" s="47">
        <f t="shared" si="1"/>
        <v>2.0383052870119402</v>
      </c>
      <c r="P9" s="9"/>
    </row>
    <row r="10" spans="1:133">
      <c r="A10" s="12"/>
      <c r="B10" s="44">
        <v>515</v>
      </c>
      <c r="C10" s="20" t="s">
        <v>24</v>
      </c>
      <c r="D10" s="46">
        <v>1416390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1416390</v>
      </c>
      <c r="O10" s="47">
        <f t="shared" si="1"/>
        <v>4.4954201235265367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8230550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8230550</v>
      </c>
      <c r="O11" s="47">
        <f t="shared" si="1"/>
        <v>26.122593422497573</v>
      </c>
      <c r="P11" s="9"/>
    </row>
    <row r="12" spans="1:133">
      <c r="A12" s="12"/>
      <c r="B12" s="44">
        <v>519</v>
      </c>
      <c r="C12" s="20" t="s">
        <v>27</v>
      </c>
      <c r="D12" s="46">
        <v>14291873</v>
      </c>
      <c r="E12" s="46">
        <v>18804660</v>
      </c>
      <c r="F12" s="46">
        <v>0</v>
      </c>
      <c r="G12" s="46">
        <v>25223367</v>
      </c>
      <c r="H12" s="46">
        <v>0</v>
      </c>
      <c r="I12" s="46">
        <v>0</v>
      </c>
      <c r="J12" s="46">
        <v>20625649</v>
      </c>
      <c r="K12" s="46">
        <v>0</v>
      </c>
      <c r="L12" s="46">
        <v>0</v>
      </c>
      <c r="M12" s="46">
        <v>0</v>
      </c>
      <c r="N12" s="46">
        <f t="shared" si="2"/>
        <v>78945549</v>
      </c>
      <c r="O12" s="47">
        <f t="shared" si="1"/>
        <v>250.56192830890521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SUM(D14:D21)</f>
        <v>12227770</v>
      </c>
      <c r="E13" s="31">
        <f t="shared" si="3"/>
        <v>103917351</v>
      </c>
      <c r="F13" s="31">
        <f t="shared" si="3"/>
        <v>0</v>
      </c>
      <c r="G13" s="31">
        <f t="shared" si="3"/>
        <v>6713708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1748930</v>
      </c>
      <c r="M13" s="31">
        <f t="shared" si="3"/>
        <v>0</v>
      </c>
      <c r="N13" s="42">
        <f>SUM(D13:M13)</f>
        <v>124607759</v>
      </c>
      <c r="O13" s="43">
        <f t="shared" si="1"/>
        <v>395.48727917885958</v>
      </c>
      <c r="P13" s="10"/>
    </row>
    <row r="14" spans="1:133">
      <c r="A14" s="12"/>
      <c r="B14" s="44">
        <v>521</v>
      </c>
      <c r="C14" s="20" t="s">
        <v>29</v>
      </c>
      <c r="D14" s="46">
        <v>0</v>
      </c>
      <c r="E14" s="46">
        <v>66247610</v>
      </c>
      <c r="F14" s="46">
        <v>0</v>
      </c>
      <c r="G14" s="46">
        <v>6713708</v>
      </c>
      <c r="H14" s="46">
        <v>0</v>
      </c>
      <c r="I14" s="46">
        <v>0</v>
      </c>
      <c r="J14" s="46">
        <v>0</v>
      </c>
      <c r="K14" s="46">
        <v>0</v>
      </c>
      <c r="L14" s="46">
        <v>1748930</v>
      </c>
      <c r="M14" s="46">
        <v>0</v>
      </c>
      <c r="N14" s="46">
        <f>SUM(D14:M14)</f>
        <v>74710248</v>
      </c>
      <c r="O14" s="47">
        <f t="shared" si="1"/>
        <v>237.11968616896348</v>
      </c>
      <c r="P14" s="9"/>
    </row>
    <row r="15" spans="1:133">
      <c r="A15" s="12"/>
      <c r="B15" s="44">
        <v>522</v>
      </c>
      <c r="C15" s="20" t="s">
        <v>30</v>
      </c>
      <c r="D15" s="46">
        <v>14796</v>
      </c>
      <c r="E15" s="46">
        <v>27857983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27872779</v>
      </c>
      <c r="O15" s="47">
        <f t="shared" si="1"/>
        <v>88.46423062518646</v>
      </c>
      <c r="P15" s="9"/>
    </row>
    <row r="16" spans="1:133">
      <c r="A16" s="12"/>
      <c r="B16" s="44">
        <v>523</v>
      </c>
      <c r="C16" s="20" t="s">
        <v>31</v>
      </c>
      <c r="D16" s="46">
        <v>2102859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2102859</v>
      </c>
      <c r="O16" s="47">
        <f t="shared" si="1"/>
        <v>6.6741749557246868</v>
      </c>
      <c r="P16" s="9"/>
    </row>
    <row r="17" spans="1:16">
      <c r="A17" s="12"/>
      <c r="B17" s="44">
        <v>524</v>
      </c>
      <c r="C17" s="20" t="s">
        <v>32</v>
      </c>
      <c r="D17" s="46">
        <v>3859868</v>
      </c>
      <c r="E17" s="46">
        <v>5913110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9772978</v>
      </c>
      <c r="O17" s="47">
        <f t="shared" si="1"/>
        <v>31.018040206427695</v>
      </c>
      <c r="P17" s="9"/>
    </row>
    <row r="18" spans="1:16">
      <c r="A18" s="12"/>
      <c r="B18" s="44">
        <v>525</v>
      </c>
      <c r="C18" s="20" t="s">
        <v>33</v>
      </c>
      <c r="D18" s="46">
        <v>193737</v>
      </c>
      <c r="E18" s="46">
        <v>1075596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1269333</v>
      </c>
      <c r="O18" s="47">
        <f t="shared" si="1"/>
        <v>4.0286821508597983</v>
      </c>
      <c r="P18" s="9"/>
    </row>
    <row r="19" spans="1:16">
      <c r="A19" s="12"/>
      <c r="B19" s="44">
        <v>526</v>
      </c>
      <c r="C19" s="20" t="s">
        <v>34</v>
      </c>
      <c r="D19" s="46">
        <v>0</v>
      </c>
      <c r="E19" s="46">
        <v>2823052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2823052</v>
      </c>
      <c r="O19" s="47">
        <f t="shared" si="1"/>
        <v>8.9599649606124281</v>
      </c>
      <c r="P19" s="9"/>
    </row>
    <row r="20" spans="1:16">
      <c r="A20" s="12"/>
      <c r="B20" s="44">
        <v>527</v>
      </c>
      <c r="C20" s="20" t="s">
        <v>35</v>
      </c>
      <c r="D20" s="46">
        <v>718054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718054</v>
      </c>
      <c r="O20" s="47">
        <f t="shared" si="1"/>
        <v>2.2790011235455796</v>
      </c>
      <c r="P20" s="9"/>
    </row>
    <row r="21" spans="1:16">
      <c r="A21" s="12"/>
      <c r="B21" s="44">
        <v>529</v>
      </c>
      <c r="C21" s="20" t="s">
        <v>36</v>
      </c>
      <c r="D21" s="46">
        <v>5338456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5338456</v>
      </c>
      <c r="O21" s="47">
        <f t="shared" si="1"/>
        <v>16.943498987539435</v>
      </c>
      <c r="P21" s="9"/>
    </row>
    <row r="22" spans="1:16" ht="15.75">
      <c r="A22" s="28" t="s">
        <v>37</v>
      </c>
      <c r="B22" s="29"/>
      <c r="C22" s="30"/>
      <c r="D22" s="31">
        <f t="shared" ref="D22:M22" si="5">SUM(D23:D28)</f>
        <v>776101</v>
      </c>
      <c r="E22" s="31">
        <f t="shared" si="5"/>
        <v>1908951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33647077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36332129</v>
      </c>
      <c r="O22" s="43">
        <f t="shared" si="1"/>
        <v>115.31300265969264</v>
      </c>
      <c r="P22" s="10"/>
    </row>
    <row r="23" spans="1:16">
      <c r="A23" s="12"/>
      <c r="B23" s="44">
        <v>533</v>
      </c>
      <c r="C23" s="20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2537661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2537661</v>
      </c>
      <c r="O23" s="47">
        <f t="shared" si="1"/>
        <v>8.0541745748617792</v>
      </c>
      <c r="P23" s="9"/>
    </row>
    <row r="24" spans="1:16">
      <c r="A24" s="12"/>
      <c r="B24" s="44">
        <v>534</v>
      </c>
      <c r="C24" s="20" t="s">
        <v>39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17556646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17556646</v>
      </c>
      <c r="O24" s="47">
        <f t="shared" si="1"/>
        <v>55.722293810342968</v>
      </c>
      <c r="P24" s="9"/>
    </row>
    <row r="25" spans="1:16">
      <c r="A25" s="12"/>
      <c r="B25" s="44">
        <v>535</v>
      </c>
      <c r="C25" s="20" t="s">
        <v>40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3203379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3203379</v>
      </c>
      <c r="O25" s="47">
        <f t="shared" si="1"/>
        <v>10.167068688625529</v>
      </c>
      <c r="P25" s="9"/>
    </row>
    <row r="26" spans="1:16">
      <c r="A26" s="12"/>
      <c r="B26" s="44">
        <v>536</v>
      </c>
      <c r="C26" s="20" t="s">
        <v>41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10349391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10349391</v>
      </c>
      <c r="O26" s="47">
        <f t="shared" si="1"/>
        <v>32.847492969905481</v>
      </c>
      <c r="P26" s="9"/>
    </row>
    <row r="27" spans="1:16">
      <c r="A27" s="12"/>
      <c r="B27" s="44">
        <v>537</v>
      </c>
      <c r="C27" s="20" t="s">
        <v>42</v>
      </c>
      <c r="D27" s="46">
        <v>776101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776101</v>
      </c>
      <c r="O27" s="47">
        <f t="shared" si="1"/>
        <v>2.4632340339094942</v>
      </c>
      <c r="P27" s="9"/>
    </row>
    <row r="28" spans="1:16">
      <c r="A28" s="12"/>
      <c r="B28" s="44">
        <v>538</v>
      </c>
      <c r="C28" s="20" t="s">
        <v>43</v>
      </c>
      <c r="D28" s="46">
        <v>0</v>
      </c>
      <c r="E28" s="46">
        <v>1908951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1908951</v>
      </c>
      <c r="O28" s="47">
        <f t="shared" si="1"/>
        <v>6.0587385820473925</v>
      </c>
      <c r="P28" s="9"/>
    </row>
    <row r="29" spans="1:16" ht="15.75">
      <c r="A29" s="28" t="s">
        <v>44</v>
      </c>
      <c r="B29" s="29"/>
      <c r="C29" s="30"/>
      <c r="D29" s="31">
        <f t="shared" ref="D29:M29" si="7">SUM(D30:D32)</f>
        <v>413609</v>
      </c>
      <c r="E29" s="31">
        <f t="shared" si="7"/>
        <v>64423068</v>
      </c>
      <c r="F29" s="31">
        <f t="shared" si="7"/>
        <v>0</v>
      </c>
      <c r="G29" s="31">
        <f t="shared" si="7"/>
        <v>1440548</v>
      </c>
      <c r="H29" s="31">
        <f t="shared" si="7"/>
        <v>0</v>
      </c>
      <c r="I29" s="31">
        <f t="shared" si="7"/>
        <v>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37" si="8">SUM(D29:M29)</f>
        <v>66277225</v>
      </c>
      <c r="O29" s="43">
        <f t="shared" si="1"/>
        <v>210.35447228270183</v>
      </c>
      <c r="P29" s="10"/>
    </row>
    <row r="30" spans="1:16">
      <c r="A30" s="12"/>
      <c r="B30" s="44">
        <v>541</v>
      </c>
      <c r="C30" s="20" t="s">
        <v>45</v>
      </c>
      <c r="D30" s="46">
        <v>0</v>
      </c>
      <c r="E30" s="46">
        <v>63626840</v>
      </c>
      <c r="F30" s="46">
        <v>0</v>
      </c>
      <c r="G30" s="46">
        <v>1440548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65067388</v>
      </c>
      <c r="O30" s="47">
        <f t="shared" si="1"/>
        <v>206.51462196182484</v>
      </c>
      <c r="P30" s="9"/>
    </row>
    <row r="31" spans="1:16">
      <c r="A31" s="12"/>
      <c r="B31" s="44">
        <v>542</v>
      </c>
      <c r="C31" s="20" t="s">
        <v>46</v>
      </c>
      <c r="D31" s="46">
        <v>0</v>
      </c>
      <c r="E31" s="46">
        <v>648277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648277</v>
      </c>
      <c r="O31" s="47">
        <f t="shared" si="1"/>
        <v>2.0575388638859442</v>
      </c>
      <c r="P31" s="9"/>
    </row>
    <row r="32" spans="1:16">
      <c r="A32" s="12"/>
      <c r="B32" s="44">
        <v>544</v>
      </c>
      <c r="C32" s="20" t="s">
        <v>47</v>
      </c>
      <c r="D32" s="46">
        <v>413609</v>
      </c>
      <c r="E32" s="46">
        <v>147951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561560</v>
      </c>
      <c r="O32" s="47">
        <f t="shared" si="1"/>
        <v>1.7823114569910561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SUM(D34:D36)</f>
        <v>557350</v>
      </c>
      <c r="E33" s="31">
        <f t="shared" si="9"/>
        <v>4611195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8779</v>
      </c>
      <c r="N33" s="31">
        <f t="shared" si="8"/>
        <v>5177324</v>
      </c>
      <c r="O33" s="43">
        <f t="shared" si="1"/>
        <v>16.4320889695754</v>
      </c>
      <c r="P33" s="10"/>
    </row>
    <row r="34" spans="1:16">
      <c r="A34" s="13"/>
      <c r="B34" s="45">
        <v>552</v>
      </c>
      <c r="C34" s="21" t="s">
        <v>50</v>
      </c>
      <c r="D34" s="46">
        <v>153000</v>
      </c>
      <c r="E34" s="46">
        <v>574994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727994</v>
      </c>
      <c r="O34" s="47">
        <f t="shared" si="1"/>
        <v>2.3105492677910586</v>
      </c>
      <c r="P34" s="9"/>
    </row>
    <row r="35" spans="1:16">
      <c r="A35" s="13"/>
      <c r="B35" s="45">
        <v>553</v>
      </c>
      <c r="C35" s="21" t="s">
        <v>51</v>
      </c>
      <c r="D35" s="46">
        <v>404350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404350</v>
      </c>
      <c r="O35" s="47">
        <f t="shared" si="1"/>
        <v>1.2833493084164356</v>
      </c>
      <c r="P35" s="9"/>
    </row>
    <row r="36" spans="1:16">
      <c r="A36" s="13"/>
      <c r="B36" s="45">
        <v>554</v>
      </c>
      <c r="C36" s="21" t="s">
        <v>52</v>
      </c>
      <c r="D36" s="46">
        <v>0</v>
      </c>
      <c r="E36" s="46">
        <v>4036201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8779</v>
      </c>
      <c r="N36" s="46">
        <f t="shared" si="8"/>
        <v>4044980</v>
      </c>
      <c r="O36" s="47">
        <f t="shared" si="1"/>
        <v>12.838190393367908</v>
      </c>
      <c r="P36" s="9"/>
    </row>
    <row r="37" spans="1:16" ht="15.75">
      <c r="A37" s="28" t="s">
        <v>53</v>
      </c>
      <c r="B37" s="29"/>
      <c r="C37" s="30"/>
      <c r="D37" s="31">
        <f t="shared" ref="D37:M37" si="10">SUM(D38:D41)</f>
        <v>10384287</v>
      </c>
      <c r="E37" s="31">
        <f t="shared" si="10"/>
        <v>2009837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0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si="8"/>
        <v>12394124</v>
      </c>
      <c r="O37" s="43">
        <f t="shared" ref="O37:O68" si="11">(N37/O$82)</f>
        <v>39.33718428051823</v>
      </c>
      <c r="P37" s="10"/>
    </row>
    <row r="38" spans="1:16">
      <c r="A38" s="12"/>
      <c r="B38" s="44">
        <v>562</v>
      </c>
      <c r="C38" s="20" t="s">
        <v>54</v>
      </c>
      <c r="D38" s="46">
        <v>3127472</v>
      </c>
      <c r="E38" s="46">
        <v>1881062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6" si="12">SUM(D38:M38)</f>
        <v>5008534</v>
      </c>
      <c r="O38" s="47">
        <f t="shared" si="11"/>
        <v>15.896373550340554</v>
      </c>
      <c r="P38" s="9"/>
    </row>
    <row r="39" spans="1:16">
      <c r="A39" s="12"/>
      <c r="B39" s="44">
        <v>563</v>
      </c>
      <c r="C39" s="20" t="s">
        <v>55</v>
      </c>
      <c r="D39" s="46">
        <v>965092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2"/>
        <v>965092</v>
      </c>
      <c r="O39" s="47">
        <f t="shared" si="11"/>
        <v>3.063064549915258</v>
      </c>
      <c r="P39" s="9"/>
    </row>
    <row r="40" spans="1:16">
      <c r="A40" s="12"/>
      <c r="B40" s="44">
        <v>564</v>
      </c>
      <c r="C40" s="20" t="s">
        <v>56</v>
      </c>
      <c r="D40" s="46">
        <v>5756126</v>
      </c>
      <c r="E40" s="46">
        <v>128775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5884901</v>
      </c>
      <c r="O40" s="47">
        <f t="shared" si="11"/>
        <v>18.677837587360429</v>
      </c>
      <c r="P40" s="9"/>
    </row>
    <row r="41" spans="1:16">
      <c r="A41" s="12"/>
      <c r="B41" s="44">
        <v>569</v>
      </c>
      <c r="C41" s="20" t="s">
        <v>57</v>
      </c>
      <c r="D41" s="46">
        <v>535597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535597</v>
      </c>
      <c r="O41" s="47">
        <f t="shared" si="11"/>
        <v>1.699908592901985</v>
      </c>
      <c r="P41" s="9"/>
    </row>
    <row r="42" spans="1:16" ht="15.75">
      <c r="A42" s="28" t="s">
        <v>58</v>
      </c>
      <c r="B42" s="29"/>
      <c r="C42" s="30"/>
      <c r="D42" s="31">
        <f t="shared" ref="D42:M42" si="13">SUM(D43:D46)</f>
        <v>10586872</v>
      </c>
      <c r="E42" s="31">
        <f t="shared" si="13"/>
        <v>923146</v>
      </c>
      <c r="F42" s="31">
        <f t="shared" si="13"/>
        <v>0</v>
      </c>
      <c r="G42" s="31">
        <f t="shared" si="13"/>
        <v>911852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12421870</v>
      </c>
      <c r="O42" s="43">
        <f t="shared" si="11"/>
        <v>39.42524613265455</v>
      </c>
      <c r="P42" s="9"/>
    </row>
    <row r="43" spans="1:16">
      <c r="A43" s="12"/>
      <c r="B43" s="44">
        <v>571</v>
      </c>
      <c r="C43" s="20" t="s">
        <v>59</v>
      </c>
      <c r="D43" s="46">
        <v>6510733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6510733</v>
      </c>
      <c r="O43" s="47">
        <f t="shared" si="11"/>
        <v>20.664139218088447</v>
      </c>
      <c r="P43" s="9"/>
    </row>
    <row r="44" spans="1:16">
      <c r="A44" s="12"/>
      <c r="B44" s="44">
        <v>572</v>
      </c>
      <c r="C44" s="20" t="s">
        <v>60</v>
      </c>
      <c r="D44" s="46">
        <v>4075167</v>
      </c>
      <c r="E44" s="46">
        <v>63294</v>
      </c>
      <c r="F44" s="46">
        <v>0</v>
      </c>
      <c r="G44" s="46">
        <v>911852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5050313</v>
      </c>
      <c r="O44" s="47">
        <f t="shared" si="11"/>
        <v>16.028974145756234</v>
      </c>
      <c r="P44" s="9"/>
    </row>
    <row r="45" spans="1:16">
      <c r="A45" s="12"/>
      <c r="B45" s="44">
        <v>573</v>
      </c>
      <c r="C45" s="20" t="s">
        <v>61</v>
      </c>
      <c r="D45" s="46">
        <v>972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972</v>
      </c>
      <c r="O45" s="47">
        <f t="shared" si="11"/>
        <v>3.0849895580085948E-3</v>
      </c>
      <c r="P45" s="9"/>
    </row>
    <row r="46" spans="1:16">
      <c r="A46" s="12"/>
      <c r="B46" s="44">
        <v>575</v>
      </c>
      <c r="C46" s="20" t="s">
        <v>62</v>
      </c>
      <c r="D46" s="46">
        <v>0</v>
      </c>
      <c r="E46" s="46">
        <v>859852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859852</v>
      </c>
      <c r="O46" s="47">
        <f t="shared" si="11"/>
        <v>2.7290477792518582</v>
      </c>
      <c r="P46" s="9"/>
    </row>
    <row r="47" spans="1:16" ht="15.75">
      <c r="A47" s="28" t="s">
        <v>94</v>
      </c>
      <c r="B47" s="29"/>
      <c r="C47" s="30"/>
      <c r="D47" s="31">
        <f t="shared" ref="D47:M47" si="14">SUM(D48:D48)</f>
        <v>44364861</v>
      </c>
      <c r="E47" s="31">
        <f t="shared" si="14"/>
        <v>43557949</v>
      </c>
      <c r="F47" s="31">
        <f t="shared" si="14"/>
        <v>58206</v>
      </c>
      <c r="G47" s="31">
        <f t="shared" si="14"/>
        <v>336191</v>
      </c>
      <c r="H47" s="31">
        <f t="shared" si="14"/>
        <v>0</v>
      </c>
      <c r="I47" s="31">
        <f t="shared" si="14"/>
        <v>0</v>
      </c>
      <c r="J47" s="31">
        <f t="shared" si="14"/>
        <v>0</v>
      </c>
      <c r="K47" s="31">
        <f t="shared" si="14"/>
        <v>0</v>
      </c>
      <c r="L47" s="31">
        <f t="shared" si="14"/>
        <v>0</v>
      </c>
      <c r="M47" s="31">
        <f t="shared" si="14"/>
        <v>0</v>
      </c>
      <c r="N47" s="31">
        <f>SUM(D47:M47)</f>
        <v>88317207</v>
      </c>
      <c r="O47" s="43">
        <f t="shared" si="11"/>
        <v>280.30623599535346</v>
      </c>
      <c r="P47" s="9"/>
    </row>
    <row r="48" spans="1:16">
      <c r="A48" s="12"/>
      <c r="B48" s="44">
        <v>581</v>
      </c>
      <c r="C48" s="20" t="s">
        <v>63</v>
      </c>
      <c r="D48" s="46">
        <v>44364861</v>
      </c>
      <c r="E48" s="46">
        <v>43557949</v>
      </c>
      <c r="F48" s="46">
        <v>58206</v>
      </c>
      <c r="G48" s="46">
        <v>336191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88317207</v>
      </c>
      <c r="O48" s="47">
        <f t="shared" si="11"/>
        <v>280.30623599535346</v>
      </c>
      <c r="P48" s="9"/>
    </row>
    <row r="49" spans="1:16" ht="15.75">
      <c r="A49" s="28" t="s">
        <v>65</v>
      </c>
      <c r="B49" s="29"/>
      <c r="C49" s="30"/>
      <c r="D49" s="31">
        <f t="shared" ref="D49:M49" si="15">SUM(D50:D79)</f>
        <v>1687621</v>
      </c>
      <c r="E49" s="31">
        <f t="shared" si="15"/>
        <v>8782081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140959</v>
      </c>
      <c r="N49" s="31">
        <f>SUM(D49:M49)</f>
        <v>10610661</v>
      </c>
      <c r="O49" s="43">
        <f t="shared" si="11"/>
        <v>33.676726737210942</v>
      </c>
      <c r="P49" s="9"/>
    </row>
    <row r="50" spans="1:16">
      <c r="A50" s="12"/>
      <c r="B50" s="44">
        <v>601</v>
      </c>
      <c r="C50" s="20" t="s">
        <v>66</v>
      </c>
      <c r="D50" s="46">
        <v>294019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6" si="16">SUM(D50:M50)</f>
        <v>294019</v>
      </c>
      <c r="O50" s="47">
        <f t="shared" si="11"/>
        <v>0.93317442886433033</v>
      </c>
      <c r="P50" s="9"/>
    </row>
    <row r="51" spans="1:16">
      <c r="A51" s="12"/>
      <c r="B51" s="44">
        <v>602</v>
      </c>
      <c r="C51" s="20" t="s">
        <v>67</v>
      </c>
      <c r="D51" s="46">
        <v>0</v>
      </c>
      <c r="E51" s="46">
        <v>234557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234557</v>
      </c>
      <c r="O51" s="47">
        <f t="shared" si="11"/>
        <v>0.74445051003891149</v>
      </c>
      <c r="P51" s="9"/>
    </row>
    <row r="52" spans="1:16">
      <c r="A52" s="12"/>
      <c r="B52" s="44">
        <v>603</v>
      </c>
      <c r="C52" s="20" t="s">
        <v>68</v>
      </c>
      <c r="D52" s="46">
        <v>177738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177738</v>
      </c>
      <c r="O52" s="47">
        <f t="shared" si="11"/>
        <v>0.56411509677091731</v>
      </c>
      <c r="P52" s="9"/>
    </row>
    <row r="53" spans="1:16">
      <c r="A53" s="12"/>
      <c r="B53" s="44">
        <v>604</v>
      </c>
      <c r="C53" s="20" t="s">
        <v>69</v>
      </c>
      <c r="D53" s="46">
        <v>0</v>
      </c>
      <c r="E53" s="46">
        <v>2975314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2975314</v>
      </c>
      <c r="O53" s="47">
        <f t="shared" si="11"/>
        <v>9.4432228619308471</v>
      </c>
      <c r="P53" s="9"/>
    </row>
    <row r="54" spans="1:16">
      <c r="A54" s="12"/>
      <c r="B54" s="44">
        <v>605</v>
      </c>
      <c r="C54" s="20" t="s">
        <v>70</v>
      </c>
      <c r="D54" s="46">
        <v>44616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44616</v>
      </c>
      <c r="O54" s="47">
        <f t="shared" si="11"/>
        <v>0.14160482934167845</v>
      </c>
      <c r="P54" s="9"/>
    </row>
    <row r="55" spans="1:16">
      <c r="A55" s="12"/>
      <c r="B55" s="44">
        <v>606</v>
      </c>
      <c r="C55" s="20" t="s">
        <v>71</v>
      </c>
      <c r="D55" s="46">
        <v>1302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1302</v>
      </c>
      <c r="O55" s="47">
        <f t="shared" si="11"/>
        <v>4.1323625560979321E-3</v>
      </c>
      <c r="P55" s="9"/>
    </row>
    <row r="56" spans="1:16">
      <c r="A56" s="12"/>
      <c r="B56" s="44">
        <v>607</v>
      </c>
      <c r="C56" s="20" t="s">
        <v>72</v>
      </c>
      <c r="D56" s="46">
        <v>0</v>
      </c>
      <c r="E56" s="46">
        <v>73605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73605</v>
      </c>
      <c r="O56" s="47">
        <f t="shared" si="11"/>
        <v>0.23361178643747182</v>
      </c>
      <c r="P56" s="9"/>
    </row>
    <row r="57" spans="1:16">
      <c r="A57" s="12"/>
      <c r="B57" s="44">
        <v>608</v>
      </c>
      <c r="C57" s="20" t="s">
        <v>73</v>
      </c>
      <c r="D57" s="46">
        <v>0</v>
      </c>
      <c r="E57" s="46">
        <v>100475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100475</v>
      </c>
      <c r="O57" s="47">
        <f t="shared" si="11"/>
        <v>0.31889333934250369</v>
      </c>
      <c r="P57" s="9"/>
    </row>
    <row r="58" spans="1:16">
      <c r="A58" s="12"/>
      <c r="B58" s="44">
        <v>612</v>
      </c>
      <c r="C58" s="20" t="s">
        <v>111</v>
      </c>
      <c r="D58" s="46">
        <v>0</v>
      </c>
      <c r="E58" s="46">
        <v>45444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45444</v>
      </c>
      <c r="O58" s="47">
        <f t="shared" si="11"/>
        <v>0.14423278340961171</v>
      </c>
      <c r="P58" s="9"/>
    </row>
    <row r="59" spans="1:16">
      <c r="A59" s="12"/>
      <c r="B59" s="44">
        <v>614</v>
      </c>
      <c r="C59" s="20" t="s">
        <v>74</v>
      </c>
      <c r="D59" s="46">
        <v>0</v>
      </c>
      <c r="E59" s="46">
        <v>887540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887540</v>
      </c>
      <c r="O59" s="47">
        <f t="shared" si="11"/>
        <v>2.8169255476491237</v>
      </c>
      <c r="P59" s="9"/>
    </row>
    <row r="60" spans="1:16">
      <c r="A60" s="12"/>
      <c r="B60" s="44">
        <v>616</v>
      </c>
      <c r="C60" s="20" t="s">
        <v>118</v>
      </c>
      <c r="D60" s="46">
        <v>0</v>
      </c>
      <c r="E60" s="46">
        <v>825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825</v>
      </c>
      <c r="O60" s="47">
        <f t="shared" si="11"/>
        <v>2.6184324952233445E-3</v>
      </c>
      <c r="P60" s="9"/>
    </row>
    <row r="61" spans="1:16">
      <c r="A61" s="12"/>
      <c r="B61" s="44">
        <v>618</v>
      </c>
      <c r="C61" s="20" t="s">
        <v>75</v>
      </c>
      <c r="D61" s="46">
        <v>0</v>
      </c>
      <c r="E61" s="46">
        <v>24880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24880</v>
      </c>
      <c r="O61" s="47">
        <f t="shared" si="11"/>
        <v>7.8965576340796137E-2</v>
      </c>
      <c r="P61" s="9"/>
    </row>
    <row r="62" spans="1:16">
      <c r="A62" s="12"/>
      <c r="B62" s="44">
        <v>621</v>
      </c>
      <c r="C62" s="20" t="s">
        <v>112</v>
      </c>
      <c r="D62" s="46">
        <v>0</v>
      </c>
      <c r="E62" s="46">
        <v>500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500</v>
      </c>
      <c r="O62" s="47">
        <f t="shared" si="11"/>
        <v>1.5869287849838451E-3</v>
      </c>
      <c r="P62" s="9"/>
    </row>
    <row r="63" spans="1:16">
      <c r="A63" s="12"/>
      <c r="B63" s="44">
        <v>622</v>
      </c>
      <c r="C63" s="20" t="s">
        <v>76</v>
      </c>
      <c r="D63" s="46">
        <v>189926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189926</v>
      </c>
      <c r="O63" s="47">
        <f t="shared" si="11"/>
        <v>0.60279807283368347</v>
      </c>
      <c r="P63" s="9"/>
    </row>
    <row r="64" spans="1:16">
      <c r="A64" s="12"/>
      <c r="B64" s="44">
        <v>634</v>
      </c>
      <c r="C64" s="20" t="s">
        <v>78</v>
      </c>
      <c r="D64" s="46">
        <v>0</v>
      </c>
      <c r="E64" s="46">
        <v>351430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351430</v>
      </c>
      <c r="O64" s="47">
        <f t="shared" si="11"/>
        <v>1.1153887658137454</v>
      </c>
      <c r="P64" s="9"/>
    </row>
    <row r="65" spans="1:119">
      <c r="A65" s="12"/>
      <c r="B65" s="44">
        <v>654</v>
      </c>
      <c r="C65" s="20" t="s">
        <v>79</v>
      </c>
      <c r="D65" s="46">
        <v>0</v>
      </c>
      <c r="E65" s="46">
        <v>790722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790722</v>
      </c>
      <c r="O65" s="47">
        <f t="shared" si="11"/>
        <v>2.509639005439992</v>
      </c>
      <c r="P65" s="9"/>
    </row>
    <row r="66" spans="1:119">
      <c r="A66" s="12"/>
      <c r="B66" s="44">
        <v>664</v>
      </c>
      <c r="C66" s="20" t="s">
        <v>81</v>
      </c>
      <c r="D66" s="46">
        <v>1204</v>
      </c>
      <c r="E66" s="46">
        <v>175083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176287</v>
      </c>
      <c r="O66" s="47">
        <f t="shared" si="11"/>
        <v>0.5595098294368942</v>
      </c>
      <c r="P66" s="9"/>
    </row>
    <row r="67" spans="1:119">
      <c r="A67" s="12"/>
      <c r="B67" s="44">
        <v>674</v>
      </c>
      <c r="C67" s="20" t="s">
        <v>82</v>
      </c>
      <c r="D67" s="46">
        <v>0</v>
      </c>
      <c r="E67" s="46">
        <v>499841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499841</v>
      </c>
      <c r="O67" s="47">
        <f t="shared" si="11"/>
        <v>1.5864241416302203</v>
      </c>
      <c r="P67" s="9"/>
    </row>
    <row r="68" spans="1:119">
      <c r="A68" s="12"/>
      <c r="B68" s="44">
        <v>682</v>
      </c>
      <c r="C68" s="20" t="s">
        <v>83</v>
      </c>
      <c r="D68" s="46">
        <v>75803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75803</v>
      </c>
      <c r="O68" s="47">
        <f t="shared" si="11"/>
        <v>0.24058792537626081</v>
      </c>
      <c r="P68" s="9"/>
    </row>
    <row r="69" spans="1:119">
      <c r="A69" s="12"/>
      <c r="B69" s="44">
        <v>684</v>
      </c>
      <c r="C69" s="20" t="s">
        <v>84</v>
      </c>
      <c r="D69" s="46">
        <v>70626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70626</v>
      </c>
      <c r="O69" s="47">
        <f t="shared" ref="O69:O80" si="17">(N69/O$82)</f>
        <v>0.22415686473653809</v>
      </c>
      <c r="P69" s="9"/>
    </row>
    <row r="70" spans="1:119">
      <c r="A70" s="12"/>
      <c r="B70" s="44">
        <v>685</v>
      </c>
      <c r="C70" s="20" t="s">
        <v>85</v>
      </c>
      <c r="D70" s="46">
        <v>59574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59574</v>
      </c>
      <c r="O70" s="47">
        <f t="shared" si="17"/>
        <v>0.18907939087325518</v>
      </c>
      <c r="P70" s="9"/>
    </row>
    <row r="71" spans="1:119">
      <c r="A71" s="12"/>
      <c r="B71" s="44">
        <v>694</v>
      </c>
      <c r="C71" s="20" t="s">
        <v>86</v>
      </c>
      <c r="D71" s="46">
        <v>0</v>
      </c>
      <c r="E71" s="46">
        <v>272538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272538</v>
      </c>
      <c r="O71" s="47">
        <f t="shared" si="17"/>
        <v>0.86499679440385435</v>
      </c>
      <c r="P71" s="9"/>
    </row>
    <row r="72" spans="1:119">
      <c r="A72" s="12"/>
      <c r="B72" s="44">
        <v>711</v>
      </c>
      <c r="C72" s="20" t="s">
        <v>87</v>
      </c>
      <c r="D72" s="46">
        <v>764371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79" si="18">SUM(D72:M72)</f>
        <v>764371</v>
      </c>
      <c r="O72" s="47">
        <f t="shared" si="17"/>
        <v>2.4260046846137731</v>
      </c>
      <c r="P72" s="9"/>
    </row>
    <row r="73" spans="1:119">
      <c r="A73" s="12"/>
      <c r="B73" s="44">
        <v>713</v>
      </c>
      <c r="C73" s="20" t="s">
        <v>89</v>
      </c>
      <c r="D73" s="46">
        <v>0</v>
      </c>
      <c r="E73" s="46">
        <v>401909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401909</v>
      </c>
      <c r="O73" s="47">
        <f t="shared" si="17"/>
        <v>1.2756019220881443</v>
      </c>
      <c r="P73" s="9"/>
    </row>
    <row r="74" spans="1:119">
      <c r="A74" s="12"/>
      <c r="B74" s="44">
        <v>714</v>
      </c>
      <c r="C74" s="20" t="s">
        <v>90</v>
      </c>
      <c r="D74" s="46">
        <v>0</v>
      </c>
      <c r="E74" s="46">
        <v>128775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140959</v>
      </c>
      <c r="N74" s="46">
        <f t="shared" si="18"/>
        <v>269734</v>
      </c>
      <c r="O74" s="47">
        <f t="shared" si="17"/>
        <v>0.85609729777766497</v>
      </c>
      <c r="P74" s="9"/>
    </row>
    <row r="75" spans="1:119">
      <c r="A75" s="12"/>
      <c r="B75" s="44">
        <v>724</v>
      </c>
      <c r="C75" s="20" t="s">
        <v>91</v>
      </c>
      <c r="D75" s="46">
        <v>0</v>
      </c>
      <c r="E75" s="46">
        <v>915806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915806</v>
      </c>
      <c r="O75" s="47">
        <f t="shared" si="17"/>
        <v>2.9066378057218305</v>
      </c>
      <c r="P75" s="9"/>
    </row>
    <row r="76" spans="1:119">
      <c r="A76" s="12"/>
      <c r="B76" s="44">
        <v>732</v>
      </c>
      <c r="C76" s="20" t="s">
        <v>92</v>
      </c>
      <c r="D76" s="46">
        <v>8442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8442</v>
      </c>
      <c r="O76" s="47">
        <f t="shared" si="17"/>
        <v>2.679370560566724E-2</v>
      </c>
      <c r="P76" s="9"/>
    </row>
    <row r="77" spans="1:119">
      <c r="A77" s="12"/>
      <c r="B77" s="44">
        <v>744</v>
      </c>
      <c r="C77" s="20" t="s">
        <v>95</v>
      </c>
      <c r="D77" s="46">
        <v>0</v>
      </c>
      <c r="E77" s="46">
        <v>327170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327170</v>
      </c>
      <c r="O77" s="47">
        <f t="shared" si="17"/>
        <v>1.0383909811663292</v>
      </c>
      <c r="P77" s="9"/>
    </row>
    <row r="78" spans="1:119">
      <c r="A78" s="12"/>
      <c r="B78" s="44">
        <v>764</v>
      </c>
      <c r="C78" s="20" t="s">
        <v>97</v>
      </c>
      <c r="D78" s="46">
        <v>0</v>
      </c>
      <c r="E78" s="46">
        <v>574388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574388</v>
      </c>
      <c r="O78" s="47">
        <f t="shared" si="17"/>
        <v>1.8230257018986016</v>
      </c>
      <c r="P78" s="9"/>
    </row>
    <row r="79" spans="1:119" ht="15.75" thickBot="1">
      <c r="A79" s="12"/>
      <c r="B79" s="44">
        <v>769</v>
      </c>
      <c r="C79" s="20" t="s">
        <v>98</v>
      </c>
      <c r="D79" s="46">
        <v>0</v>
      </c>
      <c r="E79" s="46">
        <v>1279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1279</v>
      </c>
      <c r="O79" s="47">
        <f t="shared" si="17"/>
        <v>4.0593638319886757E-3</v>
      </c>
      <c r="P79" s="9"/>
    </row>
    <row r="80" spans="1:119" ht="16.5" thickBot="1">
      <c r="A80" s="14" t="s">
        <v>10</v>
      </c>
      <c r="B80" s="23"/>
      <c r="C80" s="22"/>
      <c r="D80" s="15">
        <f t="shared" ref="D80:M80" si="19">SUM(D5,D13,D22,D29,D33,D37,D42,D47,D49)</f>
        <v>101846465</v>
      </c>
      <c r="E80" s="15">
        <f t="shared" si="19"/>
        <v>251863115</v>
      </c>
      <c r="F80" s="15">
        <f t="shared" si="19"/>
        <v>8288756</v>
      </c>
      <c r="G80" s="15">
        <f t="shared" si="19"/>
        <v>34625666</v>
      </c>
      <c r="H80" s="15">
        <f t="shared" si="19"/>
        <v>0</v>
      </c>
      <c r="I80" s="15">
        <f t="shared" si="19"/>
        <v>33647077</v>
      </c>
      <c r="J80" s="15">
        <f t="shared" si="19"/>
        <v>20625649</v>
      </c>
      <c r="K80" s="15">
        <f t="shared" si="19"/>
        <v>0</v>
      </c>
      <c r="L80" s="15">
        <f t="shared" si="19"/>
        <v>1748930</v>
      </c>
      <c r="M80" s="15">
        <f t="shared" si="19"/>
        <v>149738</v>
      </c>
      <c r="N80" s="15">
        <f>SUM(D80:M80)</f>
        <v>452795396</v>
      </c>
      <c r="O80" s="37">
        <f t="shared" si="17"/>
        <v>1437.108095241118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118" t="s">
        <v>126</v>
      </c>
      <c r="M82" s="118"/>
      <c r="N82" s="118"/>
      <c r="O82" s="41">
        <v>315074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105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19669768</v>
      </c>
      <c r="E5" s="26">
        <f t="shared" si="0"/>
        <v>20855143</v>
      </c>
      <c r="F5" s="26">
        <f t="shared" si="0"/>
        <v>6568180</v>
      </c>
      <c r="G5" s="26">
        <f t="shared" si="0"/>
        <v>9730250</v>
      </c>
      <c r="H5" s="26">
        <f t="shared" si="0"/>
        <v>0</v>
      </c>
      <c r="I5" s="26">
        <f t="shared" si="0"/>
        <v>0</v>
      </c>
      <c r="J5" s="26">
        <f t="shared" si="0"/>
        <v>20678451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77501792</v>
      </c>
      <c r="O5" s="32">
        <f t="shared" ref="O5:O36" si="1">(N5/O$87)</f>
        <v>254.16590254684743</v>
      </c>
      <c r="P5" s="6"/>
    </row>
    <row r="6" spans="1:133">
      <c r="A6" s="12"/>
      <c r="B6" s="44">
        <v>511</v>
      </c>
      <c r="C6" s="20" t="s">
        <v>20</v>
      </c>
      <c r="D6" s="46">
        <v>4142370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4142370</v>
      </c>
      <c r="O6" s="47">
        <f t="shared" si="1"/>
        <v>13.584836976840283</v>
      </c>
      <c r="P6" s="9"/>
    </row>
    <row r="7" spans="1:133">
      <c r="A7" s="12"/>
      <c r="B7" s="44">
        <v>512</v>
      </c>
      <c r="C7" s="20" t="s">
        <v>21</v>
      </c>
      <c r="D7" s="46">
        <v>512946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512946</v>
      </c>
      <c r="O7" s="47">
        <f t="shared" si="1"/>
        <v>1.6821983038507704</v>
      </c>
      <c r="P7" s="9"/>
    </row>
    <row r="8" spans="1:133">
      <c r="A8" s="12"/>
      <c r="B8" s="44">
        <v>513</v>
      </c>
      <c r="C8" s="20" t="s">
        <v>22</v>
      </c>
      <c r="D8" s="46">
        <v>1515373</v>
      </c>
      <c r="E8" s="46">
        <v>2740517</v>
      </c>
      <c r="F8" s="46">
        <v>53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4255943</v>
      </c>
      <c r="O8" s="47">
        <f t="shared" si="1"/>
        <v>13.957297836196323</v>
      </c>
      <c r="P8" s="9"/>
    </row>
    <row r="9" spans="1:133">
      <c r="A9" s="12"/>
      <c r="B9" s="44">
        <v>514</v>
      </c>
      <c r="C9" s="20" t="s">
        <v>23</v>
      </c>
      <c r="D9" s="46">
        <v>518800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518800</v>
      </c>
      <c r="O9" s="47">
        <f t="shared" si="1"/>
        <v>1.7013964043735201</v>
      </c>
      <c r="P9" s="9"/>
    </row>
    <row r="10" spans="1:133">
      <c r="A10" s="12"/>
      <c r="B10" s="44">
        <v>515</v>
      </c>
      <c r="C10" s="20" t="s">
        <v>24</v>
      </c>
      <c r="D10" s="46">
        <v>1476622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1476622</v>
      </c>
      <c r="O10" s="47">
        <f t="shared" si="1"/>
        <v>4.8425585223955974</v>
      </c>
      <c r="P10" s="9"/>
    </row>
    <row r="11" spans="1:133">
      <c r="A11" s="12"/>
      <c r="B11" s="44">
        <v>517</v>
      </c>
      <c r="C11" s="20" t="s">
        <v>26</v>
      </c>
      <c r="D11" s="46">
        <v>0</v>
      </c>
      <c r="E11" s="46">
        <v>0</v>
      </c>
      <c r="F11" s="46">
        <v>6568127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6568127</v>
      </c>
      <c r="O11" s="47">
        <f t="shared" si="1"/>
        <v>21.540068737988889</v>
      </c>
      <c r="P11" s="9"/>
    </row>
    <row r="12" spans="1:133">
      <c r="A12" s="12"/>
      <c r="B12" s="44">
        <v>519</v>
      </c>
      <c r="C12" s="20" t="s">
        <v>27</v>
      </c>
      <c r="D12" s="46">
        <v>11503657</v>
      </c>
      <c r="E12" s="46">
        <v>18114626</v>
      </c>
      <c r="F12" s="46">
        <v>0</v>
      </c>
      <c r="G12" s="46">
        <v>9730250</v>
      </c>
      <c r="H12" s="46">
        <v>0</v>
      </c>
      <c r="I12" s="46">
        <v>0</v>
      </c>
      <c r="J12" s="46">
        <v>20678451</v>
      </c>
      <c r="K12" s="46">
        <v>0</v>
      </c>
      <c r="L12" s="46">
        <v>0</v>
      </c>
      <c r="M12" s="46">
        <v>0</v>
      </c>
      <c r="N12" s="46">
        <f t="shared" si="2"/>
        <v>60026984</v>
      </c>
      <c r="O12" s="47">
        <f t="shared" si="1"/>
        <v>196.85754576520205</v>
      </c>
      <c r="P12" s="9"/>
    </row>
    <row r="13" spans="1:133" ht="15.75">
      <c r="A13" s="28" t="s">
        <v>28</v>
      </c>
      <c r="B13" s="29"/>
      <c r="C13" s="30"/>
      <c r="D13" s="31">
        <f t="shared" ref="D13:M13" si="3">SUM(D14:D20)</f>
        <v>4880192</v>
      </c>
      <c r="E13" s="31">
        <f t="shared" si="3"/>
        <v>91566915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1880603</v>
      </c>
      <c r="M13" s="31">
        <f t="shared" si="3"/>
        <v>0</v>
      </c>
      <c r="N13" s="42">
        <f>SUM(D13:M13)</f>
        <v>98327710</v>
      </c>
      <c r="O13" s="43">
        <f t="shared" si="1"/>
        <v>322.46417163508522</v>
      </c>
      <c r="P13" s="10"/>
    </row>
    <row r="14" spans="1:133">
      <c r="A14" s="12"/>
      <c r="B14" s="44">
        <v>521</v>
      </c>
      <c r="C14" s="20" t="s">
        <v>29</v>
      </c>
      <c r="D14" s="46">
        <v>0</v>
      </c>
      <c r="E14" s="46">
        <v>59606835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1880603</v>
      </c>
      <c r="M14" s="46">
        <v>0</v>
      </c>
      <c r="N14" s="46">
        <f>SUM(D14:M14)</f>
        <v>61487438</v>
      </c>
      <c r="O14" s="47">
        <f t="shared" si="1"/>
        <v>201.64708158700799</v>
      </c>
      <c r="P14" s="9"/>
    </row>
    <row r="15" spans="1:133">
      <c r="A15" s="12"/>
      <c r="B15" s="44">
        <v>522</v>
      </c>
      <c r="C15" s="20" t="s">
        <v>30</v>
      </c>
      <c r="D15" s="46">
        <v>14796</v>
      </c>
      <c r="E15" s="46">
        <v>23375319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23390115</v>
      </c>
      <c r="O15" s="47">
        <f t="shared" si="1"/>
        <v>76.707512642411601</v>
      </c>
      <c r="P15" s="9"/>
    </row>
    <row r="16" spans="1:133">
      <c r="A16" s="12"/>
      <c r="B16" s="44">
        <v>523</v>
      </c>
      <c r="C16" s="20" t="s">
        <v>31</v>
      </c>
      <c r="D16" s="46">
        <v>1144684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1144684</v>
      </c>
      <c r="O16" s="47">
        <f t="shared" si="1"/>
        <v>3.753973095111601</v>
      </c>
      <c r="P16" s="9"/>
    </row>
    <row r="17" spans="1:16">
      <c r="A17" s="12"/>
      <c r="B17" s="44">
        <v>524</v>
      </c>
      <c r="C17" s="20" t="s">
        <v>32</v>
      </c>
      <c r="D17" s="46">
        <v>3037643</v>
      </c>
      <c r="E17" s="46">
        <v>4640548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7678191</v>
      </c>
      <c r="O17" s="47">
        <f t="shared" si="1"/>
        <v>25.180506090002165</v>
      </c>
      <c r="P17" s="9"/>
    </row>
    <row r="18" spans="1:16">
      <c r="A18" s="12"/>
      <c r="B18" s="44">
        <v>525</v>
      </c>
      <c r="C18" s="20" t="s">
        <v>33</v>
      </c>
      <c r="D18" s="46">
        <v>5790</v>
      </c>
      <c r="E18" s="46">
        <v>1126297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1132087</v>
      </c>
      <c r="O18" s="47">
        <f t="shared" si="1"/>
        <v>3.7126614326098792</v>
      </c>
      <c r="P18" s="9"/>
    </row>
    <row r="19" spans="1:16">
      <c r="A19" s="12"/>
      <c r="B19" s="44">
        <v>526</v>
      </c>
      <c r="C19" s="20" t="s">
        <v>34</v>
      </c>
      <c r="D19" s="46">
        <v>0</v>
      </c>
      <c r="E19" s="46">
        <v>2817916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2817916</v>
      </c>
      <c r="O19" s="47">
        <f t="shared" si="1"/>
        <v>9.2413110066048816</v>
      </c>
      <c r="P19" s="9"/>
    </row>
    <row r="20" spans="1:16">
      <c r="A20" s="12"/>
      <c r="B20" s="44">
        <v>527</v>
      </c>
      <c r="C20" s="20" t="s">
        <v>35</v>
      </c>
      <c r="D20" s="46">
        <v>677279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677279</v>
      </c>
      <c r="O20" s="47">
        <f t="shared" si="1"/>
        <v>2.2211257813371112</v>
      </c>
      <c r="P20" s="9"/>
    </row>
    <row r="21" spans="1:16" ht="15.75">
      <c r="A21" s="28" t="s">
        <v>37</v>
      </c>
      <c r="B21" s="29"/>
      <c r="C21" s="30"/>
      <c r="D21" s="31">
        <f t="shared" ref="D21:M21" si="5">SUM(D22:D27)</f>
        <v>722006</v>
      </c>
      <c r="E21" s="31">
        <f t="shared" si="5"/>
        <v>742216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51718597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53182819</v>
      </c>
      <c r="O21" s="43">
        <f t="shared" si="1"/>
        <v>174.41221476686147</v>
      </c>
      <c r="P21" s="10"/>
    </row>
    <row r="22" spans="1:16">
      <c r="A22" s="12"/>
      <c r="B22" s="44">
        <v>533</v>
      </c>
      <c r="C22" s="20" t="s">
        <v>38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2430840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2430840</v>
      </c>
      <c r="O22" s="47">
        <f t="shared" si="1"/>
        <v>7.9719013793510554</v>
      </c>
      <c r="P22" s="9"/>
    </row>
    <row r="23" spans="1:16">
      <c r="A23" s="12"/>
      <c r="B23" s="44">
        <v>534</v>
      </c>
      <c r="C23" s="20" t="s">
        <v>39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37776895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37776895</v>
      </c>
      <c r="O23" s="47">
        <f t="shared" si="1"/>
        <v>123.88873038048575</v>
      </c>
      <c r="P23" s="9"/>
    </row>
    <row r="24" spans="1:16">
      <c r="A24" s="12"/>
      <c r="B24" s="44">
        <v>535</v>
      </c>
      <c r="C24" s="20" t="s">
        <v>40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2882270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2882270</v>
      </c>
      <c r="O24" s="47">
        <f t="shared" si="1"/>
        <v>9.4523589329870195</v>
      </c>
      <c r="P24" s="9"/>
    </row>
    <row r="25" spans="1:16">
      <c r="A25" s="12"/>
      <c r="B25" s="44">
        <v>536</v>
      </c>
      <c r="C25" s="20" t="s">
        <v>41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8628592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8628592</v>
      </c>
      <c r="O25" s="47">
        <f t="shared" si="1"/>
        <v>28.297331155755824</v>
      </c>
      <c r="P25" s="9"/>
    </row>
    <row r="26" spans="1:16">
      <c r="A26" s="12"/>
      <c r="B26" s="44">
        <v>537</v>
      </c>
      <c r="C26" s="20" t="s">
        <v>42</v>
      </c>
      <c r="D26" s="46">
        <v>722006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722006</v>
      </c>
      <c r="O26" s="47">
        <f t="shared" si="1"/>
        <v>2.3678072712723743</v>
      </c>
      <c r="P26" s="9"/>
    </row>
    <row r="27" spans="1:16">
      <c r="A27" s="12"/>
      <c r="B27" s="44">
        <v>538</v>
      </c>
      <c r="C27" s="20" t="s">
        <v>43</v>
      </c>
      <c r="D27" s="46">
        <v>0</v>
      </c>
      <c r="E27" s="46">
        <v>742216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742216</v>
      </c>
      <c r="O27" s="47">
        <f t="shared" si="1"/>
        <v>2.4340856470094385</v>
      </c>
      <c r="P27" s="9"/>
    </row>
    <row r="28" spans="1:16" ht="15.75">
      <c r="A28" s="28" t="s">
        <v>44</v>
      </c>
      <c r="B28" s="29"/>
      <c r="C28" s="30"/>
      <c r="D28" s="31">
        <f t="shared" ref="D28:M28" si="7">SUM(D29:D31)</f>
        <v>396200</v>
      </c>
      <c r="E28" s="31">
        <f t="shared" si="7"/>
        <v>40352452</v>
      </c>
      <c r="F28" s="31">
        <f t="shared" si="7"/>
        <v>0</v>
      </c>
      <c r="G28" s="31">
        <f t="shared" si="7"/>
        <v>939667</v>
      </c>
      <c r="H28" s="31">
        <f t="shared" si="7"/>
        <v>0</v>
      </c>
      <c r="I28" s="31">
        <f t="shared" si="7"/>
        <v>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41688319</v>
      </c>
      <c r="O28" s="43">
        <f t="shared" si="1"/>
        <v>136.7161835986436</v>
      </c>
      <c r="P28" s="10"/>
    </row>
    <row r="29" spans="1:16">
      <c r="A29" s="12"/>
      <c r="B29" s="44">
        <v>541</v>
      </c>
      <c r="C29" s="20" t="s">
        <v>45</v>
      </c>
      <c r="D29" s="46">
        <v>0</v>
      </c>
      <c r="E29" s="46">
        <v>39835724</v>
      </c>
      <c r="F29" s="46">
        <v>0</v>
      </c>
      <c r="G29" s="46">
        <v>939667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40775391</v>
      </c>
      <c r="O29" s="47">
        <f t="shared" si="1"/>
        <v>133.72225064441864</v>
      </c>
      <c r="P29" s="9"/>
    </row>
    <row r="30" spans="1:16">
      <c r="A30" s="12"/>
      <c r="B30" s="44">
        <v>542</v>
      </c>
      <c r="C30" s="20" t="s">
        <v>46</v>
      </c>
      <c r="D30" s="46">
        <v>0</v>
      </c>
      <c r="E30" s="46">
        <v>484511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484511</v>
      </c>
      <c r="O30" s="47">
        <f t="shared" si="1"/>
        <v>1.5889461705462964</v>
      </c>
      <c r="P30" s="9"/>
    </row>
    <row r="31" spans="1:16">
      <c r="A31" s="12"/>
      <c r="B31" s="44">
        <v>544</v>
      </c>
      <c r="C31" s="20" t="s">
        <v>47</v>
      </c>
      <c r="D31" s="46">
        <v>396200</v>
      </c>
      <c r="E31" s="46">
        <v>32217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428417</v>
      </c>
      <c r="O31" s="47">
        <f t="shared" si="1"/>
        <v>1.4049867836786629</v>
      </c>
      <c r="P31" s="9"/>
    </row>
    <row r="32" spans="1:16" ht="15.75">
      <c r="A32" s="28" t="s">
        <v>49</v>
      </c>
      <c r="B32" s="29"/>
      <c r="C32" s="30"/>
      <c r="D32" s="31">
        <f t="shared" ref="D32:M32" si="9">SUM(D33:D35)</f>
        <v>492111</v>
      </c>
      <c r="E32" s="31">
        <f t="shared" si="9"/>
        <v>915532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9310</v>
      </c>
      <c r="N32" s="31">
        <f t="shared" si="8"/>
        <v>1416953</v>
      </c>
      <c r="O32" s="43">
        <f t="shared" si="1"/>
        <v>4.6468749795032238</v>
      </c>
      <c r="P32" s="10"/>
    </row>
    <row r="33" spans="1:16">
      <c r="A33" s="13"/>
      <c r="B33" s="45">
        <v>552</v>
      </c>
      <c r="C33" s="21" t="s">
        <v>50</v>
      </c>
      <c r="D33" s="46">
        <v>145000</v>
      </c>
      <c r="E33" s="46">
        <v>32385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177385</v>
      </c>
      <c r="O33" s="47">
        <f t="shared" si="1"/>
        <v>0.58173130530030237</v>
      </c>
      <c r="P33" s="9"/>
    </row>
    <row r="34" spans="1:16">
      <c r="A34" s="13"/>
      <c r="B34" s="45">
        <v>553</v>
      </c>
      <c r="C34" s="21" t="s">
        <v>51</v>
      </c>
      <c r="D34" s="46">
        <v>347111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347111</v>
      </c>
      <c r="O34" s="47">
        <f t="shared" si="1"/>
        <v>1.1383450410919371</v>
      </c>
      <c r="P34" s="9"/>
    </row>
    <row r="35" spans="1:16">
      <c r="A35" s="13"/>
      <c r="B35" s="45">
        <v>554</v>
      </c>
      <c r="C35" s="21" t="s">
        <v>52</v>
      </c>
      <c r="D35" s="46">
        <v>0</v>
      </c>
      <c r="E35" s="46">
        <v>883147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9310</v>
      </c>
      <c r="N35" s="46">
        <f t="shared" si="8"/>
        <v>892457</v>
      </c>
      <c r="O35" s="47">
        <f t="shared" si="1"/>
        <v>2.9267986331109843</v>
      </c>
      <c r="P35" s="9"/>
    </row>
    <row r="36" spans="1:16" ht="15.75">
      <c r="A36" s="28" t="s">
        <v>53</v>
      </c>
      <c r="B36" s="29"/>
      <c r="C36" s="30"/>
      <c r="D36" s="31">
        <f t="shared" ref="D36:M36" si="10">SUM(D37:D40)</f>
        <v>9528634</v>
      </c>
      <c r="E36" s="31">
        <f t="shared" si="10"/>
        <v>1680849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11209483</v>
      </c>
      <c r="O36" s="43">
        <f t="shared" si="1"/>
        <v>36.761322419209904</v>
      </c>
      <c r="P36" s="10"/>
    </row>
    <row r="37" spans="1:16">
      <c r="A37" s="12"/>
      <c r="B37" s="44">
        <v>562</v>
      </c>
      <c r="C37" s="20" t="s">
        <v>54</v>
      </c>
      <c r="D37" s="46">
        <v>2596132</v>
      </c>
      <c r="E37" s="46">
        <v>1600390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11">SUM(D37:M37)</f>
        <v>4196522</v>
      </c>
      <c r="O37" s="47">
        <f t="shared" ref="O37:O68" si="12">(N37/O$87)</f>
        <v>13.762427605386225</v>
      </c>
      <c r="P37" s="9"/>
    </row>
    <row r="38" spans="1:16">
      <c r="A38" s="12"/>
      <c r="B38" s="44">
        <v>563</v>
      </c>
      <c r="C38" s="20" t="s">
        <v>55</v>
      </c>
      <c r="D38" s="46">
        <v>919135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919135</v>
      </c>
      <c r="O38" s="47">
        <f t="shared" si="12"/>
        <v>3.014288712671271</v>
      </c>
      <c r="P38" s="9"/>
    </row>
    <row r="39" spans="1:16">
      <c r="A39" s="12"/>
      <c r="B39" s="44">
        <v>564</v>
      </c>
      <c r="C39" s="20" t="s">
        <v>56</v>
      </c>
      <c r="D39" s="46">
        <v>5415130</v>
      </c>
      <c r="E39" s="46">
        <v>80459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5495589</v>
      </c>
      <c r="O39" s="47">
        <f t="shared" si="12"/>
        <v>18.022697310167057</v>
      </c>
      <c r="P39" s="9"/>
    </row>
    <row r="40" spans="1:16">
      <c r="A40" s="12"/>
      <c r="B40" s="44">
        <v>569</v>
      </c>
      <c r="C40" s="20" t="s">
        <v>57</v>
      </c>
      <c r="D40" s="46">
        <v>598237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598237</v>
      </c>
      <c r="O40" s="47">
        <f t="shared" si="12"/>
        <v>1.9619087909853539</v>
      </c>
      <c r="P40" s="9"/>
    </row>
    <row r="41" spans="1:16" ht="15.75">
      <c r="A41" s="28" t="s">
        <v>58</v>
      </c>
      <c r="B41" s="29"/>
      <c r="C41" s="30"/>
      <c r="D41" s="31">
        <f t="shared" ref="D41:M41" si="13">SUM(D42:D45)</f>
        <v>9014338</v>
      </c>
      <c r="E41" s="31">
        <f t="shared" si="13"/>
        <v>593388</v>
      </c>
      <c r="F41" s="31">
        <f t="shared" si="13"/>
        <v>29</v>
      </c>
      <c r="G41" s="31">
        <f t="shared" si="13"/>
        <v>907420</v>
      </c>
      <c r="H41" s="31">
        <f t="shared" si="13"/>
        <v>0</v>
      </c>
      <c r="I41" s="31">
        <f t="shared" si="13"/>
        <v>0</v>
      </c>
      <c r="J41" s="31">
        <f t="shared" si="13"/>
        <v>0</v>
      </c>
      <c r="K41" s="31">
        <f t="shared" si="13"/>
        <v>0</v>
      </c>
      <c r="L41" s="31">
        <f t="shared" si="13"/>
        <v>0</v>
      </c>
      <c r="M41" s="31">
        <f t="shared" si="13"/>
        <v>0</v>
      </c>
      <c r="N41" s="31">
        <f>SUM(D41:M41)</f>
        <v>10515175</v>
      </c>
      <c r="O41" s="43">
        <f t="shared" si="12"/>
        <v>34.484350301384602</v>
      </c>
      <c r="P41" s="9"/>
    </row>
    <row r="42" spans="1:16">
      <c r="A42" s="12"/>
      <c r="B42" s="44">
        <v>571</v>
      </c>
      <c r="C42" s="20" t="s">
        <v>59</v>
      </c>
      <c r="D42" s="46">
        <v>5839561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5839561</v>
      </c>
      <c r="O42" s="47">
        <f t="shared" si="12"/>
        <v>19.150748050346643</v>
      </c>
      <c r="P42" s="9"/>
    </row>
    <row r="43" spans="1:16">
      <c r="A43" s="12"/>
      <c r="B43" s="44">
        <v>572</v>
      </c>
      <c r="C43" s="20" t="s">
        <v>60</v>
      </c>
      <c r="D43" s="46">
        <v>3173477</v>
      </c>
      <c r="E43" s="46">
        <v>60489</v>
      </c>
      <c r="F43" s="46">
        <v>29</v>
      </c>
      <c r="G43" s="46">
        <v>907420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4141415</v>
      </c>
      <c r="O43" s="47">
        <f t="shared" si="12"/>
        <v>13.581705069426681</v>
      </c>
      <c r="P43" s="9"/>
    </row>
    <row r="44" spans="1:16">
      <c r="A44" s="12"/>
      <c r="B44" s="44">
        <v>573</v>
      </c>
      <c r="C44" s="20" t="s">
        <v>61</v>
      </c>
      <c r="D44" s="46">
        <v>1300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1300</v>
      </c>
      <c r="O44" s="47">
        <f t="shared" si="12"/>
        <v>4.2633294635419745E-3</v>
      </c>
      <c r="P44" s="9"/>
    </row>
    <row r="45" spans="1:16">
      <c r="A45" s="12"/>
      <c r="B45" s="44">
        <v>575</v>
      </c>
      <c r="C45" s="20" t="s">
        <v>62</v>
      </c>
      <c r="D45" s="46">
        <v>0</v>
      </c>
      <c r="E45" s="46">
        <v>532899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532899</v>
      </c>
      <c r="O45" s="47">
        <f t="shared" si="12"/>
        <v>1.7476338521477341</v>
      </c>
      <c r="P45" s="9"/>
    </row>
    <row r="46" spans="1:16" ht="15.75">
      <c r="A46" s="28" t="s">
        <v>94</v>
      </c>
      <c r="B46" s="29"/>
      <c r="C46" s="30"/>
      <c r="D46" s="31">
        <f t="shared" ref="D46:M46" si="14">SUM(D47:D47)</f>
        <v>41984377</v>
      </c>
      <c r="E46" s="31">
        <f t="shared" si="14"/>
        <v>38621251</v>
      </c>
      <c r="F46" s="31">
        <f t="shared" si="14"/>
        <v>28338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0</v>
      </c>
      <c r="N46" s="31">
        <f>SUM(D46:M46)</f>
        <v>80633966</v>
      </c>
      <c r="O46" s="43">
        <f t="shared" si="12"/>
        <v>264.43781770003216</v>
      </c>
      <c r="P46" s="9"/>
    </row>
    <row r="47" spans="1:16">
      <c r="A47" s="12"/>
      <c r="B47" s="44">
        <v>581</v>
      </c>
      <c r="C47" s="20" t="s">
        <v>63</v>
      </c>
      <c r="D47" s="46">
        <v>41984377</v>
      </c>
      <c r="E47" s="46">
        <v>38621251</v>
      </c>
      <c r="F47" s="46">
        <v>28338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80633966</v>
      </c>
      <c r="O47" s="47">
        <f t="shared" si="12"/>
        <v>264.43781770003216</v>
      </c>
      <c r="P47" s="9"/>
    </row>
    <row r="48" spans="1:16" ht="15.75">
      <c r="A48" s="28" t="s">
        <v>65</v>
      </c>
      <c r="B48" s="29"/>
      <c r="C48" s="30"/>
      <c r="D48" s="31">
        <f t="shared" ref="D48:M48" si="15">SUM(D49:D84)</f>
        <v>1626229</v>
      </c>
      <c r="E48" s="31">
        <f t="shared" si="15"/>
        <v>7744676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143330</v>
      </c>
      <c r="N48" s="31">
        <f>SUM(D48:M48)</f>
        <v>9514235</v>
      </c>
      <c r="O48" s="43">
        <f t="shared" si="12"/>
        <v>31.20178338350944</v>
      </c>
      <c r="P48" s="9"/>
    </row>
    <row r="49" spans="1:16">
      <c r="A49" s="12"/>
      <c r="B49" s="44">
        <v>601</v>
      </c>
      <c r="C49" s="20" t="s">
        <v>66</v>
      </c>
      <c r="D49" s="46">
        <v>497496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ref="N49:N66" si="16">SUM(D49:M49)</f>
        <v>497496</v>
      </c>
      <c r="O49" s="47">
        <f t="shared" si="12"/>
        <v>1.6315302729186754</v>
      </c>
      <c r="P49" s="9"/>
    </row>
    <row r="50" spans="1:16">
      <c r="A50" s="12"/>
      <c r="B50" s="44">
        <v>602</v>
      </c>
      <c r="C50" s="20" t="s">
        <v>67</v>
      </c>
      <c r="D50" s="46">
        <v>0</v>
      </c>
      <c r="E50" s="46">
        <v>194297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6"/>
        <v>194297</v>
      </c>
      <c r="O50" s="47">
        <f t="shared" si="12"/>
        <v>0.63719394213678071</v>
      </c>
      <c r="P50" s="9"/>
    </row>
    <row r="51" spans="1:16">
      <c r="A51" s="12"/>
      <c r="B51" s="44">
        <v>603</v>
      </c>
      <c r="C51" s="20" t="s">
        <v>68</v>
      </c>
      <c r="D51" s="46">
        <v>124081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124081</v>
      </c>
      <c r="O51" s="47">
        <f t="shared" si="12"/>
        <v>0.4069216793582705</v>
      </c>
      <c r="P51" s="9"/>
    </row>
    <row r="52" spans="1:16">
      <c r="A52" s="12"/>
      <c r="B52" s="44">
        <v>604</v>
      </c>
      <c r="C52" s="20" t="s">
        <v>69</v>
      </c>
      <c r="D52" s="46">
        <v>0</v>
      </c>
      <c r="E52" s="46">
        <v>2785375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2785375</v>
      </c>
      <c r="O52" s="47">
        <f t="shared" si="12"/>
        <v>9.1345933111640196</v>
      </c>
      <c r="P52" s="9"/>
    </row>
    <row r="53" spans="1:16">
      <c r="A53" s="12"/>
      <c r="B53" s="44">
        <v>605</v>
      </c>
      <c r="C53" s="20" t="s">
        <v>70</v>
      </c>
      <c r="D53" s="46">
        <v>33532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33532</v>
      </c>
      <c r="O53" s="47">
        <f t="shared" si="12"/>
        <v>0.10996766428576113</v>
      </c>
      <c r="P53" s="9"/>
    </row>
    <row r="54" spans="1:16">
      <c r="A54" s="12"/>
      <c r="B54" s="44">
        <v>606</v>
      </c>
      <c r="C54" s="20" t="s">
        <v>71</v>
      </c>
      <c r="D54" s="46">
        <v>1738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1738</v>
      </c>
      <c r="O54" s="47">
        <f t="shared" si="12"/>
        <v>5.6997435443353469E-3</v>
      </c>
      <c r="P54" s="9"/>
    </row>
    <row r="55" spans="1:16">
      <c r="A55" s="12"/>
      <c r="B55" s="44">
        <v>607</v>
      </c>
      <c r="C55" s="20" t="s">
        <v>72</v>
      </c>
      <c r="D55" s="46">
        <v>0</v>
      </c>
      <c r="E55" s="46">
        <v>112302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112302</v>
      </c>
      <c r="O55" s="47">
        <f t="shared" si="12"/>
        <v>0.36829263493437753</v>
      </c>
      <c r="P55" s="9"/>
    </row>
    <row r="56" spans="1:16">
      <c r="A56" s="12"/>
      <c r="B56" s="44">
        <v>608</v>
      </c>
      <c r="C56" s="20" t="s">
        <v>73</v>
      </c>
      <c r="D56" s="46">
        <v>0</v>
      </c>
      <c r="E56" s="46">
        <v>105500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105500</v>
      </c>
      <c r="O56" s="47">
        <f t="shared" si="12"/>
        <v>0.34598558338744484</v>
      </c>
      <c r="P56" s="9"/>
    </row>
    <row r="57" spans="1:16">
      <c r="A57" s="12"/>
      <c r="B57" s="44">
        <v>612</v>
      </c>
      <c r="C57" s="20" t="s">
        <v>111</v>
      </c>
      <c r="D57" s="46">
        <v>0</v>
      </c>
      <c r="E57" s="46">
        <v>50540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50540</v>
      </c>
      <c r="O57" s="47">
        <f t="shared" si="12"/>
        <v>0.16574513160570106</v>
      </c>
      <c r="P57" s="9"/>
    </row>
    <row r="58" spans="1:16">
      <c r="A58" s="12"/>
      <c r="B58" s="44">
        <v>613</v>
      </c>
      <c r="C58" s="20" t="s">
        <v>168</v>
      </c>
      <c r="D58" s="46">
        <v>50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50</v>
      </c>
      <c r="O58" s="47">
        <f t="shared" si="12"/>
        <v>1.6397421013622979E-4</v>
      </c>
      <c r="P58" s="9"/>
    </row>
    <row r="59" spans="1:16">
      <c r="A59" s="12"/>
      <c r="B59" s="44">
        <v>614</v>
      </c>
      <c r="C59" s="20" t="s">
        <v>74</v>
      </c>
      <c r="D59" s="46">
        <v>0</v>
      </c>
      <c r="E59" s="46">
        <v>744774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744774</v>
      </c>
      <c r="O59" s="47">
        <f t="shared" si="12"/>
        <v>2.4424745676000077</v>
      </c>
      <c r="P59" s="9"/>
    </row>
    <row r="60" spans="1:16">
      <c r="A60" s="12"/>
      <c r="B60" s="44">
        <v>616</v>
      </c>
      <c r="C60" s="20" t="s">
        <v>118</v>
      </c>
      <c r="D60" s="46">
        <v>1480</v>
      </c>
      <c r="E60" s="46">
        <v>788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2268</v>
      </c>
      <c r="O60" s="47">
        <f t="shared" si="12"/>
        <v>7.4378701717793825E-3</v>
      </c>
      <c r="P60" s="9"/>
    </row>
    <row r="61" spans="1:16">
      <c r="A61" s="12"/>
      <c r="B61" s="44">
        <v>618</v>
      </c>
      <c r="C61" s="20" t="s">
        <v>75</v>
      </c>
      <c r="D61" s="46">
        <v>0</v>
      </c>
      <c r="E61" s="46">
        <v>21175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21175</v>
      </c>
      <c r="O61" s="47">
        <f t="shared" si="12"/>
        <v>6.9443077992693308E-2</v>
      </c>
      <c r="P61" s="9"/>
    </row>
    <row r="62" spans="1:16">
      <c r="A62" s="12"/>
      <c r="B62" s="44">
        <v>621</v>
      </c>
      <c r="C62" s="20" t="s">
        <v>112</v>
      </c>
      <c r="D62" s="46">
        <v>0</v>
      </c>
      <c r="E62" s="46">
        <v>46583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46583</v>
      </c>
      <c r="O62" s="47">
        <f t="shared" si="12"/>
        <v>0.15276821261551984</v>
      </c>
      <c r="P62" s="9"/>
    </row>
    <row r="63" spans="1:16">
      <c r="A63" s="12"/>
      <c r="B63" s="44">
        <v>622</v>
      </c>
      <c r="C63" s="20" t="s">
        <v>76</v>
      </c>
      <c r="D63" s="46">
        <v>92608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92608</v>
      </c>
      <c r="O63" s="47">
        <f t="shared" si="12"/>
        <v>0.30370647304591936</v>
      </c>
      <c r="P63" s="9"/>
    </row>
    <row r="64" spans="1:16">
      <c r="A64" s="12"/>
      <c r="B64" s="44">
        <v>634</v>
      </c>
      <c r="C64" s="20" t="s">
        <v>78</v>
      </c>
      <c r="D64" s="46">
        <v>0</v>
      </c>
      <c r="E64" s="46">
        <v>310759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310759</v>
      </c>
      <c r="O64" s="47">
        <f t="shared" si="12"/>
        <v>1.0191292313544926</v>
      </c>
      <c r="P64" s="9"/>
    </row>
    <row r="65" spans="1:16">
      <c r="A65" s="12"/>
      <c r="B65" s="44">
        <v>654</v>
      </c>
      <c r="C65" s="20" t="s">
        <v>79</v>
      </c>
      <c r="D65" s="46">
        <v>8929</v>
      </c>
      <c r="E65" s="46">
        <v>703893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712822</v>
      </c>
      <c r="O65" s="47">
        <f t="shared" si="12"/>
        <v>2.3376884883545515</v>
      </c>
      <c r="P65" s="9"/>
    </row>
    <row r="66" spans="1:16">
      <c r="A66" s="12"/>
      <c r="B66" s="44">
        <v>664</v>
      </c>
      <c r="C66" s="20" t="s">
        <v>81</v>
      </c>
      <c r="D66" s="46">
        <v>1272</v>
      </c>
      <c r="E66" s="46">
        <v>159977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161249</v>
      </c>
      <c r="O66" s="47">
        <f t="shared" si="12"/>
        <v>0.52881354820513826</v>
      </c>
      <c r="P66" s="9"/>
    </row>
    <row r="67" spans="1:16">
      <c r="A67" s="12"/>
      <c r="B67" s="44">
        <v>674</v>
      </c>
      <c r="C67" s="20" t="s">
        <v>82</v>
      </c>
      <c r="D67" s="46">
        <v>0</v>
      </c>
      <c r="E67" s="46">
        <v>465377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ref="N67:N72" si="17">SUM(D67:M67)</f>
        <v>465377</v>
      </c>
      <c r="O67" s="47">
        <f t="shared" si="12"/>
        <v>1.5261965198113641</v>
      </c>
      <c r="P67" s="9"/>
    </row>
    <row r="68" spans="1:16">
      <c r="A68" s="12"/>
      <c r="B68" s="44">
        <v>681</v>
      </c>
      <c r="C68" s="20" t="s">
        <v>169</v>
      </c>
      <c r="D68" s="46">
        <v>0</v>
      </c>
      <c r="E68" s="46">
        <v>2100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2100</v>
      </c>
      <c r="O68" s="47">
        <f t="shared" si="12"/>
        <v>6.8869168257216506E-3</v>
      </c>
      <c r="P68" s="9"/>
    </row>
    <row r="69" spans="1:16">
      <c r="A69" s="12"/>
      <c r="B69" s="44">
        <v>682</v>
      </c>
      <c r="C69" s="20" t="s">
        <v>83</v>
      </c>
      <c r="D69" s="46">
        <v>157702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157702</v>
      </c>
      <c r="O69" s="47">
        <f t="shared" ref="O69:O85" si="18">(N69/O$87)</f>
        <v>0.51718121773807413</v>
      </c>
      <c r="P69" s="9"/>
    </row>
    <row r="70" spans="1:16">
      <c r="A70" s="12"/>
      <c r="B70" s="44">
        <v>685</v>
      </c>
      <c r="C70" s="20" t="s">
        <v>85</v>
      </c>
      <c r="D70" s="46">
        <v>48469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48469</v>
      </c>
      <c r="O70" s="47">
        <f t="shared" si="18"/>
        <v>0.15895331982185842</v>
      </c>
      <c r="P70" s="9"/>
    </row>
    <row r="71" spans="1:16">
      <c r="A71" s="12"/>
      <c r="B71" s="44">
        <v>694</v>
      </c>
      <c r="C71" s="20" t="s">
        <v>86</v>
      </c>
      <c r="D71" s="46">
        <v>0</v>
      </c>
      <c r="E71" s="46">
        <v>243096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243096</v>
      </c>
      <c r="O71" s="47">
        <f t="shared" si="18"/>
        <v>0.79722949174553825</v>
      </c>
      <c r="P71" s="9"/>
    </row>
    <row r="72" spans="1:16">
      <c r="A72" s="12"/>
      <c r="B72" s="44">
        <v>696</v>
      </c>
      <c r="C72" s="20" t="s">
        <v>159</v>
      </c>
      <c r="D72" s="46">
        <v>675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675</v>
      </c>
      <c r="O72" s="47">
        <f t="shared" si="18"/>
        <v>2.213651836839102E-3</v>
      </c>
      <c r="P72" s="9"/>
    </row>
    <row r="73" spans="1:16">
      <c r="A73" s="12"/>
      <c r="B73" s="44">
        <v>711</v>
      </c>
      <c r="C73" s="20" t="s">
        <v>87</v>
      </c>
      <c r="D73" s="46">
        <v>646271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4" si="19">SUM(D73:M73)</f>
        <v>646271</v>
      </c>
      <c r="O73" s="47">
        <f t="shared" si="18"/>
        <v>2.1194355351790271</v>
      </c>
      <c r="P73" s="9"/>
    </row>
    <row r="74" spans="1:16">
      <c r="A74" s="12"/>
      <c r="B74" s="44">
        <v>713</v>
      </c>
      <c r="C74" s="20" t="s">
        <v>89</v>
      </c>
      <c r="D74" s="46">
        <v>0</v>
      </c>
      <c r="E74" s="46">
        <v>114361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114361</v>
      </c>
      <c r="O74" s="47">
        <f t="shared" si="18"/>
        <v>0.37504509290778748</v>
      </c>
      <c r="P74" s="9"/>
    </row>
    <row r="75" spans="1:16">
      <c r="A75" s="12"/>
      <c r="B75" s="44">
        <v>714</v>
      </c>
      <c r="C75" s="20" t="s">
        <v>90</v>
      </c>
      <c r="D75" s="46">
        <v>0</v>
      </c>
      <c r="E75" s="46">
        <v>80459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143330</v>
      </c>
      <c r="N75" s="46">
        <f t="shared" si="19"/>
        <v>223789</v>
      </c>
      <c r="O75" s="47">
        <f t="shared" si="18"/>
        <v>0.73391249024353444</v>
      </c>
      <c r="P75" s="9"/>
    </row>
    <row r="76" spans="1:16">
      <c r="A76" s="12"/>
      <c r="B76" s="44">
        <v>722</v>
      </c>
      <c r="C76" s="20" t="s">
        <v>107</v>
      </c>
      <c r="D76" s="46">
        <v>0</v>
      </c>
      <c r="E76" s="46">
        <v>23175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23175</v>
      </c>
      <c r="O76" s="47">
        <f t="shared" si="18"/>
        <v>7.6002046398142495E-2</v>
      </c>
      <c r="P76" s="9"/>
    </row>
    <row r="77" spans="1:16">
      <c r="A77" s="12"/>
      <c r="B77" s="44">
        <v>723</v>
      </c>
      <c r="C77" s="20" t="s">
        <v>108</v>
      </c>
      <c r="D77" s="46">
        <v>625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625</v>
      </c>
      <c r="O77" s="47">
        <f t="shared" si="18"/>
        <v>2.0496776267028721E-3</v>
      </c>
      <c r="P77" s="9"/>
    </row>
    <row r="78" spans="1:16">
      <c r="A78" s="12"/>
      <c r="B78" s="44">
        <v>724</v>
      </c>
      <c r="C78" s="20" t="s">
        <v>91</v>
      </c>
      <c r="D78" s="46">
        <v>0</v>
      </c>
      <c r="E78" s="46">
        <v>705432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705432</v>
      </c>
      <c r="O78" s="47">
        <f t="shared" si="18"/>
        <v>2.3134531000964169</v>
      </c>
      <c r="P78" s="9"/>
    </row>
    <row r="79" spans="1:16">
      <c r="A79" s="12"/>
      <c r="B79" s="44">
        <v>732</v>
      </c>
      <c r="C79" s="20" t="s">
        <v>92</v>
      </c>
      <c r="D79" s="46">
        <v>10755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10755</v>
      </c>
      <c r="O79" s="47">
        <f t="shared" si="18"/>
        <v>3.5270852600303021E-2</v>
      </c>
      <c r="P79" s="9"/>
    </row>
    <row r="80" spans="1:16">
      <c r="A80" s="12"/>
      <c r="B80" s="44">
        <v>744</v>
      </c>
      <c r="C80" s="20" t="s">
        <v>95</v>
      </c>
      <c r="D80" s="46">
        <v>0</v>
      </c>
      <c r="E80" s="46">
        <v>300645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300645</v>
      </c>
      <c r="O80" s="47">
        <f t="shared" si="18"/>
        <v>0.98596052812813606</v>
      </c>
      <c r="P80" s="9"/>
    </row>
    <row r="81" spans="1:119">
      <c r="A81" s="12"/>
      <c r="B81" s="44">
        <v>752</v>
      </c>
      <c r="C81" s="20" t="s">
        <v>96</v>
      </c>
      <c r="D81" s="46">
        <v>546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546</v>
      </c>
      <c r="O81" s="47">
        <f t="shared" si="18"/>
        <v>1.790598374687629E-3</v>
      </c>
      <c r="P81" s="9"/>
    </row>
    <row r="82" spans="1:119">
      <c r="A82" s="12"/>
      <c r="B82" s="44">
        <v>764</v>
      </c>
      <c r="C82" s="20" t="s">
        <v>97</v>
      </c>
      <c r="D82" s="46">
        <v>0</v>
      </c>
      <c r="E82" s="46">
        <v>571147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571147</v>
      </c>
      <c r="O82" s="47">
        <f t="shared" si="18"/>
        <v>1.8730675639335446</v>
      </c>
      <c r="P82" s="9"/>
    </row>
    <row r="83" spans="1:119">
      <c r="A83" s="12"/>
      <c r="B83" s="44">
        <v>765</v>
      </c>
      <c r="C83" s="20" t="s">
        <v>165</v>
      </c>
      <c r="D83" s="46">
        <v>0</v>
      </c>
      <c r="E83" s="46">
        <v>1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1</v>
      </c>
      <c r="O83" s="47">
        <f t="shared" si="18"/>
        <v>3.2794842027245954E-6</v>
      </c>
      <c r="P83" s="9"/>
    </row>
    <row r="84" spans="1:119" ht="15.75" thickBot="1">
      <c r="A84" s="12"/>
      <c r="B84" s="44">
        <v>769</v>
      </c>
      <c r="C84" s="20" t="s">
        <v>98</v>
      </c>
      <c r="D84" s="46">
        <v>0</v>
      </c>
      <c r="E84" s="46">
        <v>2920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2920</v>
      </c>
      <c r="O84" s="47">
        <f t="shared" si="18"/>
        <v>9.5760938719558191E-3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20">SUM(D5,D13,D21,D28,D32,D36,D41,D46,D48)</f>
        <v>88313855</v>
      </c>
      <c r="E85" s="15">
        <f t="shared" si="20"/>
        <v>203072422</v>
      </c>
      <c r="F85" s="15">
        <f t="shared" si="20"/>
        <v>6596547</v>
      </c>
      <c r="G85" s="15">
        <f t="shared" si="20"/>
        <v>11577337</v>
      </c>
      <c r="H85" s="15">
        <f t="shared" si="20"/>
        <v>0</v>
      </c>
      <c r="I85" s="15">
        <f t="shared" si="20"/>
        <v>51718597</v>
      </c>
      <c r="J85" s="15">
        <f t="shared" si="20"/>
        <v>20678451</v>
      </c>
      <c r="K85" s="15">
        <f t="shared" si="20"/>
        <v>0</v>
      </c>
      <c r="L85" s="15">
        <f t="shared" si="20"/>
        <v>1880603</v>
      </c>
      <c r="M85" s="15">
        <f t="shared" si="20"/>
        <v>152640</v>
      </c>
      <c r="N85" s="15">
        <f>SUM(D85:M85)</f>
        <v>383990452</v>
      </c>
      <c r="O85" s="37">
        <f t="shared" si="18"/>
        <v>1259.2906213310771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118" t="s">
        <v>170</v>
      </c>
      <c r="M87" s="118"/>
      <c r="N87" s="118"/>
      <c r="O87" s="41">
        <v>304926</v>
      </c>
    </row>
    <row r="88" spans="1:119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</row>
    <row r="89" spans="1:119" ht="15.75" customHeight="1" thickBot="1">
      <c r="A89" s="120" t="s">
        <v>105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9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192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193</v>
      </c>
      <c r="N4" s="34" t="s">
        <v>5</v>
      </c>
      <c r="O4" s="34" t="s">
        <v>194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48853346</v>
      </c>
      <c r="E5" s="26">
        <f t="shared" si="0"/>
        <v>1215728</v>
      </c>
      <c r="F5" s="26">
        <f t="shared" si="0"/>
        <v>5317635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42044398</v>
      </c>
      <c r="K5" s="26">
        <f t="shared" si="0"/>
        <v>0</v>
      </c>
      <c r="L5" s="26">
        <f t="shared" si="0"/>
        <v>0</v>
      </c>
      <c r="M5" s="26">
        <f t="shared" si="0"/>
        <v>374262869</v>
      </c>
      <c r="N5" s="26">
        <f t="shared" si="0"/>
        <v>0</v>
      </c>
      <c r="O5" s="27">
        <f>SUM(D5:N5)</f>
        <v>471693976</v>
      </c>
      <c r="P5" s="32">
        <f t="shared" ref="P5:P36" si="1">(O5/P$89)</f>
        <v>1203.3531454170206</v>
      </c>
      <c r="Q5" s="6"/>
    </row>
    <row r="6" spans="1:134">
      <c r="A6" s="12"/>
      <c r="B6" s="44">
        <v>511</v>
      </c>
      <c r="C6" s="20" t="s">
        <v>20</v>
      </c>
      <c r="D6" s="46">
        <v>3918252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3918252</v>
      </c>
      <c r="P6" s="47">
        <f t="shared" si="1"/>
        <v>9.9959743152126492</v>
      </c>
      <c r="Q6" s="9"/>
    </row>
    <row r="7" spans="1:134">
      <c r="A7" s="12"/>
      <c r="B7" s="44">
        <v>512</v>
      </c>
      <c r="C7" s="20" t="s">
        <v>21</v>
      </c>
      <c r="D7" s="46">
        <v>1599998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1599998</v>
      </c>
      <c r="P7" s="47">
        <f t="shared" si="1"/>
        <v>4.0818045680552473</v>
      </c>
      <c r="Q7" s="9"/>
    </row>
    <row r="8" spans="1:134">
      <c r="A8" s="12"/>
      <c r="B8" s="44">
        <v>513</v>
      </c>
      <c r="C8" s="20" t="s">
        <v>22</v>
      </c>
      <c r="D8" s="46">
        <v>8362787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309621449</v>
      </c>
      <c r="N8" s="46">
        <v>0</v>
      </c>
      <c r="O8" s="46">
        <f t="shared" si="2"/>
        <v>317984236</v>
      </c>
      <c r="P8" s="47">
        <f t="shared" si="1"/>
        <v>811.21945594579358</v>
      </c>
      <c r="Q8" s="9"/>
    </row>
    <row r="9" spans="1:134">
      <c r="A9" s="12"/>
      <c r="B9" s="44">
        <v>514</v>
      </c>
      <c r="C9" s="20" t="s">
        <v>23</v>
      </c>
      <c r="D9" s="46">
        <v>1139486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1139486</v>
      </c>
      <c r="P9" s="47">
        <f t="shared" si="1"/>
        <v>2.9069781087445117</v>
      </c>
      <c r="Q9" s="9"/>
    </row>
    <row r="10" spans="1:134">
      <c r="A10" s="12"/>
      <c r="B10" s="44">
        <v>515</v>
      </c>
      <c r="C10" s="20" t="s">
        <v>24</v>
      </c>
      <c r="D10" s="46">
        <v>1882869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1882869</v>
      </c>
      <c r="P10" s="47">
        <f t="shared" si="1"/>
        <v>4.8034455575879562</v>
      </c>
      <c r="Q10" s="9"/>
    </row>
    <row r="11" spans="1:134">
      <c r="A11" s="12"/>
      <c r="B11" s="44">
        <v>516</v>
      </c>
      <c r="C11" s="20" t="s">
        <v>25</v>
      </c>
      <c r="D11" s="46">
        <v>5873074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5873074</v>
      </c>
      <c r="P11" s="47">
        <f t="shared" si="1"/>
        <v>14.982981404805821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5317635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5317635</v>
      </c>
      <c r="P12" s="47">
        <f t="shared" si="1"/>
        <v>13.565983728886202</v>
      </c>
      <c r="Q12" s="9"/>
    </row>
    <row r="13" spans="1:134">
      <c r="A13" s="12"/>
      <c r="B13" s="44">
        <v>519</v>
      </c>
      <c r="C13" s="20" t="s">
        <v>27</v>
      </c>
      <c r="D13" s="46">
        <v>26076880</v>
      </c>
      <c r="E13" s="46">
        <v>1215728</v>
      </c>
      <c r="F13" s="46">
        <v>0</v>
      </c>
      <c r="G13" s="46">
        <v>0</v>
      </c>
      <c r="H13" s="46">
        <v>0</v>
      </c>
      <c r="I13" s="46">
        <v>0</v>
      </c>
      <c r="J13" s="46">
        <v>42044398</v>
      </c>
      <c r="K13" s="46">
        <v>0</v>
      </c>
      <c r="L13" s="46">
        <v>0</v>
      </c>
      <c r="M13" s="46">
        <v>64641420</v>
      </c>
      <c r="N13" s="46">
        <v>0</v>
      </c>
      <c r="O13" s="46">
        <f t="shared" si="2"/>
        <v>133978426</v>
      </c>
      <c r="P13" s="47">
        <f t="shared" si="1"/>
        <v>341.79652178793469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150592660</v>
      </c>
      <c r="E14" s="31">
        <f t="shared" si="3"/>
        <v>66320255</v>
      </c>
      <c r="F14" s="31">
        <f t="shared" si="3"/>
        <v>0</v>
      </c>
      <c r="G14" s="31">
        <f t="shared" si="3"/>
        <v>12181561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3791840</v>
      </c>
      <c r="N14" s="31">
        <f t="shared" si="3"/>
        <v>0</v>
      </c>
      <c r="O14" s="42">
        <f>SUM(D14:N14)</f>
        <v>232886316</v>
      </c>
      <c r="P14" s="43">
        <f t="shared" si="1"/>
        <v>594.12351045836169</v>
      </c>
      <c r="Q14" s="10"/>
    </row>
    <row r="15" spans="1:134">
      <c r="A15" s="12"/>
      <c r="B15" s="44">
        <v>521</v>
      </c>
      <c r="C15" s="20" t="s">
        <v>29</v>
      </c>
      <c r="D15" s="46">
        <v>66510438</v>
      </c>
      <c r="E15" s="46">
        <v>2737325</v>
      </c>
      <c r="F15" s="46">
        <v>0</v>
      </c>
      <c r="G15" s="46">
        <v>4861407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74109170</v>
      </c>
      <c r="P15" s="47">
        <f t="shared" si="1"/>
        <v>189.06220422824458</v>
      </c>
      <c r="Q15" s="9"/>
    </row>
    <row r="16" spans="1:134">
      <c r="A16" s="12"/>
      <c r="B16" s="44">
        <v>522</v>
      </c>
      <c r="C16" s="20" t="s">
        <v>30</v>
      </c>
      <c r="D16" s="46">
        <v>43746</v>
      </c>
      <c r="E16" s="46">
        <v>48316726</v>
      </c>
      <c r="F16" s="46">
        <v>0</v>
      </c>
      <c r="G16" s="46">
        <v>2488218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50848690</v>
      </c>
      <c r="P16" s="47">
        <f t="shared" si="1"/>
        <v>129.72167160310525</v>
      </c>
      <c r="Q16" s="9"/>
    </row>
    <row r="17" spans="1:17">
      <c r="A17" s="12"/>
      <c r="B17" s="44">
        <v>523</v>
      </c>
      <c r="C17" s="20" t="s">
        <v>31</v>
      </c>
      <c r="D17" s="46">
        <v>40191262</v>
      </c>
      <c r="E17" s="46">
        <v>1459782</v>
      </c>
      <c r="F17" s="46">
        <v>0</v>
      </c>
      <c r="G17" s="46">
        <v>1528962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3791840</v>
      </c>
      <c r="N17" s="46">
        <v>0</v>
      </c>
      <c r="O17" s="46">
        <f t="shared" si="4"/>
        <v>46971846</v>
      </c>
      <c r="P17" s="47">
        <f t="shared" si="1"/>
        <v>119.8313345221604</v>
      </c>
      <c r="Q17" s="9"/>
    </row>
    <row r="18" spans="1:17">
      <c r="A18" s="12"/>
      <c r="B18" s="44">
        <v>524</v>
      </c>
      <c r="C18" s="20" t="s">
        <v>32</v>
      </c>
      <c r="D18" s="46">
        <v>1306577</v>
      </c>
      <c r="E18" s="46">
        <v>6854863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8161440</v>
      </c>
      <c r="P18" s="47">
        <f t="shared" si="1"/>
        <v>20.820902947321695</v>
      </c>
      <c r="Q18" s="9"/>
    </row>
    <row r="19" spans="1:17">
      <c r="A19" s="12"/>
      <c r="B19" s="44">
        <v>525</v>
      </c>
      <c r="C19" s="20" t="s">
        <v>33</v>
      </c>
      <c r="D19" s="46">
        <v>959633</v>
      </c>
      <c r="E19" s="46">
        <v>1513568</v>
      </c>
      <c r="F19" s="46">
        <v>0</v>
      </c>
      <c r="G19" s="46">
        <v>581108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3054309</v>
      </c>
      <c r="P19" s="47">
        <f t="shared" si="1"/>
        <v>7.791942507710794</v>
      </c>
      <c r="Q19" s="9"/>
    </row>
    <row r="20" spans="1:17">
      <c r="A20" s="12"/>
      <c r="B20" s="44">
        <v>526</v>
      </c>
      <c r="C20" s="20" t="s">
        <v>34</v>
      </c>
      <c r="D20" s="46">
        <v>30743680</v>
      </c>
      <c r="E20" s="46">
        <v>0</v>
      </c>
      <c r="F20" s="46">
        <v>0</v>
      </c>
      <c r="G20" s="46">
        <v>2721866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33465546</v>
      </c>
      <c r="P20" s="47">
        <f t="shared" si="1"/>
        <v>85.374993303281016</v>
      </c>
      <c r="Q20" s="9"/>
    </row>
    <row r="21" spans="1:17">
      <c r="A21" s="12"/>
      <c r="B21" s="44">
        <v>527</v>
      </c>
      <c r="C21" s="20" t="s">
        <v>35</v>
      </c>
      <c r="D21" s="46">
        <v>0</v>
      </c>
      <c r="E21" s="46">
        <v>5367891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5367891</v>
      </c>
      <c r="P21" s="47">
        <f t="shared" si="1"/>
        <v>13.694193370630869</v>
      </c>
      <c r="Q21" s="9"/>
    </row>
    <row r="22" spans="1:17">
      <c r="A22" s="12"/>
      <c r="B22" s="44">
        <v>529</v>
      </c>
      <c r="C22" s="20" t="s">
        <v>36</v>
      </c>
      <c r="D22" s="46">
        <v>10837324</v>
      </c>
      <c r="E22" s="46">
        <v>70100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10907424</v>
      </c>
      <c r="P22" s="47">
        <f t="shared" si="1"/>
        <v>27.826267975907118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SUM(D24:D30)</f>
        <v>1143487</v>
      </c>
      <c r="E23" s="31">
        <f t="shared" si="5"/>
        <v>4953137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51720325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57816949</v>
      </c>
      <c r="P23" s="43">
        <f t="shared" si="1"/>
        <v>147.49861346027762</v>
      </c>
      <c r="Q23" s="10"/>
    </row>
    <row r="24" spans="1:17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6132989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49" si="6">SUM(D24:N24)</f>
        <v>6132989</v>
      </c>
      <c r="P24" s="47">
        <f t="shared" si="1"/>
        <v>15.646058630093652</v>
      </c>
      <c r="Q24" s="9"/>
    </row>
    <row r="25" spans="1:17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19635811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19635811</v>
      </c>
      <c r="P25" s="47">
        <f t="shared" si="1"/>
        <v>50.093527015202191</v>
      </c>
      <c r="Q25" s="9"/>
    </row>
    <row r="26" spans="1:17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4904789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4904789</v>
      </c>
      <c r="P26" s="47">
        <f t="shared" si="1"/>
        <v>12.512759481916307</v>
      </c>
      <c r="Q26" s="9"/>
    </row>
    <row r="27" spans="1:17">
      <c r="A27" s="12"/>
      <c r="B27" s="44">
        <v>536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21046736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21046736</v>
      </c>
      <c r="P27" s="47">
        <f t="shared" si="1"/>
        <v>53.692981583384991</v>
      </c>
      <c r="Q27" s="9"/>
    </row>
    <row r="28" spans="1:17">
      <c r="A28" s="12"/>
      <c r="B28" s="44">
        <v>537</v>
      </c>
      <c r="C28" s="20" t="s">
        <v>42</v>
      </c>
      <c r="D28" s="46">
        <v>1073981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1073981</v>
      </c>
      <c r="P28" s="47">
        <f t="shared" si="1"/>
        <v>2.7398662697106761</v>
      </c>
      <c r="Q28" s="9"/>
    </row>
    <row r="29" spans="1:17">
      <c r="A29" s="12"/>
      <c r="B29" s="44">
        <v>538</v>
      </c>
      <c r="C29" s="20" t="s">
        <v>43</v>
      </c>
      <c r="D29" s="46">
        <v>0</v>
      </c>
      <c r="E29" s="46">
        <v>4953137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4953137</v>
      </c>
      <c r="P29" s="47">
        <f t="shared" si="1"/>
        <v>12.636101565629122</v>
      </c>
      <c r="Q29" s="9"/>
    </row>
    <row r="30" spans="1:17">
      <c r="A30" s="12"/>
      <c r="B30" s="44">
        <v>539</v>
      </c>
      <c r="C30" s="20" t="s">
        <v>189</v>
      </c>
      <c r="D30" s="46">
        <v>69506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69506</v>
      </c>
      <c r="P30" s="47">
        <f t="shared" si="1"/>
        <v>0.17731891434067293</v>
      </c>
      <c r="Q30" s="9"/>
    </row>
    <row r="31" spans="1:17" ht="15.75">
      <c r="A31" s="28" t="s">
        <v>44</v>
      </c>
      <c r="B31" s="29"/>
      <c r="C31" s="30"/>
      <c r="D31" s="31">
        <f t="shared" ref="D31:N31" si="7">SUM(D32:D35)</f>
        <v>812527</v>
      </c>
      <c r="E31" s="31">
        <f t="shared" si="7"/>
        <v>35246300</v>
      </c>
      <c r="F31" s="31">
        <f t="shared" si="7"/>
        <v>0</v>
      </c>
      <c r="G31" s="31">
        <f t="shared" si="7"/>
        <v>18324034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si="7"/>
        <v>0</v>
      </c>
      <c r="O31" s="31">
        <f t="shared" si="6"/>
        <v>54382861</v>
      </c>
      <c r="P31" s="43">
        <f t="shared" si="1"/>
        <v>138.73780495582716</v>
      </c>
      <c r="Q31" s="10"/>
    </row>
    <row r="32" spans="1:17">
      <c r="A32" s="12"/>
      <c r="B32" s="44">
        <v>541</v>
      </c>
      <c r="C32" s="20" t="s">
        <v>45</v>
      </c>
      <c r="D32" s="46">
        <v>0</v>
      </c>
      <c r="E32" s="46">
        <v>31561613</v>
      </c>
      <c r="F32" s="46">
        <v>0</v>
      </c>
      <c r="G32" s="46">
        <v>18324034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49885647</v>
      </c>
      <c r="P32" s="47">
        <f t="shared" si="1"/>
        <v>127.26482270914811</v>
      </c>
      <c r="Q32" s="9"/>
    </row>
    <row r="33" spans="1:17">
      <c r="A33" s="12"/>
      <c r="B33" s="44">
        <v>542</v>
      </c>
      <c r="C33" s="20" t="s">
        <v>46</v>
      </c>
      <c r="D33" s="46">
        <v>0</v>
      </c>
      <c r="E33" s="46">
        <v>3012012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3012012</v>
      </c>
      <c r="P33" s="47">
        <f t="shared" si="1"/>
        <v>7.6840373179449113</v>
      </c>
      <c r="Q33" s="9"/>
    </row>
    <row r="34" spans="1:17">
      <c r="A34" s="12"/>
      <c r="B34" s="44">
        <v>544</v>
      </c>
      <c r="C34" s="20" t="s">
        <v>47</v>
      </c>
      <c r="D34" s="46">
        <v>812527</v>
      </c>
      <c r="E34" s="46">
        <v>103764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916291</v>
      </c>
      <c r="P34" s="47">
        <f t="shared" si="1"/>
        <v>2.3375784153904635</v>
      </c>
      <c r="Q34" s="9"/>
    </row>
    <row r="35" spans="1:17">
      <c r="A35" s="12"/>
      <c r="B35" s="44">
        <v>549</v>
      </c>
      <c r="C35" s="20" t="s">
        <v>48</v>
      </c>
      <c r="D35" s="46">
        <v>0</v>
      </c>
      <c r="E35" s="46">
        <v>568911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568911</v>
      </c>
      <c r="P35" s="47">
        <f t="shared" si="1"/>
        <v>1.4513665133436908</v>
      </c>
      <c r="Q35" s="9"/>
    </row>
    <row r="36" spans="1:17" ht="15.75">
      <c r="A36" s="28" t="s">
        <v>49</v>
      </c>
      <c r="B36" s="29"/>
      <c r="C36" s="30"/>
      <c r="D36" s="31">
        <f t="shared" ref="D36:N36" si="8">SUM(D37:D39)</f>
        <v>1671289</v>
      </c>
      <c r="E36" s="31">
        <f t="shared" si="8"/>
        <v>4260319</v>
      </c>
      <c r="F36" s="31">
        <f t="shared" si="8"/>
        <v>0</v>
      </c>
      <c r="G36" s="31">
        <f t="shared" si="8"/>
        <v>0</v>
      </c>
      <c r="H36" s="31">
        <f t="shared" si="8"/>
        <v>0</v>
      </c>
      <c r="I36" s="31">
        <f t="shared" si="8"/>
        <v>0</v>
      </c>
      <c r="J36" s="31">
        <f t="shared" si="8"/>
        <v>0</v>
      </c>
      <c r="K36" s="31">
        <f t="shared" si="8"/>
        <v>0</v>
      </c>
      <c r="L36" s="31">
        <f t="shared" si="8"/>
        <v>0</v>
      </c>
      <c r="M36" s="31">
        <f t="shared" si="8"/>
        <v>0</v>
      </c>
      <c r="N36" s="31">
        <f t="shared" si="8"/>
        <v>642893</v>
      </c>
      <c r="O36" s="31">
        <f t="shared" si="6"/>
        <v>6574501</v>
      </c>
      <c r="P36" s="43">
        <f t="shared" si="1"/>
        <v>16.772413599569369</v>
      </c>
      <c r="Q36" s="10"/>
    </row>
    <row r="37" spans="1:17">
      <c r="A37" s="13"/>
      <c r="B37" s="45">
        <v>552</v>
      </c>
      <c r="C37" s="21" t="s">
        <v>50</v>
      </c>
      <c r="D37" s="46">
        <v>1076942</v>
      </c>
      <c r="E37" s="46">
        <v>2171593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3248535</v>
      </c>
      <c r="P37" s="47">
        <f t="shared" ref="P37:P68" si="9">(O37/P$89)</f>
        <v>8.2874384858527019</v>
      </c>
      <c r="Q37" s="9"/>
    </row>
    <row r="38" spans="1:17">
      <c r="A38" s="13"/>
      <c r="B38" s="45">
        <v>553</v>
      </c>
      <c r="C38" s="21" t="s">
        <v>51</v>
      </c>
      <c r="D38" s="46">
        <v>594347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594347</v>
      </c>
      <c r="P38" s="47">
        <f t="shared" si="9"/>
        <v>1.5162570825775608</v>
      </c>
      <c r="Q38" s="9"/>
    </row>
    <row r="39" spans="1:17">
      <c r="A39" s="13"/>
      <c r="B39" s="45">
        <v>554</v>
      </c>
      <c r="C39" s="21" t="s">
        <v>52</v>
      </c>
      <c r="D39" s="46">
        <v>0</v>
      </c>
      <c r="E39" s="46">
        <v>2088726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642893</v>
      </c>
      <c r="O39" s="46">
        <f t="shared" si="6"/>
        <v>2731619</v>
      </c>
      <c r="P39" s="47">
        <f t="shared" si="9"/>
        <v>6.9687180311391055</v>
      </c>
      <c r="Q39" s="9"/>
    </row>
    <row r="40" spans="1:17" ht="15.75">
      <c r="A40" s="28" t="s">
        <v>53</v>
      </c>
      <c r="B40" s="29"/>
      <c r="C40" s="30"/>
      <c r="D40" s="31">
        <f t="shared" ref="D40:N40" si="10">SUM(D41:D44)</f>
        <v>16845299</v>
      </c>
      <c r="E40" s="31">
        <f t="shared" si="10"/>
        <v>38752361</v>
      </c>
      <c r="F40" s="31">
        <f t="shared" si="10"/>
        <v>0</v>
      </c>
      <c r="G40" s="31">
        <f t="shared" si="10"/>
        <v>0</v>
      </c>
      <c r="H40" s="31">
        <f t="shared" si="10"/>
        <v>0</v>
      </c>
      <c r="I40" s="31">
        <f t="shared" si="10"/>
        <v>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10"/>
        <v>0</v>
      </c>
      <c r="O40" s="31">
        <f t="shared" si="6"/>
        <v>55597660</v>
      </c>
      <c r="P40" s="43">
        <f t="shared" si="9"/>
        <v>141.83691639688456</v>
      </c>
      <c r="Q40" s="10"/>
    </row>
    <row r="41" spans="1:17">
      <c r="A41" s="12"/>
      <c r="B41" s="44">
        <v>561</v>
      </c>
      <c r="C41" s="20" t="s">
        <v>198</v>
      </c>
      <c r="D41" s="46">
        <v>0</v>
      </c>
      <c r="E41" s="46">
        <v>29832462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29832462</v>
      </c>
      <c r="P41" s="47">
        <f t="shared" si="9"/>
        <v>76.106519925609021</v>
      </c>
      <c r="Q41" s="9"/>
    </row>
    <row r="42" spans="1:17">
      <c r="A42" s="12"/>
      <c r="B42" s="44">
        <v>562</v>
      </c>
      <c r="C42" s="20" t="s">
        <v>54</v>
      </c>
      <c r="D42" s="46">
        <v>4559363</v>
      </c>
      <c r="E42" s="46">
        <v>2450000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7009363</v>
      </c>
      <c r="P42" s="47">
        <f t="shared" si="9"/>
        <v>17.881803547602829</v>
      </c>
      <c r="Q42" s="9"/>
    </row>
    <row r="43" spans="1:17">
      <c r="A43" s="12"/>
      <c r="B43" s="44">
        <v>564</v>
      </c>
      <c r="C43" s="20" t="s">
        <v>56</v>
      </c>
      <c r="D43" s="46">
        <v>12058818</v>
      </c>
      <c r="E43" s="46">
        <v>6469899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18528717</v>
      </c>
      <c r="P43" s="47">
        <f t="shared" si="9"/>
        <v>47.269185143233251</v>
      </c>
      <c r="Q43" s="9"/>
    </row>
    <row r="44" spans="1:17">
      <c r="A44" s="12"/>
      <c r="B44" s="44">
        <v>569</v>
      </c>
      <c r="C44" s="20" t="s">
        <v>57</v>
      </c>
      <c r="D44" s="46">
        <v>227118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227118</v>
      </c>
      <c r="P44" s="47">
        <f t="shared" si="9"/>
        <v>0.57940778043945784</v>
      </c>
      <c r="Q44" s="9"/>
    </row>
    <row r="45" spans="1:17" ht="15.75">
      <c r="A45" s="28" t="s">
        <v>58</v>
      </c>
      <c r="B45" s="29"/>
      <c r="C45" s="30"/>
      <c r="D45" s="31">
        <f t="shared" ref="D45:N45" si="11">SUM(D46:D49)</f>
        <v>12280559</v>
      </c>
      <c r="E45" s="31">
        <f t="shared" si="11"/>
        <v>2692144</v>
      </c>
      <c r="F45" s="31">
        <f t="shared" si="11"/>
        <v>0</v>
      </c>
      <c r="G45" s="31">
        <f t="shared" si="11"/>
        <v>0</v>
      </c>
      <c r="H45" s="31">
        <f t="shared" si="11"/>
        <v>0</v>
      </c>
      <c r="I45" s="31">
        <f t="shared" si="11"/>
        <v>0</v>
      </c>
      <c r="J45" s="31">
        <f t="shared" si="11"/>
        <v>0</v>
      </c>
      <c r="K45" s="31">
        <f t="shared" si="11"/>
        <v>0</v>
      </c>
      <c r="L45" s="31">
        <f t="shared" si="11"/>
        <v>0</v>
      </c>
      <c r="M45" s="31">
        <f t="shared" si="11"/>
        <v>0</v>
      </c>
      <c r="N45" s="31">
        <f t="shared" si="11"/>
        <v>0</v>
      </c>
      <c r="O45" s="31">
        <f>SUM(D45:N45)</f>
        <v>14972703</v>
      </c>
      <c r="P45" s="43">
        <f t="shared" si="9"/>
        <v>38.19732743511836</v>
      </c>
      <c r="Q45" s="9"/>
    </row>
    <row r="46" spans="1:17">
      <c r="A46" s="12"/>
      <c r="B46" s="44">
        <v>571</v>
      </c>
      <c r="C46" s="20" t="s">
        <v>59</v>
      </c>
      <c r="D46" s="46">
        <v>6804982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6804982</v>
      </c>
      <c r="P46" s="47">
        <f t="shared" si="9"/>
        <v>17.360400833709626</v>
      </c>
      <c r="Q46" s="9"/>
    </row>
    <row r="47" spans="1:17">
      <c r="A47" s="12"/>
      <c r="B47" s="44">
        <v>572</v>
      </c>
      <c r="C47" s="20" t="s">
        <v>60</v>
      </c>
      <c r="D47" s="46">
        <v>5471910</v>
      </c>
      <c r="E47" s="46">
        <v>1873915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7345825</v>
      </c>
      <c r="P47" s="47">
        <f t="shared" si="9"/>
        <v>18.740162200911776</v>
      </c>
      <c r="Q47" s="9"/>
    </row>
    <row r="48" spans="1:17">
      <c r="A48" s="12"/>
      <c r="B48" s="44">
        <v>573</v>
      </c>
      <c r="C48" s="20" t="s">
        <v>61</v>
      </c>
      <c r="D48" s="46">
        <v>3667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3667</v>
      </c>
      <c r="P48" s="47">
        <f t="shared" si="9"/>
        <v>9.3549975381585423E-3</v>
      </c>
      <c r="Q48" s="9"/>
    </row>
    <row r="49" spans="1:17">
      <c r="A49" s="12"/>
      <c r="B49" s="44">
        <v>575</v>
      </c>
      <c r="C49" s="20" t="s">
        <v>62</v>
      </c>
      <c r="D49" s="46">
        <v>0</v>
      </c>
      <c r="E49" s="46">
        <v>818229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818229</v>
      </c>
      <c r="P49" s="47">
        <f t="shared" si="9"/>
        <v>2.087409402958802</v>
      </c>
      <c r="Q49" s="9"/>
    </row>
    <row r="50" spans="1:17" ht="15.75">
      <c r="A50" s="28" t="s">
        <v>94</v>
      </c>
      <c r="B50" s="29"/>
      <c r="C50" s="30"/>
      <c r="D50" s="31">
        <f t="shared" ref="D50:N50" si="12">SUM(D51:D51)</f>
        <v>3509155</v>
      </c>
      <c r="E50" s="31">
        <f t="shared" si="12"/>
        <v>72704168</v>
      </c>
      <c r="F50" s="31">
        <f t="shared" si="12"/>
        <v>0</v>
      </c>
      <c r="G50" s="31">
        <f t="shared" si="12"/>
        <v>311044</v>
      </c>
      <c r="H50" s="31">
        <f t="shared" si="12"/>
        <v>0</v>
      </c>
      <c r="I50" s="31">
        <f t="shared" si="12"/>
        <v>21647</v>
      </c>
      <c r="J50" s="31">
        <f t="shared" si="12"/>
        <v>50071</v>
      </c>
      <c r="K50" s="31">
        <f t="shared" si="12"/>
        <v>0</v>
      </c>
      <c r="L50" s="31">
        <f t="shared" si="12"/>
        <v>0</v>
      </c>
      <c r="M50" s="31">
        <f t="shared" si="12"/>
        <v>0</v>
      </c>
      <c r="N50" s="31">
        <f t="shared" si="12"/>
        <v>0</v>
      </c>
      <c r="O50" s="31">
        <f>SUM(D50:N50)</f>
        <v>76596085</v>
      </c>
      <c r="P50" s="43">
        <f t="shared" si="9"/>
        <v>195.40665028840536</v>
      </c>
      <c r="Q50" s="9"/>
    </row>
    <row r="51" spans="1:17">
      <c r="A51" s="12"/>
      <c r="B51" s="44">
        <v>581</v>
      </c>
      <c r="C51" s="20" t="s">
        <v>195</v>
      </c>
      <c r="D51" s="46">
        <v>3509155</v>
      </c>
      <c r="E51" s="46">
        <v>72704168</v>
      </c>
      <c r="F51" s="46">
        <v>0</v>
      </c>
      <c r="G51" s="46">
        <v>311044</v>
      </c>
      <c r="H51" s="46">
        <v>0</v>
      </c>
      <c r="I51" s="46">
        <v>21647</v>
      </c>
      <c r="J51" s="46">
        <v>50071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76596085</v>
      </c>
      <c r="P51" s="47">
        <f t="shared" si="9"/>
        <v>195.40665028840536</v>
      </c>
      <c r="Q51" s="9"/>
    </row>
    <row r="52" spans="1:17" ht="15.75">
      <c r="A52" s="28" t="s">
        <v>65</v>
      </c>
      <c r="B52" s="29"/>
      <c r="C52" s="30"/>
      <c r="D52" s="31">
        <f t="shared" ref="D52:N52" si="13">SUM(D53:D86)</f>
        <v>12111077</v>
      </c>
      <c r="E52" s="31">
        <f t="shared" si="13"/>
        <v>1384833</v>
      </c>
      <c r="F52" s="31">
        <f t="shared" si="13"/>
        <v>0</v>
      </c>
      <c r="G52" s="31">
        <f t="shared" si="13"/>
        <v>0</v>
      </c>
      <c r="H52" s="31">
        <f t="shared" si="13"/>
        <v>0</v>
      </c>
      <c r="I52" s="31">
        <f t="shared" si="13"/>
        <v>0</v>
      </c>
      <c r="J52" s="31">
        <f t="shared" si="13"/>
        <v>0</v>
      </c>
      <c r="K52" s="31">
        <f t="shared" si="13"/>
        <v>0</v>
      </c>
      <c r="L52" s="31">
        <f t="shared" si="13"/>
        <v>0</v>
      </c>
      <c r="M52" s="31">
        <f t="shared" si="13"/>
        <v>49474559</v>
      </c>
      <c r="N52" s="31">
        <f t="shared" si="13"/>
        <v>0</v>
      </c>
      <c r="O52" s="31">
        <f>SUM(D52:N52)</f>
        <v>62970469</v>
      </c>
      <c r="P52" s="43">
        <f t="shared" si="9"/>
        <v>160.64591831788624</v>
      </c>
      <c r="Q52" s="9"/>
    </row>
    <row r="53" spans="1:17">
      <c r="A53" s="12"/>
      <c r="B53" s="44">
        <v>601</v>
      </c>
      <c r="C53" s="20" t="s">
        <v>66</v>
      </c>
      <c r="D53" s="46">
        <v>533267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0" si="14">SUM(D53:N53)</f>
        <v>533267</v>
      </c>
      <c r="P53" s="47">
        <f t="shared" si="9"/>
        <v>1.3604339984131966</v>
      </c>
      <c r="Q53" s="9"/>
    </row>
    <row r="54" spans="1:17">
      <c r="A54" s="12"/>
      <c r="B54" s="44">
        <v>602</v>
      </c>
      <c r="C54" s="20" t="s">
        <v>67</v>
      </c>
      <c r="D54" s="46">
        <v>0</v>
      </c>
      <c r="E54" s="46">
        <v>551898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551898</v>
      </c>
      <c r="P54" s="47">
        <f t="shared" si="9"/>
        <v>1.4079641208929978</v>
      </c>
      <c r="Q54" s="9"/>
    </row>
    <row r="55" spans="1:17">
      <c r="A55" s="12"/>
      <c r="B55" s="44">
        <v>603</v>
      </c>
      <c r="C55" s="20" t="s">
        <v>68</v>
      </c>
      <c r="D55" s="46">
        <v>408878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408878</v>
      </c>
      <c r="P55" s="47">
        <f t="shared" si="9"/>
        <v>1.0431013589875071</v>
      </c>
      <c r="Q55" s="9"/>
    </row>
    <row r="56" spans="1:17">
      <c r="A56" s="12"/>
      <c r="B56" s="44">
        <v>604</v>
      </c>
      <c r="C56" s="20" t="s">
        <v>69</v>
      </c>
      <c r="D56" s="46">
        <v>1600660</v>
      </c>
      <c r="E56" s="46">
        <v>200441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1801101</v>
      </c>
      <c r="P56" s="47">
        <f t="shared" si="9"/>
        <v>4.5948446743863895</v>
      </c>
      <c r="Q56" s="9"/>
    </row>
    <row r="57" spans="1:17">
      <c r="A57" s="12"/>
      <c r="B57" s="44">
        <v>605</v>
      </c>
      <c r="C57" s="20" t="s">
        <v>70</v>
      </c>
      <c r="D57" s="46">
        <v>259979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259979</v>
      </c>
      <c r="P57" s="47">
        <f t="shared" si="9"/>
        <v>0.6632404976746441</v>
      </c>
      <c r="Q57" s="9"/>
    </row>
    <row r="58" spans="1:17">
      <c r="A58" s="12"/>
      <c r="B58" s="44">
        <v>606</v>
      </c>
      <c r="C58" s="20" t="s">
        <v>71</v>
      </c>
      <c r="D58" s="46">
        <v>157</v>
      </c>
      <c r="E58" s="46">
        <v>48228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48385</v>
      </c>
      <c r="P58" s="47">
        <f t="shared" si="9"/>
        <v>0.12343647556144016</v>
      </c>
      <c r="Q58" s="9"/>
    </row>
    <row r="59" spans="1:17">
      <c r="A59" s="12"/>
      <c r="B59" s="44">
        <v>607</v>
      </c>
      <c r="C59" s="20" t="s">
        <v>72</v>
      </c>
      <c r="D59" s="46">
        <v>133470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133470</v>
      </c>
      <c r="P59" s="47">
        <f t="shared" si="9"/>
        <v>0.34049946043578422</v>
      </c>
      <c r="Q59" s="9"/>
    </row>
    <row r="60" spans="1:17">
      <c r="A60" s="12"/>
      <c r="B60" s="44">
        <v>608</v>
      </c>
      <c r="C60" s="20" t="s">
        <v>73</v>
      </c>
      <c r="D60" s="46">
        <v>210005</v>
      </c>
      <c r="E60" s="46">
        <v>8725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55165</v>
      </c>
      <c r="N60" s="46">
        <v>0</v>
      </c>
      <c r="O60" s="46">
        <f t="shared" si="14"/>
        <v>273895</v>
      </c>
      <c r="P60" s="47">
        <f t="shared" si="9"/>
        <v>0.69874203728222906</v>
      </c>
      <c r="Q60" s="9"/>
    </row>
    <row r="61" spans="1:17">
      <c r="A61" s="12"/>
      <c r="B61" s="44">
        <v>614</v>
      </c>
      <c r="C61" s="20" t="s">
        <v>74</v>
      </c>
      <c r="D61" s="46">
        <v>1341179</v>
      </c>
      <c r="E61" s="46">
        <v>2838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ref="O61:O79" si="15">SUM(D61:N61)</f>
        <v>1344017</v>
      </c>
      <c r="P61" s="47">
        <f t="shared" si="9"/>
        <v>3.4287634922943089</v>
      </c>
      <c r="Q61" s="9"/>
    </row>
    <row r="62" spans="1:17">
      <c r="A62" s="12"/>
      <c r="B62" s="44">
        <v>618</v>
      </c>
      <c r="C62" s="20" t="s">
        <v>75</v>
      </c>
      <c r="D62" s="46">
        <v>9577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9577</v>
      </c>
      <c r="P62" s="47">
        <f t="shared" si="9"/>
        <v>2.44321820078932E-2</v>
      </c>
      <c r="Q62" s="9"/>
    </row>
    <row r="63" spans="1:17">
      <c r="A63" s="12"/>
      <c r="B63" s="44">
        <v>622</v>
      </c>
      <c r="C63" s="20" t="s">
        <v>76</v>
      </c>
      <c r="D63" s="46">
        <v>149488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149488</v>
      </c>
      <c r="P63" s="47">
        <f t="shared" si="9"/>
        <v>0.38136347749774863</v>
      </c>
      <c r="Q63" s="9"/>
    </row>
    <row r="64" spans="1:17">
      <c r="A64" s="12"/>
      <c r="B64" s="44">
        <v>623</v>
      </c>
      <c r="C64" s="20" t="s">
        <v>77</v>
      </c>
      <c r="D64" s="46">
        <v>303842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303842</v>
      </c>
      <c r="P64" s="47">
        <f t="shared" si="9"/>
        <v>0.77514075865534982</v>
      </c>
      <c r="Q64" s="9"/>
    </row>
    <row r="65" spans="1:17">
      <c r="A65" s="12"/>
      <c r="B65" s="44">
        <v>629</v>
      </c>
      <c r="C65" s="20" t="s">
        <v>190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5246615</v>
      </c>
      <c r="N65" s="46">
        <v>0</v>
      </c>
      <c r="O65" s="46">
        <f t="shared" si="15"/>
        <v>5246615</v>
      </c>
      <c r="P65" s="47">
        <f t="shared" si="9"/>
        <v>13.384802402144992</v>
      </c>
      <c r="Q65" s="9"/>
    </row>
    <row r="66" spans="1:17">
      <c r="A66" s="12"/>
      <c r="B66" s="44">
        <v>634</v>
      </c>
      <c r="C66" s="20" t="s">
        <v>78</v>
      </c>
      <c r="D66" s="46">
        <v>667299</v>
      </c>
      <c r="E66" s="46">
        <v>383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5"/>
        <v>667682</v>
      </c>
      <c r="P66" s="47">
        <f t="shared" si="9"/>
        <v>1.7033442776855119</v>
      </c>
      <c r="Q66" s="9"/>
    </row>
    <row r="67" spans="1:17">
      <c r="A67" s="12"/>
      <c r="B67" s="44">
        <v>649</v>
      </c>
      <c r="C67" s="20" t="s">
        <v>101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43454437</v>
      </c>
      <c r="N67" s="46">
        <v>0</v>
      </c>
      <c r="O67" s="46">
        <f t="shared" si="15"/>
        <v>43454437</v>
      </c>
      <c r="P67" s="47">
        <f t="shared" si="9"/>
        <v>110.85796322799713</v>
      </c>
      <c r="Q67" s="9"/>
    </row>
    <row r="68" spans="1:17">
      <c r="A68" s="12"/>
      <c r="B68" s="44">
        <v>654</v>
      </c>
      <c r="C68" s="20" t="s">
        <v>119</v>
      </c>
      <c r="D68" s="46">
        <v>946715</v>
      </c>
      <c r="E68" s="46">
        <v>2909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949624</v>
      </c>
      <c r="P68" s="47">
        <f t="shared" si="9"/>
        <v>2.4226152664783931</v>
      </c>
      <c r="Q68" s="9"/>
    </row>
    <row r="69" spans="1:17">
      <c r="A69" s="12"/>
      <c r="B69" s="44">
        <v>662</v>
      </c>
      <c r="C69" s="20" t="s">
        <v>196</v>
      </c>
      <c r="D69" s="46">
        <v>1090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1090</v>
      </c>
      <c r="P69" s="47">
        <f t="shared" ref="P69:P87" si="16">(O69/P$89)</f>
        <v>2.7807328379036845E-3</v>
      </c>
      <c r="Q69" s="9"/>
    </row>
    <row r="70" spans="1:17">
      <c r="A70" s="12"/>
      <c r="B70" s="44">
        <v>674</v>
      </c>
      <c r="C70" s="20" t="s">
        <v>82</v>
      </c>
      <c r="D70" s="46">
        <v>370668</v>
      </c>
      <c r="E70" s="46">
        <v>330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370998</v>
      </c>
      <c r="P70" s="47">
        <f t="shared" si="16"/>
        <v>0.9464645150427442</v>
      </c>
      <c r="Q70" s="9"/>
    </row>
    <row r="71" spans="1:17">
      <c r="A71" s="12"/>
      <c r="B71" s="44">
        <v>682</v>
      </c>
      <c r="C71" s="20" t="s">
        <v>83</v>
      </c>
      <c r="D71" s="46">
        <v>155483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155483</v>
      </c>
      <c r="P71" s="47">
        <f t="shared" si="16"/>
        <v>0.39665750810621891</v>
      </c>
      <c r="Q71" s="9"/>
    </row>
    <row r="72" spans="1:17">
      <c r="A72" s="12"/>
      <c r="B72" s="44">
        <v>684</v>
      </c>
      <c r="C72" s="20" t="s">
        <v>84</v>
      </c>
      <c r="D72" s="46">
        <v>0</v>
      </c>
      <c r="E72" s="46">
        <v>27413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27413</v>
      </c>
      <c r="P72" s="47">
        <f t="shared" si="16"/>
        <v>6.9934155307755694E-2</v>
      </c>
      <c r="Q72" s="9"/>
    </row>
    <row r="73" spans="1:17">
      <c r="A73" s="12"/>
      <c r="B73" s="44">
        <v>685</v>
      </c>
      <c r="C73" s="20" t="s">
        <v>85</v>
      </c>
      <c r="D73" s="46">
        <v>5924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5924</v>
      </c>
      <c r="P73" s="47">
        <f t="shared" si="16"/>
        <v>1.5112900304349933E-2</v>
      </c>
      <c r="Q73" s="9"/>
    </row>
    <row r="74" spans="1:17">
      <c r="A74" s="12"/>
      <c r="B74" s="44">
        <v>689</v>
      </c>
      <c r="C74" s="20" t="s">
        <v>184</v>
      </c>
      <c r="D74" s="46">
        <v>103629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103629</v>
      </c>
      <c r="P74" s="47">
        <f t="shared" si="16"/>
        <v>0.26437115895332197</v>
      </c>
      <c r="Q74" s="9"/>
    </row>
    <row r="75" spans="1:17">
      <c r="A75" s="12"/>
      <c r="B75" s="44">
        <v>694</v>
      </c>
      <c r="C75" s="20" t="s">
        <v>86</v>
      </c>
      <c r="D75" s="46">
        <v>398217</v>
      </c>
      <c r="E75" s="46">
        <v>330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5"/>
        <v>398547</v>
      </c>
      <c r="P75" s="47">
        <f t="shared" si="16"/>
        <v>1.0167456241724768</v>
      </c>
      <c r="Q75" s="9"/>
    </row>
    <row r="76" spans="1:17">
      <c r="A76" s="12"/>
      <c r="B76" s="44">
        <v>711</v>
      </c>
      <c r="C76" s="20" t="s">
        <v>87</v>
      </c>
      <c r="D76" s="46">
        <v>830381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830381</v>
      </c>
      <c r="P76" s="47">
        <f t="shared" si="16"/>
        <v>2.1184107474048619</v>
      </c>
      <c r="Q76" s="9"/>
    </row>
    <row r="77" spans="1:17">
      <c r="A77" s="12"/>
      <c r="B77" s="44">
        <v>712</v>
      </c>
      <c r="C77" s="20" t="s">
        <v>88</v>
      </c>
      <c r="D77" s="46">
        <v>1331126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5"/>
        <v>1331126</v>
      </c>
      <c r="P77" s="47">
        <f t="shared" si="16"/>
        <v>3.3958768620067707</v>
      </c>
      <c r="Q77" s="9"/>
    </row>
    <row r="78" spans="1:17">
      <c r="A78" s="12"/>
      <c r="B78" s="44">
        <v>713</v>
      </c>
      <c r="C78" s="20" t="s">
        <v>89</v>
      </c>
      <c r="D78" s="46">
        <v>0</v>
      </c>
      <c r="E78" s="46">
        <v>310406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5"/>
        <v>310406</v>
      </c>
      <c r="P78" s="47">
        <f t="shared" si="16"/>
        <v>0.79188638282782675</v>
      </c>
      <c r="Q78" s="9"/>
    </row>
    <row r="79" spans="1:17">
      <c r="A79" s="12"/>
      <c r="B79" s="44">
        <v>714</v>
      </c>
      <c r="C79" s="20" t="s">
        <v>90</v>
      </c>
      <c r="D79" s="46">
        <v>38741</v>
      </c>
      <c r="E79" s="46">
        <v>94492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5"/>
        <v>133233</v>
      </c>
      <c r="P79" s="47">
        <f t="shared" si="16"/>
        <v>0.33989484237836842</v>
      </c>
      <c r="Q79" s="9"/>
    </row>
    <row r="80" spans="1:17">
      <c r="A80" s="12"/>
      <c r="B80" s="44">
        <v>724</v>
      </c>
      <c r="C80" s="20" t="s">
        <v>91</v>
      </c>
      <c r="D80" s="46">
        <v>989013</v>
      </c>
      <c r="E80" s="46">
        <v>114056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ref="O80:O86" si="17">SUM(D80:N80)</f>
        <v>1103069</v>
      </c>
      <c r="P80" s="47">
        <f t="shared" si="16"/>
        <v>2.8140735695170456</v>
      </c>
      <c r="Q80" s="9"/>
    </row>
    <row r="81" spans="1:120">
      <c r="A81" s="12"/>
      <c r="B81" s="44">
        <v>732</v>
      </c>
      <c r="C81" s="20" t="s">
        <v>92</v>
      </c>
      <c r="D81" s="46">
        <v>20424</v>
      </c>
      <c r="E81" s="46">
        <v>21724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7"/>
        <v>42148</v>
      </c>
      <c r="P81" s="47">
        <f t="shared" si="16"/>
        <v>0.1075250712403344</v>
      </c>
      <c r="Q81" s="9"/>
    </row>
    <row r="82" spans="1:120">
      <c r="A82" s="12"/>
      <c r="B82" s="44">
        <v>734</v>
      </c>
      <c r="C82" s="20" t="s">
        <v>178</v>
      </c>
      <c r="D82" s="46">
        <v>367898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7"/>
        <v>367898</v>
      </c>
      <c r="P82" s="47">
        <f t="shared" si="16"/>
        <v>0.93855600880650436</v>
      </c>
      <c r="Q82" s="9"/>
    </row>
    <row r="83" spans="1:120">
      <c r="A83" s="12"/>
      <c r="B83" s="44">
        <v>739</v>
      </c>
      <c r="C83" s="20" t="s">
        <v>93</v>
      </c>
      <c r="D83" s="46">
        <v>295000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718342</v>
      </c>
      <c r="N83" s="46">
        <v>0</v>
      </c>
      <c r="O83" s="46">
        <f t="shared" si="17"/>
        <v>1013342</v>
      </c>
      <c r="P83" s="47">
        <f t="shared" si="16"/>
        <v>2.5851682343366931</v>
      </c>
      <c r="Q83" s="9"/>
    </row>
    <row r="84" spans="1:120">
      <c r="A84" s="12"/>
      <c r="B84" s="44">
        <v>744</v>
      </c>
      <c r="C84" s="20" t="s">
        <v>95</v>
      </c>
      <c r="D84" s="46">
        <v>259822</v>
      </c>
      <c r="E84" s="46">
        <v>330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7"/>
        <v>260152</v>
      </c>
      <c r="P84" s="47">
        <f t="shared" si="16"/>
        <v>0.66368184334524716</v>
      </c>
      <c r="Q84" s="9"/>
    </row>
    <row r="85" spans="1:120">
      <c r="A85" s="12"/>
      <c r="B85" s="44">
        <v>764</v>
      </c>
      <c r="C85" s="20" t="s">
        <v>97</v>
      </c>
      <c r="D85" s="46">
        <v>379265</v>
      </c>
      <c r="E85" s="46">
        <v>330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7"/>
        <v>379595</v>
      </c>
      <c r="P85" s="47">
        <f t="shared" si="16"/>
        <v>0.96839658862756806</v>
      </c>
      <c r="Q85" s="9"/>
    </row>
    <row r="86" spans="1:120" ht="15.75" thickBot="1">
      <c r="A86" s="12"/>
      <c r="B86" s="44">
        <v>769</v>
      </c>
      <c r="C86" s="20" t="s">
        <v>98</v>
      </c>
      <c r="D86" s="46">
        <v>-120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17"/>
        <v>-120</v>
      </c>
      <c r="P86" s="47">
        <f t="shared" si="16"/>
        <v>-3.0613572527380013E-4</v>
      </c>
      <c r="Q86" s="9"/>
    </row>
    <row r="87" spans="1:120" ht="16.5" thickBot="1">
      <c r="A87" s="14" t="s">
        <v>10</v>
      </c>
      <c r="B87" s="23"/>
      <c r="C87" s="22"/>
      <c r="D87" s="15">
        <f t="shared" ref="D87:N87" si="18">SUM(D5,D14,D23,D31,D36,D40,D45,D50,D52)</f>
        <v>247819399</v>
      </c>
      <c r="E87" s="15">
        <f t="shared" si="18"/>
        <v>227529245</v>
      </c>
      <c r="F87" s="15">
        <f t="shared" si="18"/>
        <v>5317635</v>
      </c>
      <c r="G87" s="15">
        <f t="shared" si="18"/>
        <v>30816639</v>
      </c>
      <c r="H87" s="15">
        <f t="shared" si="18"/>
        <v>0</v>
      </c>
      <c r="I87" s="15">
        <f t="shared" si="18"/>
        <v>51741972</v>
      </c>
      <c r="J87" s="15">
        <f t="shared" si="18"/>
        <v>42094469</v>
      </c>
      <c r="K87" s="15">
        <f t="shared" si="18"/>
        <v>0</v>
      </c>
      <c r="L87" s="15">
        <f t="shared" si="18"/>
        <v>0</v>
      </c>
      <c r="M87" s="15">
        <f t="shared" si="18"/>
        <v>427529268</v>
      </c>
      <c r="N87" s="15">
        <f t="shared" si="18"/>
        <v>642893</v>
      </c>
      <c r="O87" s="15">
        <f>SUM(D87:N87)</f>
        <v>1033491520</v>
      </c>
      <c r="P87" s="37">
        <f t="shared" si="16"/>
        <v>2636.572300329351</v>
      </c>
      <c r="Q87" s="6"/>
      <c r="R87" s="2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</row>
    <row r="88" spans="1:120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9"/>
    </row>
    <row r="89" spans="1:120">
      <c r="A89" s="38"/>
      <c r="B89" s="39"/>
      <c r="C89" s="39"/>
      <c r="D89" s="40"/>
      <c r="E89" s="40"/>
      <c r="F89" s="40"/>
      <c r="G89" s="40"/>
      <c r="H89" s="40"/>
      <c r="I89" s="40"/>
      <c r="J89" s="40"/>
      <c r="K89" s="40"/>
      <c r="L89" s="40"/>
      <c r="M89" s="118" t="s">
        <v>199</v>
      </c>
      <c r="N89" s="118"/>
      <c r="O89" s="118"/>
      <c r="P89" s="41">
        <v>391983</v>
      </c>
    </row>
    <row r="90" spans="1:120">
      <c r="A90" s="119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7"/>
    </row>
    <row r="91" spans="1:120" ht="15.75" customHeight="1" thickBot="1">
      <c r="A91" s="120" t="s">
        <v>105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100"/>
    </row>
  </sheetData>
  <mergeCells count="10">
    <mergeCell ref="M89:O89"/>
    <mergeCell ref="A90:P90"/>
    <mergeCell ref="A91:P9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9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29"/>
      <c r="M3" s="130"/>
      <c r="N3" s="35"/>
      <c r="O3" s="36"/>
      <c r="P3" s="131" t="s">
        <v>192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193</v>
      </c>
      <c r="N4" s="34" t="s">
        <v>5</v>
      </c>
      <c r="O4" s="34" t="s">
        <v>194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80191776</v>
      </c>
      <c r="E5" s="26">
        <f t="shared" si="0"/>
        <v>1071376</v>
      </c>
      <c r="F5" s="26">
        <f t="shared" si="0"/>
        <v>5095315</v>
      </c>
      <c r="G5" s="26">
        <f t="shared" si="0"/>
        <v>288307</v>
      </c>
      <c r="H5" s="26">
        <f t="shared" si="0"/>
        <v>0</v>
      </c>
      <c r="I5" s="26">
        <f t="shared" si="0"/>
        <v>0</v>
      </c>
      <c r="J5" s="26">
        <f t="shared" si="0"/>
        <v>39881840</v>
      </c>
      <c r="K5" s="26">
        <f t="shared" si="0"/>
        <v>0</v>
      </c>
      <c r="L5" s="26">
        <f t="shared" si="0"/>
        <v>0</v>
      </c>
      <c r="M5" s="26">
        <f t="shared" si="0"/>
        <v>338255604</v>
      </c>
      <c r="N5" s="26">
        <f t="shared" si="0"/>
        <v>0</v>
      </c>
      <c r="O5" s="27">
        <f>SUM(D5:N5)</f>
        <v>464784218</v>
      </c>
      <c r="P5" s="32">
        <f t="shared" ref="P5:P36" si="1">(O5/P$89)</f>
        <v>1219.3428180158246</v>
      </c>
      <c r="Q5" s="6"/>
    </row>
    <row r="6" spans="1:134">
      <c r="A6" s="12"/>
      <c r="B6" s="44">
        <v>511</v>
      </c>
      <c r="C6" s="20" t="s">
        <v>20</v>
      </c>
      <c r="D6" s="46">
        <v>3540815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3540815</v>
      </c>
      <c r="P6" s="47">
        <f t="shared" si="1"/>
        <v>9.2891866224526201</v>
      </c>
      <c r="Q6" s="9"/>
    </row>
    <row r="7" spans="1:134">
      <c r="A7" s="12"/>
      <c r="B7" s="44">
        <v>512</v>
      </c>
      <c r="C7" s="20" t="s">
        <v>21</v>
      </c>
      <c r="D7" s="46">
        <v>1275821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1275821</v>
      </c>
      <c r="P7" s="47">
        <f t="shared" si="1"/>
        <v>3.347065397611602</v>
      </c>
      <c r="Q7" s="9"/>
    </row>
    <row r="8" spans="1:134">
      <c r="A8" s="12"/>
      <c r="B8" s="44">
        <v>513</v>
      </c>
      <c r="C8" s="20" t="s">
        <v>22</v>
      </c>
      <c r="D8" s="46">
        <v>8176596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281094424</v>
      </c>
      <c r="N8" s="46">
        <v>0</v>
      </c>
      <c r="O8" s="46">
        <f t="shared" si="2"/>
        <v>289271020</v>
      </c>
      <c r="P8" s="47">
        <f t="shared" si="1"/>
        <v>758.89095850735623</v>
      </c>
      <c r="Q8" s="9"/>
    </row>
    <row r="9" spans="1:134">
      <c r="A9" s="12"/>
      <c r="B9" s="44">
        <v>514</v>
      </c>
      <c r="C9" s="20" t="s">
        <v>23</v>
      </c>
      <c r="D9" s="46">
        <v>1050426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1050426</v>
      </c>
      <c r="P9" s="47">
        <f t="shared" si="1"/>
        <v>2.7557506243834871</v>
      </c>
      <c r="Q9" s="9"/>
    </row>
    <row r="10" spans="1:134">
      <c r="A10" s="12"/>
      <c r="B10" s="44">
        <v>515</v>
      </c>
      <c r="C10" s="20" t="s">
        <v>24</v>
      </c>
      <c r="D10" s="46">
        <v>1724280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1724280</v>
      </c>
      <c r="P10" s="47">
        <f t="shared" si="1"/>
        <v>4.5235796587403199</v>
      </c>
      <c r="Q10" s="9"/>
    </row>
    <row r="11" spans="1:134">
      <c r="A11" s="12"/>
      <c r="B11" s="44">
        <v>516</v>
      </c>
      <c r="C11" s="20" t="s">
        <v>25</v>
      </c>
      <c r="D11" s="46">
        <v>4247857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4247857</v>
      </c>
      <c r="P11" s="47">
        <f t="shared" si="1"/>
        <v>11.144083048250677</v>
      </c>
      <c r="Q11" s="9"/>
    </row>
    <row r="12" spans="1:134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5095315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5095315</v>
      </c>
      <c r="P12" s="47">
        <f t="shared" si="1"/>
        <v>13.367355237475602</v>
      </c>
      <c r="Q12" s="9"/>
    </row>
    <row r="13" spans="1:134">
      <c r="A13" s="12"/>
      <c r="B13" s="44">
        <v>519</v>
      </c>
      <c r="C13" s="20" t="s">
        <v>27</v>
      </c>
      <c r="D13" s="46">
        <v>60175981</v>
      </c>
      <c r="E13" s="46">
        <v>1071376</v>
      </c>
      <c r="F13" s="46">
        <v>0</v>
      </c>
      <c r="G13" s="46">
        <v>288307</v>
      </c>
      <c r="H13" s="46">
        <v>0</v>
      </c>
      <c r="I13" s="46">
        <v>0</v>
      </c>
      <c r="J13" s="46">
        <v>39881840</v>
      </c>
      <c r="K13" s="46">
        <v>0</v>
      </c>
      <c r="L13" s="46">
        <v>0</v>
      </c>
      <c r="M13" s="46">
        <v>57161180</v>
      </c>
      <c r="N13" s="46">
        <v>0</v>
      </c>
      <c r="O13" s="46">
        <f t="shared" si="2"/>
        <v>158578684</v>
      </c>
      <c r="P13" s="47">
        <f t="shared" si="1"/>
        <v>416.02483891955421</v>
      </c>
      <c r="Q13" s="9"/>
    </row>
    <row r="14" spans="1:134" ht="15.75">
      <c r="A14" s="28" t="s">
        <v>28</v>
      </c>
      <c r="B14" s="29"/>
      <c r="C14" s="30"/>
      <c r="D14" s="31">
        <f t="shared" ref="D14:N14" si="3">SUM(D15:D22)</f>
        <v>141025889</v>
      </c>
      <c r="E14" s="31">
        <f t="shared" si="3"/>
        <v>64691240</v>
      </c>
      <c r="F14" s="31">
        <f t="shared" si="3"/>
        <v>0</v>
      </c>
      <c r="G14" s="31">
        <f t="shared" si="3"/>
        <v>11718508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2749411</v>
      </c>
      <c r="N14" s="31">
        <f t="shared" si="3"/>
        <v>0</v>
      </c>
      <c r="O14" s="42">
        <f>SUM(D14:N14)</f>
        <v>220185048</v>
      </c>
      <c r="P14" s="43">
        <f t="shared" si="1"/>
        <v>577.64667240329925</v>
      </c>
      <c r="Q14" s="10"/>
    </row>
    <row r="15" spans="1:134">
      <c r="A15" s="12"/>
      <c r="B15" s="44">
        <v>521</v>
      </c>
      <c r="C15" s="20" t="s">
        <v>29</v>
      </c>
      <c r="D15" s="46">
        <v>63198242</v>
      </c>
      <c r="E15" s="46">
        <v>2510547</v>
      </c>
      <c r="F15" s="46">
        <v>0</v>
      </c>
      <c r="G15" s="46">
        <v>8200000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73908789</v>
      </c>
      <c r="P15" s="47">
        <f t="shared" si="1"/>
        <v>193.89675373056016</v>
      </c>
      <c r="Q15" s="9"/>
    </row>
    <row r="16" spans="1:134">
      <c r="A16" s="12"/>
      <c r="B16" s="44">
        <v>522</v>
      </c>
      <c r="C16" s="20" t="s">
        <v>30</v>
      </c>
      <c r="D16" s="46">
        <v>43746</v>
      </c>
      <c r="E16" s="46">
        <v>47190156</v>
      </c>
      <c r="F16" s="46">
        <v>0</v>
      </c>
      <c r="G16" s="46">
        <v>669868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2" si="4">SUM(D16:N16)</f>
        <v>47903770</v>
      </c>
      <c r="P16" s="47">
        <f t="shared" si="1"/>
        <v>125.67362583163683</v>
      </c>
      <c r="Q16" s="9"/>
    </row>
    <row r="17" spans="1:17">
      <c r="A17" s="12"/>
      <c r="B17" s="44">
        <v>523</v>
      </c>
      <c r="C17" s="20" t="s">
        <v>31</v>
      </c>
      <c r="D17" s="46">
        <v>39521493</v>
      </c>
      <c r="E17" s="46">
        <v>1638405</v>
      </c>
      <c r="F17" s="46">
        <v>0</v>
      </c>
      <c r="G17" s="46">
        <v>485076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2749411</v>
      </c>
      <c r="N17" s="46">
        <v>0</v>
      </c>
      <c r="O17" s="46">
        <f t="shared" si="4"/>
        <v>44394385</v>
      </c>
      <c r="P17" s="47">
        <f t="shared" si="1"/>
        <v>116.46689455789452</v>
      </c>
      <c r="Q17" s="9"/>
    </row>
    <row r="18" spans="1:17">
      <c r="A18" s="12"/>
      <c r="B18" s="44">
        <v>524</v>
      </c>
      <c r="C18" s="20" t="s">
        <v>32</v>
      </c>
      <c r="D18" s="46">
        <v>1101780</v>
      </c>
      <c r="E18" s="46">
        <v>5796370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6898150</v>
      </c>
      <c r="P18" s="47">
        <f t="shared" si="1"/>
        <v>18.09702079879111</v>
      </c>
      <c r="Q18" s="9"/>
    </row>
    <row r="19" spans="1:17">
      <c r="A19" s="12"/>
      <c r="B19" s="44">
        <v>525</v>
      </c>
      <c r="C19" s="20" t="s">
        <v>33</v>
      </c>
      <c r="D19" s="46">
        <v>858525</v>
      </c>
      <c r="E19" s="46">
        <v>2614112</v>
      </c>
      <c r="F19" s="46">
        <v>0</v>
      </c>
      <c r="G19" s="46">
        <v>1226449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4699086</v>
      </c>
      <c r="P19" s="47">
        <f t="shared" si="1"/>
        <v>12.327864293659621</v>
      </c>
      <c r="Q19" s="9"/>
    </row>
    <row r="20" spans="1:17">
      <c r="A20" s="12"/>
      <c r="B20" s="44">
        <v>526</v>
      </c>
      <c r="C20" s="20" t="s">
        <v>34</v>
      </c>
      <c r="D20" s="46">
        <v>26385141</v>
      </c>
      <c r="E20" s="46">
        <v>0</v>
      </c>
      <c r="F20" s="46">
        <v>0</v>
      </c>
      <c r="G20" s="46">
        <v>1137115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27522256</v>
      </c>
      <c r="P20" s="47">
        <f t="shared" si="1"/>
        <v>72.203538522887072</v>
      </c>
      <c r="Q20" s="9"/>
    </row>
    <row r="21" spans="1:17">
      <c r="A21" s="12"/>
      <c r="B21" s="44">
        <v>527</v>
      </c>
      <c r="C21" s="20" t="s">
        <v>35</v>
      </c>
      <c r="D21" s="46">
        <v>0</v>
      </c>
      <c r="E21" s="46">
        <v>4833395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4833395</v>
      </c>
      <c r="P21" s="47">
        <f t="shared" si="1"/>
        <v>12.680218586689612</v>
      </c>
      <c r="Q21" s="9"/>
    </row>
    <row r="22" spans="1:17">
      <c r="A22" s="12"/>
      <c r="B22" s="44">
        <v>529</v>
      </c>
      <c r="C22" s="20" t="s">
        <v>36</v>
      </c>
      <c r="D22" s="46">
        <v>9916962</v>
      </c>
      <c r="E22" s="46">
        <v>108255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10025217</v>
      </c>
      <c r="P22" s="47">
        <f t="shared" si="1"/>
        <v>26.300756081180346</v>
      </c>
      <c r="Q22" s="9"/>
    </row>
    <row r="23" spans="1:17" ht="15.75">
      <c r="A23" s="28" t="s">
        <v>37</v>
      </c>
      <c r="B23" s="29"/>
      <c r="C23" s="30"/>
      <c r="D23" s="31">
        <f t="shared" ref="D23:N23" si="5">SUM(D24:D30)</f>
        <v>906976</v>
      </c>
      <c r="E23" s="31">
        <f t="shared" si="5"/>
        <v>4247612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48554994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5"/>
        <v>0</v>
      </c>
      <c r="O23" s="42">
        <f>SUM(D23:N23)</f>
        <v>53709582</v>
      </c>
      <c r="P23" s="43">
        <f t="shared" si="1"/>
        <v>140.90494154931056</v>
      </c>
      <c r="Q23" s="10"/>
    </row>
    <row r="24" spans="1:17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5121401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0" si="6">SUM(D24:N24)</f>
        <v>5121401</v>
      </c>
      <c r="P24" s="47">
        <f t="shared" si="1"/>
        <v>13.435790815791131</v>
      </c>
      <c r="Q24" s="9"/>
    </row>
    <row r="25" spans="1:17">
      <c r="A25" s="12"/>
      <c r="B25" s="44">
        <v>534</v>
      </c>
      <c r="C25" s="20" t="s">
        <v>39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19632592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19632592</v>
      </c>
      <c r="P25" s="47">
        <f t="shared" si="1"/>
        <v>51.505320376938734</v>
      </c>
      <c r="Q25" s="9"/>
    </row>
    <row r="26" spans="1:17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4037729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4037729</v>
      </c>
      <c r="P26" s="47">
        <f t="shared" si="1"/>
        <v>10.59282063928474</v>
      </c>
      <c r="Q26" s="9"/>
    </row>
    <row r="27" spans="1:17">
      <c r="A27" s="12"/>
      <c r="B27" s="44">
        <v>536</v>
      </c>
      <c r="C27" s="20" t="s">
        <v>41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19763272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19763272</v>
      </c>
      <c r="P27" s="47">
        <f t="shared" si="1"/>
        <v>51.848154133523622</v>
      </c>
      <c r="Q27" s="9"/>
    </row>
    <row r="28" spans="1:17">
      <c r="A28" s="12"/>
      <c r="B28" s="44">
        <v>537</v>
      </c>
      <c r="C28" s="20" t="s">
        <v>42</v>
      </c>
      <c r="D28" s="46">
        <v>824138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824138</v>
      </c>
      <c r="P28" s="47">
        <f t="shared" si="1"/>
        <v>2.1620931013495079</v>
      </c>
      <c r="Q28" s="9"/>
    </row>
    <row r="29" spans="1:17">
      <c r="A29" s="12"/>
      <c r="B29" s="44">
        <v>538</v>
      </c>
      <c r="C29" s="20" t="s">
        <v>43</v>
      </c>
      <c r="D29" s="46">
        <v>0</v>
      </c>
      <c r="E29" s="46">
        <v>4247612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4247612</v>
      </c>
      <c r="P29" s="47">
        <f t="shared" si="1"/>
        <v>11.143440300543581</v>
      </c>
      <c r="Q29" s="9"/>
    </row>
    <row r="30" spans="1:17">
      <c r="A30" s="12"/>
      <c r="B30" s="44">
        <v>539</v>
      </c>
      <c r="C30" s="20" t="s">
        <v>189</v>
      </c>
      <c r="D30" s="46">
        <v>82838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82838</v>
      </c>
      <c r="P30" s="47">
        <f t="shared" si="1"/>
        <v>0.21732218187923688</v>
      </c>
      <c r="Q30" s="9"/>
    </row>
    <row r="31" spans="1:17" ht="15.75">
      <c r="A31" s="28" t="s">
        <v>44</v>
      </c>
      <c r="B31" s="29"/>
      <c r="C31" s="30"/>
      <c r="D31" s="31">
        <f t="shared" ref="D31:N31" si="7">SUM(D32:D35)</f>
        <v>394439</v>
      </c>
      <c r="E31" s="31">
        <f t="shared" si="7"/>
        <v>29957254</v>
      </c>
      <c r="F31" s="31">
        <f t="shared" si="7"/>
        <v>0</v>
      </c>
      <c r="G31" s="31">
        <f t="shared" si="7"/>
        <v>8250644</v>
      </c>
      <c r="H31" s="31">
        <f t="shared" si="7"/>
        <v>0</v>
      </c>
      <c r="I31" s="31">
        <f t="shared" si="7"/>
        <v>0</v>
      </c>
      <c r="J31" s="31">
        <f t="shared" si="7"/>
        <v>0</v>
      </c>
      <c r="K31" s="31">
        <f t="shared" si="7"/>
        <v>0</v>
      </c>
      <c r="L31" s="31">
        <f t="shared" si="7"/>
        <v>0</v>
      </c>
      <c r="M31" s="31">
        <f t="shared" si="7"/>
        <v>0</v>
      </c>
      <c r="N31" s="31">
        <f t="shared" si="7"/>
        <v>0</v>
      </c>
      <c r="O31" s="31">
        <f t="shared" ref="O31:O40" si="8">SUM(D31:N31)</f>
        <v>38602337</v>
      </c>
      <c r="P31" s="43">
        <f t="shared" si="1"/>
        <v>101.27168814405944</v>
      </c>
      <c r="Q31" s="10"/>
    </row>
    <row r="32" spans="1:17">
      <c r="A32" s="12"/>
      <c r="B32" s="44">
        <v>541</v>
      </c>
      <c r="C32" s="20" t="s">
        <v>45</v>
      </c>
      <c r="D32" s="46">
        <v>0</v>
      </c>
      <c r="E32" s="46">
        <v>28086633</v>
      </c>
      <c r="F32" s="46">
        <v>0</v>
      </c>
      <c r="G32" s="46">
        <v>8250644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36337277</v>
      </c>
      <c r="P32" s="47">
        <f t="shared" si="1"/>
        <v>95.329393770856512</v>
      </c>
      <c r="Q32" s="9"/>
    </row>
    <row r="33" spans="1:17">
      <c r="A33" s="12"/>
      <c r="B33" s="44">
        <v>542</v>
      </c>
      <c r="C33" s="20" t="s">
        <v>46</v>
      </c>
      <c r="D33" s="46">
        <v>0</v>
      </c>
      <c r="E33" s="46">
        <v>1317753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1317753</v>
      </c>
      <c r="P33" s="47">
        <f t="shared" si="1"/>
        <v>3.4570723235460785</v>
      </c>
      <c r="Q33" s="9"/>
    </row>
    <row r="34" spans="1:17">
      <c r="A34" s="12"/>
      <c r="B34" s="44">
        <v>544</v>
      </c>
      <c r="C34" s="20" t="s">
        <v>47</v>
      </c>
      <c r="D34" s="46">
        <v>394439</v>
      </c>
      <c r="E34" s="46">
        <v>606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395045</v>
      </c>
      <c r="P34" s="47">
        <f t="shared" si="1"/>
        <v>1.0363847671416879</v>
      </c>
      <c r="Q34" s="9"/>
    </row>
    <row r="35" spans="1:17">
      <c r="A35" s="12"/>
      <c r="B35" s="44">
        <v>549</v>
      </c>
      <c r="C35" s="20" t="s">
        <v>48</v>
      </c>
      <c r="D35" s="46">
        <v>0</v>
      </c>
      <c r="E35" s="46">
        <v>552262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552262</v>
      </c>
      <c r="P35" s="47">
        <f t="shared" si="1"/>
        <v>1.4488372825151636</v>
      </c>
      <c r="Q35" s="9"/>
    </row>
    <row r="36" spans="1:17" ht="15.75">
      <c r="A36" s="28" t="s">
        <v>49</v>
      </c>
      <c r="B36" s="29"/>
      <c r="C36" s="30"/>
      <c r="D36" s="31">
        <f t="shared" ref="D36:N36" si="9">SUM(D37:D39)</f>
        <v>1463462</v>
      </c>
      <c r="E36" s="31">
        <f t="shared" si="9"/>
        <v>4365299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9"/>
        <v>743709</v>
      </c>
      <c r="O36" s="31">
        <f t="shared" si="8"/>
        <v>6572470</v>
      </c>
      <c r="P36" s="43">
        <f t="shared" si="1"/>
        <v>17.242612336558441</v>
      </c>
      <c r="Q36" s="10"/>
    </row>
    <row r="37" spans="1:17">
      <c r="A37" s="13"/>
      <c r="B37" s="45">
        <v>552</v>
      </c>
      <c r="C37" s="21" t="s">
        <v>50</v>
      </c>
      <c r="D37" s="46">
        <v>953194</v>
      </c>
      <c r="E37" s="46">
        <v>2067724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3020918</v>
      </c>
      <c r="P37" s="47">
        <f t="shared" ref="P37:P68" si="10">(O37/P$89)</f>
        <v>7.9252576237748444</v>
      </c>
      <c r="Q37" s="9"/>
    </row>
    <row r="38" spans="1:17">
      <c r="A38" s="13"/>
      <c r="B38" s="45">
        <v>553</v>
      </c>
      <c r="C38" s="21" t="s">
        <v>51</v>
      </c>
      <c r="D38" s="46">
        <v>510268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510268</v>
      </c>
      <c r="P38" s="47">
        <f t="shared" si="10"/>
        <v>1.3386677020588915</v>
      </c>
      <c r="Q38" s="9"/>
    </row>
    <row r="39" spans="1:17">
      <c r="A39" s="13"/>
      <c r="B39" s="45">
        <v>554</v>
      </c>
      <c r="C39" s="21" t="s">
        <v>52</v>
      </c>
      <c r="D39" s="46">
        <v>0</v>
      </c>
      <c r="E39" s="46">
        <v>2297575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743709</v>
      </c>
      <c r="O39" s="46">
        <f t="shared" si="8"/>
        <v>3041284</v>
      </c>
      <c r="P39" s="47">
        <f t="shared" si="10"/>
        <v>7.9786870107247045</v>
      </c>
      <c r="Q39" s="9"/>
    </row>
    <row r="40" spans="1:17" ht="15.75">
      <c r="A40" s="28" t="s">
        <v>53</v>
      </c>
      <c r="B40" s="29"/>
      <c r="C40" s="30"/>
      <c r="D40" s="31">
        <f t="shared" ref="D40:N40" si="11">SUM(D41:D43)</f>
        <v>24877492</v>
      </c>
      <c r="E40" s="31">
        <f t="shared" si="11"/>
        <v>2485443</v>
      </c>
      <c r="F40" s="31">
        <f t="shared" si="11"/>
        <v>0</v>
      </c>
      <c r="G40" s="31">
        <f t="shared" si="11"/>
        <v>0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0</v>
      </c>
      <c r="N40" s="31">
        <f t="shared" si="11"/>
        <v>0</v>
      </c>
      <c r="O40" s="31">
        <f t="shared" si="8"/>
        <v>27362935</v>
      </c>
      <c r="P40" s="43">
        <f t="shared" si="10"/>
        <v>71.78556624761265</v>
      </c>
      <c r="Q40" s="10"/>
    </row>
    <row r="41" spans="1:17">
      <c r="A41" s="12"/>
      <c r="B41" s="44">
        <v>562</v>
      </c>
      <c r="C41" s="20" t="s">
        <v>54</v>
      </c>
      <c r="D41" s="46">
        <v>4199796</v>
      </c>
      <c r="E41" s="46">
        <v>2385658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8" si="12">SUM(D41:N41)</f>
        <v>6585454</v>
      </c>
      <c r="P41" s="47">
        <f t="shared" si="10"/>
        <v>17.276675341574496</v>
      </c>
      <c r="Q41" s="9"/>
    </row>
    <row r="42" spans="1:17">
      <c r="A42" s="12"/>
      <c r="B42" s="44">
        <v>564</v>
      </c>
      <c r="C42" s="20" t="s">
        <v>56</v>
      </c>
      <c r="D42" s="46">
        <v>20465811</v>
      </c>
      <c r="E42" s="46">
        <v>99785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20565596</v>
      </c>
      <c r="P42" s="47">
        <f t="shared" si="10"/>
        <v>53.953019077801329</v>
      </c>
      <c r="Q42" s="9"/>
    </row>
    <row r="43" spans="1:17">
      <c r="A43" s="12"/>
      <c r="B43" s="44">
        <v>569</v>
      </c>
      <c r="C43" s="20" t="s">
        <v>57</v>
      </c>
      <c r="D43" s="46">
        <v>211885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211885</v>
      </c>
      <c r="P43" s="47">
        <f t="shared" si="10"/>
        <v>0.55587182823682502</v>
      </c>
      <c r="Q43" s="9"/>
    </row>
    <row r="44" spans="1:17" ht="15.75">
      <c r="A44" s="28" t="s">
        <v>58</v>
      </c>
      <c r="B44" s="29"/>
      <c r="C44" s="30"/>
      <c r="D44" s="31">
        <f t="shared" ref="D44:N44" si="13">SUM(D45:D48)</f>
        <v>10469567</v>
      </c>
      <c r="E44" s="31">
        <f t="shared" si="13"/>
        <v>1916746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si="13"/>
        <v>0</v>
      </c>
      <c r="O44" s="31">
        <f>SUM(D44:N44)</f>
        <v>12386313</v>
      </c>
      <c r="P44" s="43">
        <f t="shared" si="10"/>
        <v>32.494997061724767</v>
      </c>
      <c r="Q44" s="9"/>
    </row>
    <row r="45" spans="1:17">
      <c r="A45" s="12"/>
      <c r="B45" s="44">
        <v>571</v>
      </c>
      <c r="C45" s="20" t="s">
        <v>59</v>
      </c>
      <c r="D45" s="46">
        <v>5959123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2"/>
        <v>5959123</v>
      </c>
      <c r="P45" s="47">
        <f t="shared" si="10"/>
        <v>15.633520998174072</v>
      </c>
      <c r="Q45" s="9"/>
    </row>
    <row r="46" spans="1:17">
      <c r="A46" s="12"/>
      <c r="B46" s="44">
        <v>572</v>
      </c>
      <c r="C46" s="20" t="s">
        <v>60</v>
      </c>
      <c r="D46" s="46">
        <v>4508850</v>
      </c>
      <c r="E46" s="46">
        <v>1244475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5753325</v>
      </c>
      <c r="P46" s="47">
        <f t="shared" si="10"/>
        <v>15.093618171133544</v>
      </c>
      <c r="Q46" s="9"/>
    </row>
    <row r="47" spans="1:17">
      <c r="A47" s="12"/>
      <c r="B47" s="44">
        <v>573</v>
      </c>
      <c r="C47" s="20" t="s">
        <v>61</v>
      </c>
      <c r="D47" s="46">
        <v>1594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1594</v>
      </c>
      <c r="P47" s="47">
        <f t="shared" si="10"/>
        <v>4.1817952861670201E-3</v>
      </c>
      <c r="Q47" s="9"/>
    </row>
    <row r="48" spans="1:17">
      <c r="A48" s="12"/>
      <c r="B48" s="44">
        <v>575</v>
      </c>
      <c r="C48" s="20" t="s">
        <v>62</v>
      </c>
      <c r="D48" s="46">
        <v>0</v>
      </c>
      <c r="E48" s="46">
        <v>672271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672271</v>
      </c>
      <c r="P48" s="47">
        <f t="shared" si="10"/>
        <v>1.7636760971309842</v>
      </c>
      <c r="Q48" s="9"/>
    </row>
    <row r="49" spans="1:17" ht="15.75">
      <c r="A49" s="28" t="s">
        <v>94</v>
      </c>
      <c r="B49" s="29"/>
      <c r="C49" s="30"/>
      <c r="D49" s="31">
        <f t="shared" ref="D49:N49" si="14">SUM(D50:D50)</f>
        <v>3145826</v>
      </c>
      <c r="E49" s="31">
        <f t="shared" si="14"/>
        <v>71403138</v>
      </c>
      <c r="F49" s="31">
        <f t="shared" si="14"/>
        <v>0</v>
      </c>
      <c r="G49" s="31">
        <f t="shared" si="14"/>
        <v>65719</v>
      </c>
      <c r="H49" s="31">
        <f t="shared" si="14"/>
        <v>0</v>
      </c>
      <c r="I49" s="31">
        <f t="shared" si="14"/>
        <v>55810</v>
      </c>
      <c r="J49" s="31">
        <f t="shared" si="14"/>
        <v>3511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 t="shared" si="14"/>
        <v>0</v>
      </c>
      <c r="O49" s="31">
        <f>SUM(D49:N49)</f>
        <v>74674004</v>
      </c>
      <c r="P49" s="43">
        <f t="shared" si="10"/>
        <v>195.90426469662307</v>
      </c>
      <c r="Q49" s="9"/>
    </row>
    <row r="50" spans="1:17">
      <c r="A50" s="12"/>
      <c r="B50" s="44">
        <v>581</v>
      </c>
      <c r="C50" s="20" t="s">
        <v>195</v>
      </c>
      <c r="D50" s="46">
        <v>3145826</v>
      </c>
      <c r="E50" s="46">
        <v>71403138</v>
      </c>
      <c r="F50" s="46">
        <v>0</v>
      </c>
      <c r="G50" s="46">
        <v>65719</v>
      </c>
      <c r="H50" s="46">
        <v>0</v>
      </c>
      <c r="I50" s="46">
        <v>55810</v>
      </c>
      <c r="J50" s="46">
        <v>3511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74674004</v>
      </c>
      <c r="P50" s="47">
        <f t="shared" si="10"/>
        <v>195.90426469662307</v>
      </c>
      <c r="Q50" s="9"/>
    </row>
    <row r="51" spans="1:17" ht="15.75">
      <c r="A51" s="28" t="s">
        <v>65</v>
      </c>
      <c r="B51" s="29"/>
      <c r="C51" s="30"/>
      <c r="D51" s="31">
        <f t="shared" ref="D51:N51" si="15">SUM(D52:D86)</f>
        <v>11140275</v>
      </c>
      <c r="E51" s="31">
        <f t="shared" si="15"/>
        <v>1976185</v>
      </c>
      <c r="F51" s="31">
        <f t="shared" si="15"/>
        <v>0</v>
      </c>
      <c r="G51" s="31">
        <f t="shared" si="15"/>
        <v>0</v>
      </c>
      <c r="H51" s="31">
        <f t="shared" si="15"/>
        <v>0</v>
      </c>
      <c r="I51" s="31">
        <f t="shared" si="15"/>
        <v>0</v>
      </c>
      <c r="J51" s="31">
        <f t="shared" si="15"/>
        <v>0</v>
      </c>
      <c r="K51" s="31">
        <f t="shared" si="15"/>
        <v>0</v>
      </c>
      <c r="L51" s="31">
        <f t="shared" si="15"/>
        <v>0</v>
      </c>
      <c r="M51" s="31">
        <f t="shared" si="15"/>
        <v>28308201</v>
      </c>
      <c r="N51" s="31">
        <f t="shared" si="15"/>
        <v>0</v>
      </c>
      <c r="O51" s="31">
        <f>SUM(D51:N51)</f>
        <v>41424661</v>
      </c>
      <c r="P51" s="43">
        <f t="shared" si="10"/>
        <v>108.6759423468424</v>
      </c>
      <c r="Q51" s="9"/>
    </row>
    <row r="52" spans="1:17">
      <c r="A52" s="12"/>
      <c r="B52" s="44">
        <v>601</v>
      </c>
      <c r="C52" s="20" t="s">
        <v>66</v>
      </c>
      <c r="D52" s="46">
        <v>495856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59" si="16">SUM(D52:N52)</f>
        <v>495856</v>
      </c>
      <c r="P52" s="47">
        <f t="shared" si="10"/>
        <v>1.3008583961214768</v>
      </c>
      <c r="Q52" s="9"/>
    </row>
    <row r="53" spans="1:17">
      <c r="A53" s="12"/>
      <c r="B53" s="44">
        <v>602</v>
      </c>
      <c r="C53" s="20" t="s">
        <v>67</v>
      </c>
      <c r="D53" s="46">
        <v>0</v>
      </c>
      <c r="E53" s="46">
        <v>678386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6"/>
        <v>678386</v>
      </c>
      <c r="P53" s="47">
        <f t="shared" si="10"/>
        <v>1.7797185552080927</v>
      </c>
      <c r="Q53" s="9"/>
    </row>
    <row r="54" spans="1:17">
      <c r="A54" s="12"/>
      <c r="B54" s="44">
        <v>603</v>
      </c>
      <c r="C54" s="20" t="s">
        <v>68</v>
      </c>
      <c r="D54" s="46">
        <v>366596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6"/>
        <v>366596</v>
      </c>
      <c r="P54" s="47">
        <f t="shared" si="10"/>
        <v>0.96174995277771946</v>
      </c>
      <c r="Q54" s="9"/>
    </row>
    <row r="55" spans="1:17">
      <c r="A55" s="12"/>
      <c r="B55" s="44">
        <v>604</v>
      </c>
      <c r="C55" s="20" t="s">
        <v>69</v>
      </c>
      <c r="D55" s="46">
        <v>1648543</v>
      </c>
      <c r="E55" s="46">
        <v>473001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2121544</v>
      </c>
      <c r="P55" s="47">
        <f t="shared" si="10"/>
        <v>5.5657858836862761</v>
      </c>
      <c r="Q55" s="9"/>
    </row>
    <row r="56" spans="1:17">
      <c r="A56" s="12"/>
      <c r="B56" s="44">
        <v>605</v>
      </c>
      <c r="C56" s="20" t="s">
        <v>70</v>
      </c>
      <c r="D56" s="46">
        <v>267586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267586</v>
      </c>
      <c r="P56" s="47">
        <f t="shared" si="10"/>
        <v>0.70200117531009298</v>
      </c>
      <c r="Q56" s="9"/>
    </row>
    <row r="57" spans="1:17">
      <c r="A57" s="12"/>
      <c r="B57" s="44">
        <v>606</v>
      </c>
      <c r="C57" s="20" t="s">
        <v>71</v>
      </c>
      <c r="D57" s="46">
        <v>3792</v>
      </c>
      <c r="E57" s="46">
        <v>64667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68459</v>
      </c>
      <c r="P57" s="47">
        <f t="shared" si="10"/>
        <v>0.17959945012277792</v>
      </c>
      <c r="Q57" s="9"/>
    </row>
    <row r="58" spans="1:17">
      <c r="A58" s="12"/>
      <c r="B58" s="44">
        <v>607</v>
      </c>
      <c r="C58" s="20" t="s">
        <v>72</v>
      </c>
      <c r="D58" s="46">
        <v>146045</v>
      </c>
      <c r="E58" s="46">
        <v>2750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148795</v>
      </c>
      <c r="P58" s="47">
        <f t="shared" si="10"/>
        <v>0.3903577350095494</v>
      </c>
      <c r="Q58" s="9"/>
    </row>
    <row r="59" spans="1:17">
      <c r="A59" s="12"/>
      <c r="B59" s="44">
        <v>608</v>
      </c>
      <c r="C59" s="20" t="s">
        <v>73</v>
      </c>
      <c r="D59" s="46">
        <v>180819</v>
      </c>
      <c r="E59" s="46">
        <v>33452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35670</v>
      </c>
      <c r="N59" s="46">
        <v>0</v>
      </c>
      <c r="O59" s="46">
        <f t="shared" si="16"/>
        <v>249941</v>
      </c>
      <c r="P59" s="47">
        <f t="shared" si="10"/>
        <v>0.65571022309904081</v>
      </c>
      <c r="Q59" s="9"/>
    </row>
    <row r="60" spans="1:17">
      <c r="A60" s="12"/>
      <c r="B60" s="44">
        <v>614</v>
      </c>
      <c r="C60" s="20" t="s">
        <v>74</v>
      </c>
      <c r="D60" s="46">
        <v>1153712</v>
      </c>
      <c r="E60" s="46">
        <v>63116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ref="O60:O78" si="17">SUM(D60:N60)</f>
        <v>1216828</v>
      </c>
      <c r="P60" s="47">
        <f t="shared" si="10"/>
        <v>3.1922996201229878</v>
      </c>
      <c r="Q60" s="9"/>
    </row>
    <row r="61" spans="1:17">
      <c r="A61" s="12"/>
      <c r="B61" s="44">
        <v>618</v>
      </c>
      <c r="C61" s="20" t="s">
        <v>75</v>
      </c>
      <c r="D61" s="46">
        <v>5611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7"/>
        <v>5611</v>
      </c>
      <c r="P61" s="47">
        <f t="shared" si="10"/>
        <v>1.4720234222511386E-2</v>
      </c>
      <c r="Q61" s="9"/>
    </row>
    <row r="62" spans="1:17">
      <c r="A62" s="12"/>
      <c r="B62" s="44">
        <v>622</v>
      </c>
      <c r="C62" s="20" t="s">
        <v>76</v>
      </c>
      <c r="D62" s="46">
        <v>125605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7"/>
        <v>125605</v>
      </c>
      <c r="P62" s="47">
        <f t="shared" si="10"/>
        <v>0.32951969693789745</v>
      </c>
      <c r="Q62" s="9"/>
    </row>
    <row r="63" spans="1:17">
      <c r="A63" s="12"/>
      <c r="B63" s="44">
        <v>623</v>
      </c>
      <c r="C63" s="20" t="s">
        <v>77</v>
      </c>
      <c r="D63" s="46">
        <v>312937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7"/>
        <v>312937</v>
      </c>
      <c r="P63" s="47">
        <f t="shared" si="10"/>
        <v>0.82097771108359396</v>
      </c>
      <c r="Q63" s="9"/>
    </row>
    <row r="64" spans="1:17">
      <c r="A64" s="12"/>
      <c r="B64" s="44">
        <v>629</v>
      </c>
      <c r="C64" s="20" t="s">
        <v>190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5427054</v>
      </c>
      <c r="N64" s="46">
        <v>0</v>
      </c>
      <c r="O64" s="46">
        <f t="shared" si="17"/>
        <v>5427054</v>
      </c>
      <c r="P64" s="47">
        <f t="shared" si="10"/>
        <v>14.237659244023758</v>
      </c>
      <c r="Q64" s="9"/>
    </row>
    <row r="65" spans="1:17">
      <c r="A65" s="12"/>
      <c r="B65" s="44">
        <v>634</v>
      </c>
      <c r="C65" s="20" t="s">
        <v>78</v>
      </c>
      <c r="D65" s="46">
        <v>591736</v>
      </c>
      <c r="E65" s="46">
        <v>5981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7"/>
        <v>597717</v>
      </c>
      <c r="P65" s="47">
        <f t="shared" si="10"/>
        <v>1.5680866581316768</v>
      </c>
      <c r="Q65" s="9"/>
    </row>
    <row r="66" spans="1:17">
      <c r="A66" s="12"/>
      <c r="B66" s="44">
        <v>649</v>
      </c>
      <c r="C66" s="20" t="s">
        <v>101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22175337</v>
      </c>
      <c r="N66" s="46">
        <v>0</v>
      </c>
      <c r="O66" s="46">
        <f t="shared" si="17"/>
        <v>22175337</v>
      </c>
      <c r="P66" s="47">
        <f t="shared" si="10"/>
        <v>58.17611024828426</v>
      </c>
      <c r="Q66" s="9"/>
    </row>
    <row r="67" spans="1:17">
      <c r="A67" s="12"/>
      <c r="B67" s="44">
        <v>654</v>
      </c>
      <c r="C67" s="20" t="s">
        <v>119</v>
      </c>
      <c r="D67" s="46">
        <v>914930</v>
      </c>
      <c r="E67" s="46">
        <v>13297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7"/>
        <v>928227</v>
      </c>
      <c r="P67" s="47">
        <f t="shared" si="10"/>
        <v>2.4351664323042375</v>
      </c>
      <c r="Q67" s="9"/>
    </row>
    <row r="68" spans="1:17">
      <c r="A68" s="12"/>
      <c r="B68" s="44">
        <v>662</v>
      </c>
      <c r="C68" s="20" t="s">
        <v>196</v>
      </c>
      <c r="D68" s="46">
        <v>3413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7"/>
        <v>3413</v>
      </c>
      <c r="P68" s="47">
        <f t="shared" si="10"/>
        <v>8.9538690788507139E-3</v>
      </c>
      <c r="Q68" s="9"/>
    </row>
    <row r="69" spans="1:17">
      <c r="A69" s="12"/>
      <c r="B69" s="44">
        <v>674</v>
      </c>
      <c r="C69" s="20" t="s">
        <v>82</v>
      </c>
      <c r="D69" s="46">
        <v>354963</v>
      </c>
      <c r="E69" s="46">
        <v>3609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7"/>
        <v>358572</v>
      </c>
      <c r="P69" s="47">
        <f t="shared" ref="P69:P87" si="18">(O69/P$89)</f>
        <v>0.94069930950532032</v>
      </c>
      <c r="Q69" s="9"/>
    </row>
    <row r="70" spans="1:17">
      <c r="A70" s="12"/>
      <c r="B70" s="44">
        <v>682</v>
      </c>
      <c r="C70" s="20" t="s">
        <v>83</v>
      </c>
      <c r="D70" s="46">
        <v>190886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7"/>
        <v>190886</v>
      </c>
      <c r="P70" s="47">
        <f t="shared" si="18"/>
        <v>0.50078179108863097</v>
      </c>
      <c r="Q70" s="9"/>
    </row>
    <row r="71" spans="1:17">
      <c r="A71" s="12"/>
      <c r="B71" s="44">
        <v>684</v>
      </c>
      <c r="C71" s="20" t="s">
        <v>84</v>
      </c>
      <c r="D71" s="46">
        <v>0</v>
      </c>
      <c r="E71" s="46">
        <v>30128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7"/>
        <v>30128</v>
      </c>
      <c r="P71" s="47">
        <f t="shared" si="18"/>
        <v>7.9039603752597221E-2</v>
      </c>
      <c r="Q71" s="9"/>
    </row>
    <row r="72" spans="1:17">
      <c r="A72" s="12"/>
      <c r="B72" s="44">
        <v>685</v>
      </c>
      <c r="C72" s="20" t="s">
        <v>85</v>
      </c>
      <c r="D72" s="46">
        <v>8261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7"/>
        <v>8261</v>
      </c>
      <c r="P72" s="47">
        <f t="shared" si="18"/>
        <v>2.1672403299263333E-2</v>
      </c>
      <c r="Q72" s="9"/>
    </row>
    <row r="73" spans="1:17">
      <c r="A73" s="12"/>
      <c r="B73" s="44">
        <v>689</v>
      </c>
      <c r="C73" s="20" t="s">
        <v>184</v>
      </c>
      <c r="D73" s="46">
        <v>69274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7"/>
        <v>69274</v>
      </c>
      <c r="P73" s="47">
        <f t="shared" si="18"/>
        <v>0.18173757004638277</v>
      </c>
      <c r="Q73" s="9"/>
    </row>
    <row r="74" spans="1:17">
      <c r="A74" s="12"/>
      <c r="B74" s="44">
        <v>694</v>
      </c>
      <c r="C74" s="20" t="s">
        <v>86</v>
      </c>
      <c r="D74" s="46">
        <v>348623</v>
      </c>
      <c r="E74" s="46">
        <v>3892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7"/>
        <v>352515</v>
      </c>
      <c r="P74" s="47">
        <f t="shared" si="18"/>
        <v>0.92480901210989153</v>
      </c>
      <c r="Q74" s="9"/>
    </row>
    <row r="75" spans="1:17">
      <c r="A75" s="12"/>
      <c r="B75" s="44">
        <v>711</v>
      </c>
      <c r="C75" s="20" t="s">
        <v>87</v>
      </c>
      <c r="D75" s="46">
        <v>834553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7"/>
        <v>834553</v>
      </c>
      <c r="P75" s="47">
        <f t="shared" si="18"/>
        <v>2.1894164375511576</v>
      </c>
      <c r="Q75" s="9"/>
    </row>
    <row r="76" spans="1:17">
      <c r="A76" s="12"/>
      <c r="B76" s="44">
        <v>712</v>
      </c>
      <c r="C76" s="20" t="s">
        <v>88</v>
      </c>
      <c r="D76" s="46">
        <v>1170026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7"/>
        <v>1170026</v>
      </c>
      <c r="P76" s="47">
        <f t="shared" si="18"/>
        <v>3.0695164438474616</v>
      </c>
      <c r="Q76" s="9"/>
    </row>
    <row r="77" spans="1:17">
      <c r="A77" s="12"/>
      <c r="B77" s="44">
        <v>713</v>
      </c>
      <c r="C77" s="20" t="s">
        <v>89</v>
      </c>
      <c r="D77" s="46">
        <v>0</v>
      </c>
      <c r="E77" s="46">
        <v>301534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7"/>
        <v>301534</v>
      </c>
      <c r="P77" s="47">
        <f t="shared" si="18"/>
        <v>0.79106239637332887</v>
      </c>
      <c r="Q77" s="9"/>
    </row>
    <row r="78" spans="1:17">
      <c r="A78" s="12"/>
      <c r="B78" s="44">
        <v>714</v>
      </c>
      <c r="C78" s="20" t="s">
        <v>90</v>
      </c>
      <c r="D78" s="46">
        <v>45287</v>
      </c>
      <c r="E78" s="46">
        <v>99785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7"/>
        <v>145072</v>
      </c>
      <c r="P78" s="47">
        <f t="shared" si="18"/>
        <v>0.38059059332172013</v>
      </c>
      <c r="Q78" s="9"/>
    </row>
    <row r="79" spans="1:17">
      <c r="A79" s="12"/>
      <c r="B79" s="44">
        <v>724</v>
      </c>
      <c r="C79" s="20" t="s">
        <v>91</v>
      </c>
      <c r="D79" s="46">
        <v>884517</v>
      </c>
      <c r="E79" s="46">
        <v>120593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ref="O79:O86" si="19">SUM(D79:N79)</f>
        <v>1005110</v>
      </c>
      <c r="P79" s="47">
        <f t="shared" si="18"/>
        <v>2.6368659097109997</v>
      </c>
      <c r="Q79" s="9"/>
    </row>
    <row r="80" spans="1:17">
      <c r="A80" s="12"/>
      <c r="B80" s="44">
        <v>732</v>
      </c>
      <c r="C80" s="20" t="s">
        <v>92</v>
      </c>
      <c r="D80" s="46">
        <v>35180</v>
      </c>
      <c r="E80" s="46">
        <v>20072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9"/>
        <v>55252</v>
      </c>
      <c r="P80" s="47">
        <f t="shared" si="18"/>
        <v>0.14495141352026361</v>
      </c>
      <c r="Q80" s="9"/>
    </row>
    <row r="81" spans="1:120">
      <c r="A81" s="12"/>
      <c r="B81" s="44">
        <v>734</v>
      </c>
      <c r="C81" s="20" t="s">
        <v>178</v>
      </c>
      <c r="D81" s="46">
        <v>118085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9"/>
        <v>118085</v>
      </c>
      <c r="P81" s="47">
        <f t="shared" si="18"/>
        <v>0.30979127752009572</v>
      </c>
      <c r="Q81" s="9"/>
    </row>
    <row r="82" spans="1:120">
      <c r="A82" s="12"/>
      <c r="B82" s="44">
        <v>739</v>
      </c>
      <c r="C82" s="20" t="s">
        <v>93</v>
      </c>
      <c r="D82" s="46">
        <v>284809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670140</v>
      </c>
      <c r="N82" s="46">
        <v>0</v>
      </c>
      <c r="O82" s="46">
        <f t="shared" si="19"/>
        <v>954949</v>
      </c>
      <c r="P82" s="47">
        <f t="shared" si="18"/>
        <v>2.5052705311981867</v>
      </c>
      <c r="Q82" s="9"/>
    </row>
    <row r="83" spans="1:120">
      <c r="A83" s="12"/>
      <c r="B83" s="44">
        <v>744</v>
      </c>
      <c r="C83" s="20" t="s">
        <v>95</v>
      </c>
      <c r="D83" s="46">
        <v>283286</v>
      </c>
      <c r="E83" s="46">
        <v>2451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9"/>
        <v>285737</v>
      </c>
      <c r="P83" s="47">
        <f t="shared" si="18"/>
        <v>0.74961959829580038</v>
      </c>
      <c r="Q83" s="9"/>
    </row>
    <row r="84" spans="1:120">
      <c r="A84" s="12"/>
      <c r="B84" s="44">
        <v>752</v>
      </c>
      <c r="C84" s="20" t="s">
        <v>96</v>
      </c>
      <c r="D84" s="46">
        <v>521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9"/>
        <v>521</v>
      </c>
      <c r="P84" s="47">
        <f t="shared" si="18"/>
        <v>1.3668226750897224E-3</v>
      </c>
      <c r="Q84" s="9"/>
    </row>
    <row r="85" spans="1:120">
      <c r="A85" s="12"/>
      <c r="B85" s="44">
        <v>764</v>
      </c>
      <c r="C85" s="20" t="s">
        <v>97</v>
      </c>
      <c r="D85" s="46">
        <v>292968</v>
      </c>
      <c r="E85" s="46">
        <v>59471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9"/>
        <v>352439</v>
      </c>
      <c r="P85" s="47">
        <f t="shared" si="18"/>
        <v>0.92460962914769029</v>
      </c>
      <c r="Q85" s="9"/>
    </row>
    <row r="86" spans="1:120" ht="15.75" thickBot="1">
      <c r="A86" s="12"/>
      <c r="B86" s="44">
        <v>769</v>
      </c>
      <c r="C86" s="20" t="s">
        <v>98</v>
      </c>
      <c r="D86" s="46">
        <v>1855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f t="shared" si="19"/>
        <v>1855</v>
      </c>
      <c r="P86" s="47">
        <f t="shared" si="18"/>
        <v>4.8665183537263627E-3</v>
      </c>
      <c r="Q86" s="9"/>
    </row>
    <row r="87" spans="1:120" ht="16.5" thickBot="1">
      <c r="A87" s="14" t="s">
        <v>10</v>
      </c>
      <c r="B87" s="23"/>
      <c r="C87" s="22"/>
      <c r="D87" s="15">
        <f t="shared" ref="D87:N87" si="20">SUM(D5,D14,D23,D31,D36,D40,D44,D49,D51)</f>
        <v>273615702</v>
      </c>
      <c r="E87" s="15">
        <f t="shared" si="20"/>
        <v>182114293</v>
      </c>
      <c r="F87" s="15">
        <f t="shared" si="20"/>
        <v>5095315</v>
      </c>
      <c r="G87" s="15">
        <f t="shared" si="20"/>
        <v>20323178</v>
      </c>
      <c r="H87" s="15">
        <f t="shared" si="20"/>
        <v>0</v>
      </c>
      <c r="I87" s="15">
        <f t="shared" si="20"/>
        <v>48610804</v>
      </c>
      <c r="J87" s="15">
        <f t="shared" si="20"/>
        <v>39885351</v>
      </c>
      <c r="K87" s="15">
        <f t="shared" si="20"/>
        <v>0</v>
      </c>
      <c r="L87" s="15">
        <f t="shared" si="20"/>
        <v>0</v>
      </c>
      <c r="M87" s="15">
        <f t="shared" si="20"/>
        <v>369313216</v>
      </c>
      <c r="N87" s="15">
        <f t="shared" si="20"/>
        <v>743709</v>
      </c>
      <c r="O87" s="15">
        <f>SUM(D87:N87)</f>
        <v>939701568</v>
      </c>
      <c r="P87" s="37">
        <f t="shared" si="18"/>
        <v>2465.2695028018552</v>
      </c>
      <c r="Q87" s="6"/>
      <c r="R87" s="2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</row>
    <row r="88" spans="1:120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9"/>
    </row>
    <row r="89" spans="1:120">
      <c r="A89" s="38"/>
      <c r="B89" s="39"/>
      <c r="C89" s="39"/>
      <c r="D89" s="40"/>
      <c r="E89" s="40"/>
      <c r="F89" s="40"/>
      <c r="G89" s="40"/>
      <c r="H89" s="40"/>
      <c r="I89" s="40"/>
      <c r="J89" s="40"/>
      <c r="K89" s="40"/>
      <c r="L89" s="40"/>
      <c r="M89" s="118" t="s">
        <v>191</v>
      </c>
      <c r="N89" s="118"/>
      <c r="O89" s="118"/>
      <c r="P89" s="41">
        <v>381176</v>
      </c>
    </row>
    <row r="90" spans="1:120">
      <c r="A90" s="119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7"/>
    </row>
    <row r="91" spans="1:120" ht="15.75" customHeight="1" thickBot="1">
      <c r="A91" s="120" t="s">
        <v>105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100"/>
    </row>
  </sheetData>
  <mergeCells count="10">
    <mergeCell ref="M89:O89"/>
    <mergeCell ref="A90:P90"/>
    <mergeCell ref="A91:P9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186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46054335</v>
      </c>
      <c r="E5" s="26">
        <f t="shared" si="0"/>
        <v>1016373</v>
      </c>
      <c r="F5" s="26">
        <f t="shared" si="0"/>
        <v>12142758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35909792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95123258</v>
      </c>
      <c r="O5" s="32">
        <f t="shared" ref="O5:O36" si="1">(N5/O$87)</f>
        <v>258.39232346829289</v>
      </c>
      <c r="P5" s="6"/>
    </row>
    <row r="6" spans="1:133">
      <c r="A6" s="12"/>
      <c r="B6" s="44">
        <v>511</v>
      </c>
      <c r="C6" s="20" t="s">
        <v>20</v>
      </c>
      <c r="D6" s="46">
        <v>3340797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3340797</v>
      </c>
      <c r="O6" s="47">
        <f t="shared" si="1"/>
        <v>9.0749236013962271</v>
      </c>
      <c r="P6" s="9"/>
    </row>
    <row r="7" spans="1:133">
      <c r="A7" s="12"/>
      <c r="B7" s="44">
        <v>512</v>
      </c>
      <c r="C7" s="20" t="s">
        <v>21</v>
      </c>
      <c r="D7" s="46">
        <v>1446339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1446339</v>
      </c>
      <c r="O7" s="47">
        <f t="shared" si="1"/>
        <v>3.9288277398237059</v>
      </c>
      <c r="P7" s="9"/>
    </row>
    <row r="8" spans="1:133">
      <c r="A8" s="12"/>
      <c r="B8" s="44">
        <v>513</v>
      </c>
      <c r="C8" s="20" t="s">
        <v>22</v>
      </c>
      <c r="D8" s="46">
        <v>7557160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7557160</v>
      </c>
      <c r="O8" s="47">
        <f t="shared" si="1"/>
        <v>20.528230132967526</v>
      </c>
      <c r="P8" s="9"/>
    </row>
    <row r="9" spans="1:133">
      <c r="A9" s="12"/>
      <c r="B9" s="44">
        <v>514</v>
      </c>
      <c r="C9" s="20" t="s">
        <v>23</v>
      </c>
      <c r="D9" s="46">
        <v>992748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992748</v>
      </c>
      <c r="O9" s="47">
        <f t="shared" si="1"/>
        <v>2.6966955057248021</v>
      </c>
      <c r="P9" s="9"/>
    </row>
    <row r="10" spans="1:133">
      <c r="A10" s="12"/>
      <c r="B10" s="44">
        <v>515</v>
      </c>
      <c r="C10" s="20" t="s">
        <v>24</v>
      </c>
      <c r="D10" s="46">
        <v>1659096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1659096</v>
      </c>
      <c r="O10" s="47">
        <f t="shared" si="1"/>
        <v>4.5067597484618416</v>
      </c>
      <c r="P10" s="9"/>
    </row>
    <row r="11" spans="1:133">
      <c r="A11" s="12"/>
      <c r="B11" s="44">
        <v>516</v>
      </c>
      <c r="C11" s="20" t="s">
        <v>25</v>
      </c>
      <c r="D11" s="46">
        <v>4424131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4424131</v>
      </c>
      <c r="O11" s="47">
        <f t="shared" si="1"/>
        <v>12.017686446548142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12142758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12142758</v>
      </c>
      <c r="O12" s="47">
        <f t="shared" si="1"/>
        <v>32.984524698819726</v>
      </c>
      <c r="P12" s="9"/>
    </row>
    <row r="13" spans="1:133">
      <c r="A13" s="12"/>
      <c r="B13" s="44">
        <v>519</v>
      </c>
      <c r="C13" s="20" t="s">
        <v>128</v>
      </c>
      <c r="D13" s="46">
        <v>26634064</v>
      </c>
      <c r="E13" s="46">
        <v>1016373</v>
      </c>
      <c r="F13" s="46">
        <v>0</v>
      </c>
      <c r="G13" s="46">
        <v>0</v>
      </c>
      <c r="H13" s="46">
        <v>0</v>
      </c>
      <c r="I13" s="46">
        <v>0</v>
      </c>
      <c r="J13" s="46">
        <v>35909792</v>
      </c>
      <c r="K13" s="46">
        <v>0</v>
      </c>
      <c r="L13" s="46">
        <v>0</v>
      </c>
      <c r="M13" s="46">
        <v>0</v>
      </c>
      <c r="N13" s="46">
        <f t="shared" si="2"/>
        <v>63560229</v>
      </c>
      <c r="O13" s="47">
        <f t="shared" si="1"/>
        <v>172.65467559455092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128892999</v>
      </c>
      <c r="E14" s="31">
        <f t="shared" si="3"/>
        <v>57015284</v>
      </c>
      <c r="F14" s="31">
        <f t="shared" si="3"/>
        <v>0</v>
      </c>
      <c r="G14" s="31">
        <f t="shared" si="3"/>
        <v>11935653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197843936</v>
      </c>
      <c r="O14" s="43">
        <f t="shared" si="1"/>
        <v>537.42223912423435</v>
      </c>
      <c r="P14" s="10"/>
    </row>
    <row r="15" spans="1:133">
      <c r="A15" s="12"/>
      <c r="B15" s="44">
        <v>521</v>
      </c>
      <c r="C15" s="20" t="s">
        <v>29</v>
      </c>
      <c r="D15" s="46">
        <v>55168424</v>
      </c>
      <c r="E15" s="46">
        <v>2389504</v>
      </c>
      <c r="F15" s="46">
        <v>0</v>
      </c>
      <c r="G15" s="46">
        <v>4568451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62126379</v>
      </c>
      <c r="O15" s="47">
        <f t="shared" si="1"/>
        <v>168.75977290939466</v>
      </c>
      <c r="P15" s="9"/>
    </row>
    <row r="16" spans="1:133">
      <c r="A16" s="12"/>
      <c r="B16" s="44">
        <v>522</v>
      </c>
      <c r="C16" s="20" t="s">
        <v>30</v>
      </c>
      <c r="D16" s="46">
        <v>43746</v>
      </c>
      <c r="E16" s="46">
        <v>43982525</v>
      </c>
      <c r="F16" s="46">
        <v>0</v>
      </c>
      <c r="G16" s="46">
        <v>4242552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48268823</v>
      </c>
      <c r="O16" s="47">
        <f t="shared" si="1"/>
        <v>131.11717983891779</v>
      </c>
      <c r="P16" s="9"/>
    </row>
    <row r="17" spans="1:16">
      <c r="A17" s="12"/>
      <c r="B17" s="44">
        <v>523</v>
      </c>
      <c r="C17" s="20" t="s">
        <v>129</v>
      </c>
      <c r="D17" s="46">
        <v>36430513</v>
      </c>
      <c r="E17" s="46">
        <v>0</v>
      </c>
      <c r="F17" s="46">
        <v>0</v>
      </c>
      <c r="G17" s="46">
        <v>40244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36470757</v>
      </c>
      <c r="O17" s="47">
        <f t="shared" si="1"/>
        <v>99.068974696782433</v>
      </c>
      <c r="P17" s="9"/>
    </row>
    <row r="18" spans="1:16">
      <c r="A18" s="12"/>
      <c r="B18" s="44">
        <v>524</v>
      </c>
      <c r="C18" s="20" t="s">
        <v>32</v>
      </c>
      <c r="D18" s="46">
        <v>1071791</v>
      </c>
      <c r="E18" s="46">
        <v>4504215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5576006</v>
      </c>
      <c r="O18" s="47">
        <f t="shared" si="1"/>
        <v>15.146633707743083</v>
      </c>
      <c r="P18" s="9"/>
    </row>
    <row r="19" spans="1:16">
      <c r="A19" s="12"/>
      <c r="B19" s="44">
        <v>525</v>
      </c>
      <c r="C19" s="20" t="s">
        <v>33</v>
      </c>
      <c r="D19" s="46">
        <v>803935</v>
      </c>
      <c r="E19" s="46">
        <v>1226427</v>
      </c>
      <c r="F19" s="46">
        <v>0</v>
      </c>
      <c r="G19" s="46">
        <v>1513056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3543418</v>
      </c>
      <c r="O19" s="47">
        <f t="shared" si="1"/>
        <v>9.6253222323332466</v>
      </c>
      <c r="P19" s="9"/>
    </row>
    <row r="20" spans="1:16">
      <c r="A20" s="12"/>
      <c r="B20" s="44">
        <v>526</v>
      </c>
      <c r="C20" s="20" t="s">
        <v>34</v>
      </c>
      <c r="D20" s="46">
        <v>24576417</v>
      </c>
      <c r="E20" s="46">
        <v>0</v>
      </c>
      <c r="F20" s="46">
        <v>0</v>
      </c>
      <c r="G20" s="46">
        <v>1571350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26147767</v>
      </c>
      <c r="O20" s="47">
        <f t="shared" si="1"/>
        <v>71.027658331861957</v>
      </c>
      <c r="P20" s="9"/>
    </row>
    <row r="21" spans="1:16">
      <c r="A21" s="12"/>
      <c r="B21" s="44">
        <v>527</v>
      </c>
      <c r="C21" s="20" t="s">
        <v>35</v>
      </c>
      <c r="D21" s="46">
        <v>0</v>
      </c>
      <c r="E21" s="46">
        <v>4773865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4773865</v>
      </c>
      <c r="O21" s="47">
        <f t="shared" si="1"/>
        <v>12.967702065818246</v>
      </c>
      <c r="P21" s="9"/>
    </row>
    <row r="22" spans="1:16">
      <c r="A22" s="12"/>
      <c r="B22" s="44">
        <v>529</v>
      </c>
      <c r="C22" s="20" t="s">
        <v>36</v>
      </c>
      <c r="D22" s="46">
        <v>10798173</v>
      </c>
      <c r="E22" s="46">
        <v>138748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10936921</v>
      </c>
      <c r="O22" s="47">
        <f t="shared" si="1"/>
        <v>29.708995341382916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921839</v>
      </c>
      <c r="E23" s="31">
        <f t="shared" si="5"/>
        <v>3421043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42821825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47164707</v>
      </c>
      <c r="O23" s="43">
        <f t="shared" si="1"/>
        <v>128.11796487701523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5007101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5007101</v>
      </c>
      <c r="O24" s="47">
        <f t="shared" si="1"/>
        <v>13.601263123582381</v>
      </c>
      <c r="P24" s="9"/>
    </row>
    <row r="25" spans="1:16">
      <c r="A25" s="12"/>
      <c r="B25" s="44">
        <v>534</v>
      </c>
      <c r="C25" s="20" t="s">
        <v>130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15380326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15380326</v>
      </c>
      <c r="O25" s="47">
        <f t="shared" si="1"/>
        <v>41.779037581322072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4108094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4108094</v>
      </c>
      <c r="O26" s="47">
        <f t="shared" si="1"/>
        <v>11.15920518288128</v>
      </c>
      <c r="P26" s="9"/>
    </row>
    <row r="27" spans="1:16">
      <c r="A27" s="12"/>
      <c r="B27" s="44">
        <v>536</v>
      </c>
      <c r="C27" s="20" t="s">
        <v>131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18326304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18326304</v>
      </c>
      <c r="O27" s="47">
        <f t="shared" si="1"/>
        <v>49.781476903853203</v>
      </c>
      <c r="P27" s="9"/>
    </row>
    <row r="28" spans="1:16">
      <c r="A28" s="12"/>
      <c r="B28" s="44">
        <v>537</v>
      </c>
      <c r="C28" s="20" t="s">
        <v>132</v>
      </c>
      <c r="D28" s="46">
        <v>921839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921839</v>
      </c>
      <c r="O28" s="47">
        <f t="shared" si="1"/>
        <v>2.5040786667934318</v>
      </c>
      <c r="P28" s="9"/>
    </row>
    <row r="29" spans="1:16">
      <c r="A29" s="12"/>
      <c r="B29" s="44">
        <v>538</v>
      </c>
      <c r="C29" s="20" t="s">
        <v>133</v>
      </c>
      <c r="D29" s="46">
        <v>0</v>
      </c>
      <c r="E29" s="46">
        <v>3421043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3421043</v>
      </c>
      <c r="O29" s="47">
        <f t="shared" si="1"/>
        <v>9.2929034185828563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SUM(D31:D34)</f>
        <v>605387</v>
      </c>
      <c r="E30" s="31">
        <f t="shared" si="7"/>
        <v>39881651</v>
      </c>
      <c r="F30" s="31">
        <f t="shared" si="7"/>
        <v>0</v>
      </c>
      <c r="G30" s="31">
        <f t="shared" si="7"/>
        <v>25800055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66287093</v>
      </c>
      <c r="O30" s="43">
        <f t="shared" si="1"/>
        <v>180.0619147866951</v>
      </c>
      <c r="P30" s="10"/>
    </row>
    <row r="31" spans="1:16">
      <c r="A31" s="12"/>
      <c r="B31" s="44">
        <v>541</v>
      </c>
      <c r="C31" s="20" t="s">
        <v>134</v>
      </c>
      <c r="D31" s="46">
        <v>0</v>
      </c>
      <c r="E31" s="46">
        <v>38300811</v>
      </c>
      <c r="F31" s="46">
        <v>0</v>
      </c>
      <c r="G31" s="46">
        <v>25800055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64100866</v>
      </c>
      <c r="O31" s="47">
        <f t="shared" si="1"/>
        <v>174.12325913048201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726317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726317</v>
      </c>
      <c r="O32" s="47">
        <f t="shared" si="1"/>
        <v>1.972963722547435</v>
      </c>
      <c r="P32" s="9"/>
    </row>
    <row r="33" spans="1:16">
      <c r="A33" s="12"/>
      <c r="B33" s="44">
        <v>544</v>
      </c>
      <c r="C33" s="20" t="s">
        <v>135</v>
      </c>
      <c r="D33" s="46">
        <v>536043</v>
      </c>
      <c r="E33" s="46">
        <v>106305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642348</v>
      </c>
      <c r="O33" s="47">
        <f t="shared" si="1"/>
        <v>1.7448707675173509</v>
      </c>
      <c r="P33" s="9"/>
    </row>
    <row r="34" spans="1:16">
      <c r="A34" s="12"/>
      <c r="B34" s="44">
        <v>549</v>
      </c>
      <c r="C34" s="20" t="s">
        <v>183</v>
      </c>
      <c r="D34" s="46">
        <v>69344</v>
      </c>
      <c r="E34" s="46">
        <v>748218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817562</v>
      </c>
      <c r="O34" s="47">
        <f t="shared" si="1"/>
        <v>2.220821166148288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SUM(D36:D38)</f>
        <v>2140458</v>
      </c>
      <c r="E35" s="31">
        <f t="shared" si="9"/>
        <v>3825556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426095</v>
      </c>
      <c r="N35" s="31">
        <f t="shared" si="8"/>
        <v>6392109</v>
      </c>
      <c r="O35" s="43">
        <f t="shared" si="1"/>
        <v>17.363491653876974</v>
      </c>
      <c r="P35" s="10"/>
    </row>
    <row r="36" spans="1:16">
      <c r="A36" s="13"/>
      <c r="B36" s="45">
        <v>552</v>
      </c>
      <c r="C36" s="21" t="s">
        <v>50</v>
      </c>
      <c r="D36" s="46">
        <v>1476171</v>
      </c>
      <c r="E36" s="46">
        <v>1877357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3353528</v>
      </c>
      <c r="O36" s="47">
        <f t="shared" si="1"/>
        <v>9.109506023605471</v>
      </c>
      <c r="P36" s="9"/>
    </row>
    <row r="37" spans="1:16">
      <c r="A37" s="13"/>
      <c r="B37" s="45">
        <v>553</v>
      </c>
      <c r="C37" s="21" t="s">
        <v>136</v>
      </c>
      <c r="D37" s="46">
        <v>664287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664287</v>
      </c>
      <c r="O37" s="47">
        <f t="shared" ref="O37:O68" si="10">(N37/O$87)</f>
        <v>1.8044657530525487</v>
      </c>
      <c r="P37" s="9"/>
    </row>
    <row r="38" spans="1:16">
      <c r="A38" s="13"/>
      <c r="B38" s="45">
        <v>554</v>
      </c>
      <c r="C38" s="21" t="s">
        <v>52</v>
      </c>
      <c r="D38" s="46">
        <v>0</v>
      </c>
      <c r="E38" s="46">
        <v>1948199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426095</v>
      </c>
      <c r="N38" s="46">
        <f t="shared" si="8"/>
        <v>2374294</v>
      </c>
      <c r="O38" s="47">
        <f t="shared" si="10"/>
        <v>6.4495198772189548</v>
      </c>
      <c r="P38" s="9"/>
    </row>
    <row r="39" spans="1:16" ht="15.75">
      <c r="A39" s="28" t="s">
        <v>53</v>
      </c>
      <c r="B39" s="29"/>
      <c r="C39" s="30"/>
      <c r="D39" s="31">
        <f t="shared" ref="D39:M39" si="11">SUM(D40:D43)</f>
        <v>16686771</v>
      </c>
      <c r="E39" s="31">
        <f t="shared" si="11"/>
        <v>2408574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19095345</v>
      </c>
      <c r="O39" s="43">
        <f t="shared" si="10"/>
        <v>51.870495877870887</v>
      </c>
      <c r="P39" s="10"/>
    </row>
    <row r="40" spans="1:16">
      <c r="A40" s="12"/>
      <c r="B40" s="44">
        <v>562</v>
      </c>
      <c r="C40" s="20" t="s">
        <v>137</v>
      </c>
      <c r="D40" s="46">
        <v>4734805</v>
      </c>
      <c r="E40" s="46">
        <v>2333000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12">SUM(D40:M40)</f>
        <v>7067805</v>
      </c>
      <c r="O40" s="47">
        <f t="shared" si="10"/>
        <v>19.198948755212083</v>
      </c>
      <c r="P40" s="9"/>
    </row>
    <row r="41" spans="1:16">
      <c r="A41" s="12"/>
      <c r="B41" s="44">
        <v>563</v>
      </c>
      <c r="C41" s="20" t="s">
        <v>138</v>
      </c>
      <c r="D41" s="46">
        <v>1251447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1251447</v>
      </c>
      <c r="O41" s="47">
        <f t="shared" si="10"/>
        <v>3.3994241243022261</v>
      </c>
      <c r="P41" s="9"/>
    </row>
    <row r="42" spans="1:16">
      <c r="A42" s="12"/>
      <c r="B42" s="44">
        <v>564</v>
      </c>
      <c r="C42" s="20" t="s">
        <v>139</v>
      </c>
      <c r="D42" s="46">
        <v>10392946</v>
      </c>
      <c r="E42" s="46">
        <v>75574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10468520</v>
      </c>
      <c r="O42" s="47">
        <f t="shared" si="10"/>
        <v>28.436633300283862</v>
      </c>
      <c r="P42" s="9"/>
    </row>
    <row r="43" spans="1:16">
      <c r="A43" s="12"/>
      <c r="B43" s="44">
        <v>569</v>
      </c>
      <c r="C43" s="20" t="s">
        <v>57</v>
      </c>
      <c r="D43" s="46">
        <v>307573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307573</v>
      </c>
      <c r="O43" s="47">
        <f t="shared" si="10"/>
        <v>0.83548969807271789</v>
      </c>
      <c r="P43" s="9"/>
    </row>
    <row r="44" spans="1:16" ht="15.75">
      <c r="A44" s="28" t="s">
        <v>58</v>
      </c>
      <c r="B44" s="29"/>
      <c r="C44" s="30"/>
      <c r="D44" s="31">
        <f t="shared" ref="D44:M44" si="13">SUM(D45:D48)</f>
        <v>10410176</v>
      </c>
      <c r="E44" s="31">
        <f t="shared" si="13"/>
        <v>2179174</v>
      </c>
      <c r="F44" s="31">
        <f t="shared" si="13"/>
        <v>0</v>
      </c>
      <c r="G44" s="31">
        <f t="shared" si="13"/>
        <v>1970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12591320</v>
      </c>
      <c r="O44" s="43">
        <f t="shared" si="10"/>
        <v>34.202996183465302</v>
      </c>
      <c r="P44" s="9"/>
    </row>
    <row r="45" spans="1:16">
      <c r="A45" s="12"/>
      <c r="B45" s="44">
        <v>571</v>
      </c>
      <c r="C45" s="20" t="s">
        <v>59</v>
      </c>
      <c r="D45" s="46">
        <v>5979279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5979279</v>
      </c>
      <c r="O45" s="47">
        <f t="shared" si="10"/>
        <v>16.24208238825431</v>
      </c>
      <c r="P45" s="9"/>
    </row>
    <row r="46" spans="1:16">
      <c r="A46" s="12"/>
      <c r="B46" s="44">
        <v>572</v>
      </c>
      <c r="C46" s="20" t="s">
        <v>140</v>
      </c>
      <c r="D46" s="46">
        <v>4430145</v>
      </c>
      <c r="E46" s="46">
        <v>1449965</v>
      </c>
      <c r="F46" s="46">
        <v>0</v>
      </c>
      <c r="G46" s="46">
        <v>1970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5882080</v>
      </c>
      <c r="O46" s="47">
        <f t="shared" si="10"/>
        <v>15.978051530009372</v>
      </c>
      <c r="P46" s="9"/>
    </row>
    <row r="47" spans="1:16">
      <c r="A47" s="12"/>
      <c r="B47" s="44">
        <v>573</v>
      </c>
      <c r="C47" s="20" t="s">
        <v>61</v>
      </c>
      <c r="D47" s="46">
        <v>752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752</v>
      </c>
      <c r="O47" s="47">
        <f t="shared" si="10"/>
        <v>2.0427288902169043E-3</v>
      </c>
      <c r="P47" s="9"/>
    </row>
    <row r="48" spans="1:16">
      <c r="A48" s="12"/>
      <c r="B48" s="44">
        <v>575</v>
      </c>
      <c r="C48" s="20" t="s">
        <v>141</v>
      </c>
      <c r="D48" s="46">
        <v>0</v>
      </c>
      <c r="E48" s="46">
        <v>729209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729209</v>
      </c>
      <c r="O48" s="47">
        <f t="shared" si="10"/>
        <v>1.9808195363114074</v>
      </c>
      <c r="P48" s="9"/>
    </row>
    <row r="49" spans="1:16" ht="15.75">
      <c r="A49" s="28" t="s">
        <v>142</v>
      </c>
      <c r="B49" s="29"/>
      <c r="C49" s="30"/>
      <c r="D49" s="31">
        <f t="shared" ref="D49:M49" si="14">SUM(D50:D50)</f>
        <v>1129437</v>
      </c>
      <c r="E49" s="31">
        <f t="shared" si="14"/>
        <v>63357676</v>
      </c>
      <c r="F49" s="31">
        <f t="shared" si="14"/>
        <v>109876</v>
      </c>
      <c r="G49" s="31">
        <f t="shared" si="14"/>
        <v>0</v>
      </c>
      <c r="H49" s="31">
        <f t="shared" si="14"/>
        <v>0</v>
      </c>
      <c r="I49" s="31">
        <f t="shared" si="14"/>
        <v>21647</v>
      </c>
      <c r="J49" s="31">
        <f t="shared" si="14"/>
        <v>3511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64622147</v>
      </c>
      <c r="O49" s="43">
        <f t="shared" si="10"/>
        <v>175.53926412864845</v>
      </c>
      <c r="P49" s="9"/>
    </row>
    <row r="50" spans="1:16">
      <c r="A50" s="12"/>
      <c r="B50" s="44">
        <v>581</v>
      </c>
      <c r="C50" s="20" t="s">
        <v>143</v>
      </c>
      <c r="D50" s="46">
        <v>1129437</v>
      </c>
      <c r="E50" s="46">
        <v>63357676</v>
      </c>
      <c r="F50" s="46">
        <v>109876</v>
      </c>
      <c r="G50" s="46">
        <v>0</v>
      </c>
      <c r="H50" s="46">
        <v>0</v>
      </c>
      <c r="I50" s="46">
        <v>21647</v>
      </c>
      <c r="J50" s="46">
        <v>3511</v>
      </c>
      <c r="K50" s="46">
        <v>0</v>
      </c>
      <c r="L50" s="46">
        <v>0</v>
      </c>
      <c r="M50" s="46">
        <v>0</v>
      </c>
      <c r="N50" s="46">
        <f>SUM(D50:M50)</f>
        <v>64622147</v>
      </c>
      <c r="O50" s="47">
        <f t="shared" si="10"/>
        <v>175.53926412864845</v>
      </c>
      <c r="P50" s="9"/>
    </row>
    <row r="51" spans="1:16" ht="15.75">
      <c r="A51" s="28" t="s">
        <v>65</v>
      </c>
      <c r="B51" s="29"/>
      <c r="C51" s="30"/>
      <c r="D51" s="31">
        <f t="shared" ref="D51:M51" si="15">SUM(D52:D84)</f>
        <v>9726537</v>
      </c>
      <c r="E51" s="31">
        <f t="shared" si="15"/>
        <v>3303325</v>
      </c>
      <c r="F51" s="31">
        <f t="shared" si="15"/>
        <v>0</v>
      </c>
      <c r="G51" s="31">
        <f t="shared" si="15"/>
        <v>0</v>
      </c>
      <c r="H51" s="31">
        <f t="shared" si="15"/>
        <v>0</v>
      </c>
      <c r="I51" s="31">
        <f t="shared" si="15"/>
        <v>0</v>
      </c>
      <c r="J51" s="31">
        <f t="shared" si="15"/>
        <v>0</v>
      </c>
      <c r="K51" s="31">
        <f t="shared" si="15"/>
        <v>0</v>
      </c>
      <c r="L51" s="31">
        <f t="shared" si="15"/>
        <v>0</v>
      </c>
      <c r="M51" s="31">
        <f t="shared" si="15"/>
        <v>0</v>
      </c>
      <c r="N51" s="31">
        <f>SUM(D51:M51)</f>
        <v>13029862</v>
      </c>
      <c r="O51" s="43">
        <f t="shared" si="10"/>
        <v>35.39424939220666</v>
      </c>
      <c r="P51" s="9"/>
    </row>
    <row r="52" spans="1:16">
      <c r="A52" s="12"/>
      <c r="B52" s="44">
        <v>601</v>
      </c>
      <c r="C52" s="20" t="s">
        <v>144</v>
      </c>
      <c r="D52" s="46">
        <v>512158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6">SUM(D52:M52)</f>
        <v>512158</v>
      </c>
      <c r="O52" s="47">
        <f t="shared" si="10"/>
        <v>1.3912233283985493</v>
      </c>
      <c r="P52" s="9"/>
    </row>
    <row r="53" spans="1:16">
      <c r="A53" s="12"/>
      <c r="B53" s="44">
        <v>602</v>
      </c>
      <c r="C53" s="20" t="s">
        <v>145</v>
      </c>
      <c r="D53" s="46">
        <v>0</v>
      </c>
      <c r="E53" s="46">
        <v>2320734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2320734</v>
      </c>
      <c r="O53" s="47">
        <f t="shared" si="10"/>
        <v>6.3040297716870173</v>
      </c>
      <c r="P53" s="9"/>
    </row>
    <row r="54" spans="1:16">
      <c r="A54" s="12"/>
      <c r="B54" s="44">
        <v>603</v>
      </c>
      <c r="C54" s="20" t="s">
        <v>146</v>
      </c>
      <c r="D54" s="46">
        <v>338503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338503</v>
      </c>
      <c r="O54" s="47">
        <f t="shared" si="10"/>
        <v>0.91950778926209131</v>
      </c>
      <c r="P54" s="9"/>
    </row>
    <row r="55" spans="1:16">
      <c r="A55" s="12"/>
      <c r="B55" s="44">
        <v>604</v>
      </c>
      <c r="C55" s="20" t="s">
        <v>147</v>
      </c>
      <c r="D55" s="46">
        <v>899947</v>
      </c>
      <c r="E55" s="46">
        <v>466291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1366238</v>
      </c>
      <c r="O55" s="47">
        <f t="shared" si="10"/>
        <v>3.711241799883195</v>
      </c>
      <c r="P55" s="9"/>
    </row>
    <row r="56" spans="1:16">
      <c r="A56" s="12"/>
      <c r="B56" s="44">
        <v>605</v>
      </c>
      <c r="C56" s="20" t="s">
        <v>148</v>
      </c>
      <c r="D56" s="46">
        <v>418038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418038</v>
      </c>
      <c r="O56" s="47">
        <f t="shared" si="10"/>
        <v>1.135556249745338</v>
      </c>
      <c r="P56" s="9"/>
    </row>
    <row r="57" spans="1:16">
      <c r="A57" s="12"/>
      <c r="B57" s="44">
        <v>606</v>
      </c>
      <c r="C57" s="20" t="s">
        <v>149</v>
      </c>
      <c r="D57" s="46">
        <v>6147</v>
      </c>
      <c r="E57" s="46">
        <v>34322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40469</v>
      </c>
      <c r="O57" s="47">
        <f t="shared" si="10"/>
        <v>0.10992978119439879</v>
      </c>
      <c r="P57" s="9"/>
    </row>
    <row r="58" spans="1:16">
      <c r="A58" s="12"/>
      <c r="B58" s="44">
        <v>607</v>
      </c>
      <c r="C58" s="20" t="s">
        <v>150</v>
      </c>
      <c r="D58" s="46">
        <v>143102</v>
      </c>
      <c r="E58" s="46">
        <v>1467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144569</v>
      </c>
      <c r="O58" s="47">
        <f t="shared" si="10"/>
        <v>0.39270647995979735</v>
      </c>
      <c r="P58" s="9"/>
    </row>
    <row r="59" spans="1:16">
      <c r="A59" s="12"/>
      <c r="B59" s="44">
        <v>608</v>
      </c>
      <c r="C59" s="20" t="s">
        <v>151</v>
      </c>
      <c r="D59" s="46">
        <v>149177</v>
      </c>
      <c r="E59" s="46">
        <v>8987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158164</v>
      </c>
      <c r="O59" s="47">
        <f t="shared" si="10"/>
        <v>0.42963586727695002</v>
      </c>
      <c r="P59" s="9"/>
    </row>
    <row r="60" spans="1:16">
      <c r="A60" s="12"/>
      <c r="B60" s="44">
        <v>614</v>
      </c>
      <c r="C60" s="20" t="s">
        <v>152</v>
      </c>
      <c r="D60" s="46">
        <v>1169668</v>
      </c>
      <c r="E60" s="46">
        <v>9028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72" si="17">SUM(D60:M60)</f>
        <v>1178696</v>
      </c>
      <c r="O60" s="47">
        <f t="shared" si="10"/>
        <v>3.2018036861477448</v>
      </c>
      <c r="P60" s="9"/>
    </row>
    <row r="61" spans="1:16">
      <c r="A61" s="12"/>
      <c r="B61" s="44">
        <v>618</v>
      </c>
      <c r="C61" s="20" t="s">
        <v>75</v>
      </c>
      <c r="D61" s="46">
        <v>5194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5194</v>
      </c>
      <c r="O61" s="47">
        <f t="shared" si="10"/>
        <v>1.4108954595460904E-2</v>
      </c>
      <c r="P61" s="9"/>
    </row>
    <row r="62" spans="1:16">
      <c r="A62" s="12"/>
      <c r="B62" s="44">
        <v>622</v>
      </c>
      <c r="C62" s="20" t="s">
        <v>76</v>
      </c>
      <c r="D62" s="46">
        <v>128381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128381</v>
      </c>
      <c r="O62" s="47">
        <f t="shared" si="10"/>
        <v>0.34873348092411749</v>
      </c>
      <c r="P62" s="9"/>
    </row>
    <row r="63" spans="1:16">
      <c r="A63" s="12"/>
      <c r="B63" s="44">
        <v>623</v>
      </c>
      <c r="C63" s="20" t="s">
        <v>77</v>
      </c>
      <c r="D63" s="46">
        <v>296104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296104</v>
      </c>
      <c r="O63" s="47">
        <f t="shared" si="10"/>
        <v>0.80433536610210932</v>
      </c>
      <c r="P63" s="9"/>
    </row>
    <row r="64" spans="1:16">
      <c r="A64" s="12"/>
      <c r="B64" s="44">
        <v>634</v>
      </c>
      <c r="C64" s="20" t="s">
        <v>153</v>
      </c>
      <c r="D64" s="46">
        <v>587014</v>
      </c>
      <c r="E64" s="46">
        <v>4675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591689</v>
      </c>
      <c r="O64" s="47">
        <f t="shared" si="10"/>
        <v>1.6072609233025927</v>
      </c>
      <c r="P64" s="9"/>
    </row>
    <row r="65" spans="1:16">
      <c r="A65" s="12"/>
      <c r="B65" s="44">
        <v>654</v>
      </c>
      <c r="C65" s="20" t="s">
        <v>154</v>
      </c>
      <c r="D65" s="46">
        <v>920221</v>
      </c>
      <c r="E65" s="46">
        <v>11445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931666</v>
      </c>
      <c r="O65" s="47">
        <f t="shared" si="10"/>
        <v>2.5307726785010933</v>
      </c>
      <c r="P65" s="9"/>
    </row>
    <row r="66" spans="1:16">
      <c r="A66" s="12"/>
      <c r="B66" s="44">
        <v>664</v>
      </c>
      <c r="C66" s="20" t="s">
        <v>120</v>
      </c>
      <c r="D66" s="46">
        <v>0</v>
      </c>
      <c r="E66" s="46">
        <v>138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138</v>
      </c>
      <c r="O66" s="47">
        <f t="shared" si="10"/>
        <v>3.7486248251320848E-4</v>
      </c>
      <c r="P66" s="9"/>
    </row>
    <row r="67" spans="1:16">
      <c r="A67" s="12"/>
      <c r="B67" s="44">
        <v>674</v>
      </c>
      <c r="C67" s="20" t="s">
        <v>156</v>
      </c>
      <c r="D67" s="46">
        <v>341651</v>
      </c>
      <c r="E67" s="46">
        <v>1948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343599</v>
      </c>
      <c r="O67" s="47">
        <f t="shared" si="10"/>
        <v>0.93335053716707184</v>
      </c>
      <c r="P67" s="9"/>
    </row>
    <row r="68" spans="1:16">
      <c r="A68" s="12"/>
      <c r="B68" s="44">
        <v>682</v>
      </c>
      <c r="C68" s="20" t="s">
        <v>157</v>
      </c>
      <c r="D68" s="46">
        <v>175473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175473</v>
      </c>
      <c r="O68" s="47">
        <f t="shared" si="10"/>
        <v>0.47665394488434948</v>
      </c>
      <c r="P68" s="9"/>
    </row>
    <row r="69" spans="1:16">
      <c r="A69" s="12"/>
      <c r="B69" s="44">
        <v>684</v>
      </c>
      <c r="C69" s="20" t="s">
        <v>84</v>
      </c>
      <c r="D69" s="46">
        <v>1746</v>
      </c>
      <c r="E69" s="46">
        <v>33045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34791</v>
      </c>
      <c r="O69" s="47">
        <f t="shared" ref="O69:O85" si="18">(N69/O$87)</f>
        <v>9.450609151534084E-2</v>
      </c>
      <c r="P69" s="9"/>
    </row>
    <row r="70" spans="1:16">
      <c r="A70" s="12"/>
      <c r="B70" s="44">
        <v>685</v>
      </c>
      <c r="C70" s="20" t="s">
        <v>85</v>
      </c>
      <c r="D70" s="46">
        <v>13905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13905</v>
      </c>
      <c r="O70" s="47">
        <f t="shared" si="18"/>
        <v>3.7771469705406985E-2</v>
      </c>
      <c r="P70" s="9"/>
    </row>
    <row r="71" spans="1:16">
      <c r="A71" s="12"/>
      <c r="B71" s="44">
        <v>689</v>
      </c>
      <c r="C71" s="20" t="s">
        <v>184</v>
      </c>
      <c r="D71" s="46">
        <v>69857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69857</v>
      </c>
      <c r="O71" s="47">
        <f t="shared" si="18"/>
        <v>0.18975919160090726</v>
      </c>
      <c r="P71" s="9"/>
    </row>
    <row r="72" spans="1:16">
      <c r="A72" s="12"/>
      <c r="B72" s="44">
        <v>694</v>
      </c>
      <c r="C72" s="20" t="s">
        <v>158</v>
      </c>
      <c r="D72" s="46">
        <v>398322</v>
      </c>
      <c r="E72" s="46">
        <v>3782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402104</v>
      </c>
      <c r="O72" s="47">
        <f t="shared" si="18"/>
        <v>1.0922732149890666</v>
      </c>
      <c r="P72" s="9"/>
    </row>
    <row r="73" spans="1:16">
      <c r="A73" s="12"/>
      <c r="B73" s="44">
        <v>711</v>
      </c>
      <c r="C73" s="20" t="s">
        <v>121</v>
      </c>
      <c r="D73" s="46">
        <v>821221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4" si="19">SUM(D73:M73)</f>
        <v>821221</v>
      </c>
      <c r="O73" s="47">
        <f t="shared" si="18"/>
        <v>2.2307604547244897</v>
      </c>
      <c r="P73" s="9"/>
    </row>
    <row r="74" spans="1:16">
      <c r="A74" s="12"/>
      <c r="B74" s="44">
        <v>712</v>
      </c>
      <c r="C74" s="20" t="s">
        <v>173</v>
      </c>
      <c r="D74" s="46">
        <v>468889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468889</v>
      </c>
      <c r="O74" s="47">
        <f t="shared" si="18"/>
        <v>1.2736876417618537</v>
      </c>
      <c r="P74" s="9"/>
    </row>
    <row r="75" spans="1:16">
      <c r="A75" s="12"/>
      <c r="B75" s="44">
        <v>713</v>
      </c>
      <c r="C75" s="20" t="s">
        <v>160</v>
      </c>
      <c r="D75" s="46">
        <v>0</v>
      </c>
      <c r="E75" s="46">
        <v>253401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253401</v>
      </c>
      <c r="O75" s="47">
        <f t="shared" si="18"/>
        <v>0.68833715892267777</v>
      </c>
      <c r="P75" s="9"/>
    </row>
    <row r="76" spans="1:16">
      <c r="A76" s="12"/>
      <c r="B76" s="44">
        <v>714</v>
      </c>
      <c r="C76" s="20" t="s">
        <v>123</v>
      </c>
      <c r="D76" s="46">
        <v>43094</v>
      </c>
      <c r="E76" s="46">
        <v>75576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118670</v>
      </c>
      <c r="O76" s="47">
        <f t="shared" si="18"/>
        <v>0.32235457101335108</v>
      </c>
      <c r="P76" s="9"/>
    </row>
    <row r="77" spans="1:16">
      <c r="A77" s="12"/>
      <c r="B77" s="44">
        <v>724</v>
      </c>
      <c r="C77" s="20" t="s">
        <v>161</v>
      </c>
      <c r="D77" s="46">
        <v>875958</v>
      </c>
      <c r="E77" s="46">
        <v>57512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933470</v>
      </c>
      <c r="O77" s="47">
        <f t="shared" si="18"/>
        <v>2.5356730547217734</v>
      </c>
      <c r="P77" s="9"/>
    </row>
    <row r="78" spans="1:16">
      <c r="A78" s="12"/>
      <c r="B78" s="44">
        <v>732</v>
      </c>
      <c r="C78" s="20" t="s">
        <v>92</v>
      </c>
      <c r="D78" s="46">
        <v>41363</v>
      </c>
      <c r="E78" s="46">
        <v>16616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57979</v>
      </c>
      <c r="O78" s="47">
        <f t="shared" si="18"/>
        <v>0.15749385415676315</v>
      </c>
      <c r="P78" s="9"/>
    </row>
    <row r="79" spans="1:16">
      <c r="A79" s="12"/>
      <c r="B79" s="44">
        <v>734</v>
      </c>
      <c r="C79" s="20" t="s">
        <v>178</v>
      </c>
      <c r="D79" s="46">
        <v>8931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8931</v>
      </c>
      <c r="O79" s="47">
        <f t="shared" si="18"/>
        <v>2.4260121966126556E-2</v>
      </c>
      <c r="P79" s="9"/>
    </row>
    <row r="80" spans="1:16">
      <c r="A80" s="12"/>
      <c r="B80" s="44">
        <v>739</v>
      </c>
      <c r="C80" s="20" t="s">
        <v>93</v>
      </c>
      <c r="D80" s="46">
        <v>253640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253640</v>
      </c>
      <c r="O80" s="47">
        <f t="shared" si="18"/>
        <v>0.68898637728007384</v>
      </c>
      <c r="P80" s="9"/>
    </row>
    <row r="81" spans="1:119">
      <c r="A81" s="12"/>
      <c r="B81" s="44">
        <v>744</v>
      </c>
      <c r="C81" s="20" t="s">
        <v>162</v>
      </c>
      <c r="D81" s="46">
        <v>305760</v>
      </c>
      <c r="E81" s="46">
        <v>1539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307299</v>
      </c>
      <c r="O81" s="47">
        <f t="shared" si="18"/>
        <v>0.83474540589729307</v>
      </c>
      <c r="P81" s="9"/>
    </row>
    <row r="82" spans="1:119">
      <c r="A82" s="12"/>
      <c r="B82" s="44">
        <v>752</v>
      </c>
      <c r="C82" s="20" t="s">
        <v>163</v>
      </c>
      <c r="D82" s="46">
        <v>729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729</v>
      </c>
      <c r="O82" s="47">
        <f t="shared" si="18"/>
        <v>1.9802518097980361E-3</v>
      </c>
      <c r="P82" s="9"/>
    </row>
    <row r="83" spans="1:119">
      <c r="A83" s="12"/>
      <c r="B83" s="44">
        <v>764</v>
      </c>
      <c r="C83" s="20" t="s">
        <v>164</v>
      </c>
      <c r="D83" s="46">
        <v>330933</v>
      </c>
      <c r="E83" s="46">
        <v>2819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333752</v>
      </c>
      <c r="O83" s="47">
        <f t="shared" si="18"/>
        <v>0.90660219756339389</v>
      </c>
      <c r="P83" s="9"/>
    </row>
    <row r="84" spans="1:119" ht="15.75" thickBot="1">
      <c r="A84" s="12"/>
      <c r="B84" s="44">
        <v>769</v>
      </c>
      <c r="C84" s="20" t="s">
        <v>98</v>
      </c>
      <c r="D84" s="46">
        <v>1411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1411</v>
      </c>
      <c r="O84" s="47">
        <f t="shared" si="18"/>
        <v>3.8328330639575154E-3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20">SUM(D5,D14,D23,D30,D35,D39,D44,D49,D51)</f>
        <v>216567939</v>
      </c>
      <c r="E85" s="15">
        <f t="shared" si="20"/>
        <v>176408656</v>
      </c>
      <c r="F85" s="15">
        <f t="shared" si="20"/>
        <v>12252634</v>
      </c>
      <c r="G85" s="15">
        <f t="shared" si="20"/>
        <v>37737678</v>
      </c>
      <c r="H85" s="15">
        <f t="shared" si="20"/>
        <v>0</v>
      </c>
      <c r="I85" s="15">
        <f t="shared" si="20"/>
        <v>42843472</v>
      </c>
      <c r="J85" s="15">
        <f t="shared" si="20"/>
        <v>35913303</v>
      </c>
      <c r="K85" s="15">
        <f t="shared" si="20"/>
        <v>0</v>
      </c>
      <c r="L85" s="15">
        <f t="shared" si="20"/>
        <v>0</v>
      </c>
      <c r="M85" s="15">
        <f t="shared" si="20"/>
        <v>426095</v>
      </c>
      <c r="N85" s="15">
        <f>SUM(D85:M85)</f>
        <v>522149777</v>
      </c>
      <c r="O85" s="37">
        <f t="shared" si="18"/>
        <v>1418.3649394923059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118" t="s">
        <v>187</v>
      </c>
      <c r="M87" s="118"/>
      <c r="N87" s="118"/>
      <c r="O87" s="41">
        <v>368135</v>
      </c>
    </row>
    <row r="88" spans="1:119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</row>
    <row r="89" spans="1:119" ht="15.75" customHeight="1" thickBot="1">
      <c r="A89" s="120" t="s">
        <v>105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182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41137605</v>
      </c>
      <c r="E5" s="26">
        <f t="shared" si="0"/>
        <v>1164906</v>
      </c>
      <c r="F5" s="26">
        <f t="shared" si="0"/>
        <v>6013033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35841701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84157245</v>
      </c>
      <c r="O5" s="32">
        <f t="shared" ref="O5:O36" si="1">(N5/O$87)</f>
        <v>233.49706315669729</v>
      </c>
      <c r="P5" s="6"/>
    </row>
    <row r="6" spans="1:133">
      <c r="A6" s="12"/>
      <c r="B6" s="44">
        <v>511</v>
      </c>
      <c r="C6" s="20" t="s">
        <v>20</v>
      </c>
      <c r="D6" s="46">
        <v>3567619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3567619</v>
      </c>
      <c r="O6" s="47">
        <f t="shared" si="1"/>
        <v>9.8984770587729347</v>
      </c>
      <c r="P6" s="9"/>
    </row>
    <row r="7" spans="1:133">
      <c r="A7" s="12"/>
      <c r="B7" s="44">
        <v>512</v>
      </c>
      <c r="C7" s="20" t="s">
        <v>21</v>
      </c>
      <c r="D7" s="46">
        <v>1308282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1308282</v>
      </c>
      <c r="O7" s="47">
        <f t="shared" si="1"/>
        <v>3.6298717333340731</v>
      </c>
      <c r="P7" s="9"/>
    </row>
    <row r="8" spans="1:133">
      <c r="A8" s="12"/>
      <c r="B8" s="44">
        <v>513</v>
      </c>
      <c r="C8" s="20" t="s">
        <v>22</v>
      </c>
      <c r="D8" s="46">
        <v>6851434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6851434</v>
      </c>
      <c r="O8" s="47">
        <f t="shared" si="1"/>
        <v>19.009530521251538</v>
      </c>
      <c r="P8" s="9"/>
    </row>
    <row r="9" spans="1:133">
      <c r="A9" s="12"/>
      <c r="B9" s="44">
        <v>514</v>
      </c>
      <c r="C9" s="20" t="s">
        <v>23</v>
      </c>
      <c r="D9" s="46">
        <v>900962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900962</v>
      </c>
      <c r="O9" s="47">
        <f t="shared" si="1"/>
        <v>2.4997489047530528</v>
      </c>
      <c r="P9" s="9"/>
    </row>
    <row r="10" spans="1:133">
      <c r="A10" s="12"/>
      <c r="B10" s="44">
        <v>515</v>
      </c>
      <c r="C10" s="20" t="s">
        <v>24</v>
      </c>
      <c r="D10" s="46">
        <v>1445115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1445115</v>
      </c>
      <c r="O10" s="47">
        <f t="shared" si="1"/>
        <v>4.0095194231190749</v>
      </c>
      <c r="P10" s="9"/>
    </row>
    <row r="11" spans="1:133">
      <c r="A11" s="12"/>
      <c r="B11" s="44">
        <v>516</v>
      </c>
      <c r="C11" s="20" t="s">
        <v>25</v>
      </c>
      <c r="D11" s="46">
        <v>3739145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3739145</v>
      </c>
      <c r="O11" s="47">
        <f t="shared" si="1"/>
        <v>10.374381625931896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6013033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6013033</v>
      </c>
      <c r="O12" s="47">
        <f t="shared" si="1"/>
        <v>16.683359182733525</v>
      </c>
      <c r="P12" s="9"/>
    </row>
    <row r="13" spans="1:133">
      <c r="A13" s="12"/>
      <c r="B13" s="44">
        <v>519</v>
      </c>
      <c r="C13" s="20" t="s">
        <v>128</v>
      </c>
      <c r="D13" s="46">
        <v>23325048</v>
      </c>
      <c r="E13" s="46">
        <v>1164906</v>
      </c>
      <c r="F13" s="46">
        <v>0</v>
      </c>
      <c r="G13" s="46">
        <v>0</v>
      </c>
      <c r="H13" s="46">
        <v>0</v>
      </c>
      <c r="I13" s="46">
        <v>0</v>
      </c>
      <c r="J13" s="46">
        <v>35841701</v>
      </c>
      <c r="K13" s="46">
        <v>0</v>
      </c>
      <c r="L13" s="46">
        <v>0</v>
      </c>
      <c r="M13" s="46">
        <v>0</v>
      </c>
      <c r="N13" s="46">
        <f t="shared" si="2"/>
        <v>60331655</v>
      </c>
      <c r="O13" s="47">
        <f t="shared" si="1"/>
        <v>167.3921747068012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119559154</v>
      </c>
      <c r="E14" s="31">
        <f t="shared" si="3"/>
        <v>54611124</v>
      </c>
      <c r="F14" s="31">
        <f t="shared" si="3"/>
        <v>0</v>
      </c>
      <c r="G14" s="31">
        <f t="shared" si="3"/>
        <v>11793334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185963612</v>
      </c>
      <c r="O14" s="43">
        <f t="shared" si="1"/>
        <v>515.96219976083523</v>
      </c>
      <c r="P14" s="10"/>
    </row>
    <row r="15" spans="1:133">
      <c r="A15" s="12"/>
      <c r="B15" s="44">
        <v>521</v>
      </c>
      <c r="C15" s="20" t="s">
        <v>29</v>
      </c>
      <c r="D15" s="46">
        <v>51754626</v>
      </c>
      <c r="E15" s="46">
        <v>1766263</v>
      </c>
      <c r="F15" s="46">
        <v>0</v>
      </c>
      <c r="G15" s="46">
        <v>5461838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58982727</v>
      </c>
      <c r="O15" s="47">
        <f t="shared" si="1"/>
        <v>163.64952930045698</v>
      </c>
      <c r="P15" s="9"/>
    </row>
    <row r="16" spans="1:133">
      <c r="A16" s="12"/>
      <c r="B16" s="44">
        <v>522</v>
      </c>
      <c r="C16" s="20" t="s">
        <v>30</v>
      </c>
      <c r="D16" s="46">
        <v>43746</v>
      </c>
      <c r="E16" s="46">
        <v>42350737</v>
      </c>
      <c r="F16" s="46">
        <v>0</v>
      </c>
      <c r="G16" s="46">
        <v>3308627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45703110</v>
      </c>
      <c r="O16" s="47">
        <f t="shared" si="1"/>
        <v>126.80479217359699</v>
      </c>
      <c r="P16" s="9"/>
    </row>
    <row r="17" spans="1:16">
      <c r="A17" s="12"/>
      <c r="B17" s="44">
        <v>523</v>
      </c>
      <c r="C17" s="20" t="s">
        <v>129</v>
      </c>
      <c r="D17" s="46">
        <v>35830354</v>
      </c>
      <c r="E17" s="46">
        <v>0</v>
      </c>
      <c r="F17" s="46">
        <v>0</v>
      </c>
      <c r="G17" s="46">
        <v>101152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35931506</v>
      </c>
      <c r="O17" s="47">
        <f t="shared" si="1"/>
        <v>99.693153284631023</v>
      </c>
      <c r="P17" s="9"/>
    </row>
    <row r="18" spans="1:16">
      <c r="A18" s="12"/>
      <c r="B18" s="44">
        <v>524</v>
      </c>
      <c r="C18" s="20" t="s">
        <v>32</v>
      </c>
      <c r="D18" s="46">
        <v>1096331</v>
      </c>
      <c r="E18" s="46">
        <v>4440381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5536712</v>
      </c>
      <c r="O18" s="47">
        <f t="shared" si="1"/>
        <v>15.361790794654029</v>
      </c>
      <c r="P18" s="9"/>
    </row>
    <row r="19" spans="1:16">
      <c r="A19" s="12"/>
      <c r="B19" s="44">
        <v>525</v>
      </c>
      <c r="C19" s="20" t="s">
        <v>33</v>
      </c>
      <c r="D19" s="46">
        <v>690638</v>
      </c>
      <c r="E19" s="46">
        <v>1291377</v>
      </c>
      <c r="F19" s="46">
        <v>0</v>
      </c>
      <c r="G19" s="46">
        <v>1457241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3439256</v>
      </c>
      <c r="O19" s="47">
        <f t="shared" si="1"/>
        <v>9.5423296644757105</v>
      </c>
      <c r="P19" s="9"/>
    </row>
    <row r="20" spans="1:16">
      <c r="A20" s="12"/>
      <c r="B20" s="44">
        <v>526</v>
      </c>
      <c r="C20" s="20" t="s">
        <v>34</v>
      </c>
      <c r="D20" s="46">
        <v>21263590</v>
      </c>
      <c r="E20" s="46">
        <v>0</v>
      </c>
      <c r="F20" s="46">
        <v>0</v>
      </c>
      <c r="G20" s="46">
        <v>1464476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22728066</v>
      </c>
      <c r="O20" s="47">
        <f t="shared" si="1"/>
        <v>63.059771766905925</v>
      </c>
      <c r="P20" s="9"/>
    </row>
    <row r="21" spans="1:16">
      <c r="A21" s="12"/>
      <c r="B21" s="44">
        <v>527</v>
      </c>
      <c r="C21" s="20" t="s">
        <v>35</v>
      </c>
      <c r="D21" s="46">
        <v>0</v>
      </c>
      <c r="E21" s="46">
        <v>4614117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4614117</v>
      </c>
      <c r="O21" s="47">
        <f t="shared" si="1"/>
        <v>12.802020415014663</v>
      </c>
      <c r="P21" s="9"/>
    </row>
    <row r="22" spans="1:16">
      <c r="A22" s="12"/>
      <c r="B22" s="44">
        <v>529</v>
      </c>
      <c r="C22" s="20" t="s">
        <v>36</v>
      </c>
      <c r="D22" s="46">
        <v>8879869</v>
      </c>
      <c r="E22" s="46">
        <v>148249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9028118</v>
      </c>
      <c r="O22" s="47">
        <f t="shared" si="1"/>
        <v>25.048812361099937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936417</v>
      </c>
      <c r="E23" s="31">
        <f t="shared" si="5"/>
        <v>4568100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42097027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47601544</v>
      </c>
      <c r="O23" s="43">
        <f t="shared" si="1"/>
        <v>132.07206017407421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4746122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4746122</v>
      </c>
      <c r="O24" s="47">
        <f t="shared" si="1"/>
        <v>13.168272658918321</v>
      </c>
      <c r="P24" s="9"/>
    </row>
    <row r="25" spans="1:16">
      <c r="A25" s="12"/>
      <c r="B25" s="44">
        <v>534</v>
      </c>
      <c r="C25" s="20" t="s">
        <v>130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15996727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15996727</v>
      </c>
      <c r="O25" s="47">
        <f t="shared" si="1"/>
        <v>44.383448800153154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3705713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3705713</v>
      </c>
      <c r="O26" s="47">
        <f t="shared" si="1"/>
        <v>10.281623434816506</v>
      </c>
      <c r="P26" s="9"/>
    </row>
    <row r="27" spans="1:16">
      <c r="A27" s="12"/>
      <c r="B27" s="44">
        <v>536</v>
      </c>
      <c r="C27" s="20" t="s">
        <v>131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17648465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17648465</v>
      </c>
      <c r="O27" s="47">
        <f t="shared" si="1"/>
        <v>48.966250579183786</v>
      </c>
      <c r="P27" s="9"/>
    </row>
    <row r="28" spans="1:16">
      <c r="A28" s="12"/>
      <c r="B28" s="44">
        <v>537</v>
      </c>
      <c r="C28" s="20" t="s">
        <v>132</v>
      </c>
      <c r="D28" s="46">
        <v>936417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936417</v>
      </c>
      <c r="O28" s="47">
        <f t="shared" si="1"/>
        <v>2.5981199763609779</v>
      </c>
      <c r="P28" s="9"/>
    </row>
    <row r="29" spans="1:16">
      <c r="A29" s="12"/>
      <c r="B29" s="44">
        <v>538</v>
      </c>
      <c r="C29" s="20" t="s">
        <v>133</v>
      </c>
      <c r="D29" s="46">
        <v>0</v>
      </c>
      <c r="E29" s="46">
        <v>4568100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4568100</v>
      </c>
      <c r="O29" s="47">
        <f t="shared" si="1"/>
        <v>12.674344724641461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SUM(D31:D34)</f>
        <v>894171</v>
      </c>
      <c r="E30" s="31">
        <f t="shared" si="7"/>
        <v>32581435</v>
      </c>
      <c r="F30" s="31">
        <f t="shared" si="7"/>
        <v>0</v>
      </c>
      <c r="G30" s="31">
        <f t="shared" si="7"/>
        <v>20526238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9" si="8">SUM(D30:M30)</f>
        <v>54001844</v>
      </c>
      <c r="O30" s="43">
        <f t="shared" si="1"/>
        <v>149.82990447282484</v>
      </c>
      <c r="P30" s="10"/>
    </row>
    <row r="31" spans="1:16">
      <c r="A31" s="12"/>
      <c r="B31" s="44">
        <v>541</v>
      </c>
      <c r="C31" s="20" t="s">
        <v>134</v>
      </c>
      <c r="D31" s="46">
        <v>68790</v>
      </c>
      <c r="E31" s="46">
        <v>31454764</v>
      </c>
      <c r="F31" s="46">
        <v>0</v>
      </c>
      <c r="G31" s="46">
        <v>20526238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52049792</v>
      </c>
      <c r="O31" s="47">
        <f t="shared" si="1"/>
        <v>144.41387155576396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703014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703014</v>
      </c>
      <c r="O32" s="47">
        <f t="shared" si="1"/>
        <v>1.9505356236179356</v>
      </c>
      <c r="P32" s="9"/>
    </row>
    <row r="33" spans="1:16">
      <c r="A33" s="12"/>
      <c r="B33" s="44">
        <v>544</v>
      </c>
      <c r="C33" s="20" t="s">
        <v>135</v>
      </c>
      <c r="D33" s="46">
        <v>825381</v>
      </c>
      <c r="E33" s="46">
        <v>265215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1090596</v>
      </c>
      <c r="O33" s="47">
        <f t="shared" si="1"/>
        <v>3.0258947175664015</v>
      </c>
      <c r="P33" s="9"/>
    </row>
    <row r="34" spans="1:16">
      <c r="A34" s="12"/>
      <c r="B34" s="44">
        <v>549</v>
      </c>
      <c r="C34" s="20" t="s">
        <v>183</v>
      </c>
      <c r="D34" s="46">
        <v>0</v>
      </c>
      <c r="E34" s="46">
        <v>158442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158442</v>
      </c>
      <c r="O34" s="47">
        <f t="shared" si="1"/>
        <v>0.43960257587654439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SUM(D36:D38)</f>
        <v>1201026</v>
      </c>
      <c r="E35" s="31">
        <f t="shared" si="9"/>
        <v>4742324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56379</v>
      </c>
      <c r="N35" s="31">
        <f t="shared" si="8"/>
        <v>5999729</v>
      </c>
      <c r="O35" s="43">
        <f t="shared" si="1"/>
        <v>16.646446794165712</v>
      </c>
      <c r="P35" s="10"/>
    </row>
    <row r="36" spans="1:16">
      <c r="A36" s="13"/>
      <c r="B36" s="45">
        <v>552</v>
      </c>
      <c r="C36" s="21" t="s">
        <v>50</v>
      </c>
      <c r="D36" s="46">
        <v>606938</v>
      </c>
      <c r="E36" s="46">
        <v>2255850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2862788</v>
      </c>
      <c r="O36" s="47">
        <f t="shared" si="1"/>
        <v>7.9429001084842445</v>
      </c>
      <c r="P36" s="9"/>
    </row>
    <row r="37" spans="1:16">
      <c r="A37" s="13"/>
      <c r="B37" s="45">
        <v>553</v>
      </c>
      <c r="C37" s="21" t="s">
        <v>136</v>
      </c>
      <c r="D37" s="46">
        <v>501830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501830</v>
      </c>
      <c r="O37" s="47">
        <f t="shared" ref="O37:O68" si="10">(N37/O$87)</f>
        <v>1.3923439533212549</v>
      </c>
      <c r="P37" s="9"/>
    </row>
    <row r="38" spans="1:16">
      <c r="A38" s="13"/>
      <c r="B38" s="45">
        <v>554</v>
      </c>
      <c r="C38" s="21" t="s">
        <v>52</v>
      </c>
      <c r="D38" s="46">
        <v>92258</v>
      </c>
      <c r="E38" s="46">
        <v>2486474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56379</v>
      </c>
      <c r="N38" s="46">
        <f t="shared" si="8"/>
        <v>2635111</v>
      </c>
      <c r="O38" s="47">
        <f t="shared" si="10"/>
        <v>7.3112027323602122</v>
      </c>
      <c r="P38" s="9"/>
    </row>
    <row r="39" spans="1:16" ht="15.75">
      <c r="A39" s="28" t="s">
        <v>53</v>
      </c>
      <c r="B39" s="29"/>
      <c r="C39" s="30"/>
      <c r="D39" s="31">
        <f t="shared" ref="D39:M39" si="11">SUM(D40:D43)</f>
        <v>15887841</v>
      </c>
      <c r="E39" s="31">
        <f t="shared" si="11"/>
        <v>2157269</v>
      </c>
      <c r="F39" s="31">
        <f t="shared" si="11"/>
        <v>0</v>
      </c>
      <c r="G39" s="31">
        <f t="shared" si="11"/>
        <v>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8"/>
        <v>18045110</v>
      </c>
      <c r="O39" s="43">
        <f t="shared" si="10"/>
        <v>50.06675526675749</v>
      </c>
      <c r="P39" s="10"/>
    </row>
    <row r="40" spans="1:16">
      <c r="A40" s="12"/>
      <c r="B40" s="44">
        <v>562</v>
      </c>
      <c r="C40" s="20" t="s">
        <v>137</v>
      </c>
      <c r="D40" s="46">
        <v>5140172</v>
      </c>
      <c r="E40" s="46">
        <v>2073000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12">SUM(D40:M40)</f>
        <v>7213172</v>
      </c>
      <c r="O40" s="47">
        <f t="shared" si="10"/>
        <v>20.01318458136457</v>
      </c>
      <c r="P40" s="9"/>
    </row>
    <row r="41" spans="1:16">
      <c r="A41" s="12"/>
      <c r="B41" s="44">
        <v>563</v>
      </c>
      <c r="C41" s="20" t="s">
        <v>138</v>
      </c>
      <c r="D41" s="46">
        <v>1251447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1251447</v>
      </c>
      <c r="O41" s="47">
        <f t="shared" si="10"/>
        <v>3.472181143718041</v>
      </c>
      <c r="P41" s="9"/>
    </row>
    <row r="42" spans="1:16">
      <c r="A42" s="12"/>
      <c r="B42" s="44">
        <v>564</v>
      </c>
      <c r="C42" s="20" t="s">
        <v>139</v>
      </c>
      <c r="D42" s="46">
        <v>9278663</v>
      </c>
      <c r="E42" s="46">
        <v>84269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9362932</v>
      </c>
      <c r="O42" s="47">
        <f t="shared" si="10"/>
        <v>25.977764891612864</v>
      </c>
      <c r="P42" s="9"/>
    </row>
    <row r="43" spans="1:16">
      <c r="A43" s="12"/>
      <c r="B43" s="44">
        <v>569</v>
      </c>
      <c r="C43" s="20" t="s">
        <v>57</v>
      </c>
      <c r="D43" s="46">
        <v>217559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217559</v>
      </c>
      <c r="O43" s="47">
        <f t="shared" si="10"/>
        <v>0.60362465006201083</v>
      </c>
      <c r="P43" s="9"/>
    </row>
    <row r="44" spans="1:16" ht="15.75">
      <c r="A44" s="28" t="s">
        <v>58</v>
      </c>
      <c r="B44" s="29"/>
      <c r="C44" s="30"/>
      <c r="D44" s="31">
        <f t="shared" ref="D44:M44" si="13">SUM(D45:D48)</f>
        <v>10488599</v>
      </c>
      <c r="E44" s="31">
        <f t="shared" si="13"/>
        <v>1842871</v>
      </c>
      <c r="F44" s="31">
        <f t="shared" si="13"/>
        <v>0</v>
      </c>
      <c r="G44" s="31">
        <f t="shared" si="13"/>
        <v>27103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12358573</v>
      </c>
      <c r="O44" s="43">
        <f t="shared" si="10"/>
        <v>34.289270048082656</v>
      </c>
      <c r="P44" s="9"/>
    </row>
    <row r="45" spans="1:16">
      <c r="A45" s="12"/>
      <c r="B45" s="44">
        <v>571</v>
      </c>
      <c r="C45" s="20" t="s">
        <v>59</v>
      </c>
      <c r="D45" s="46">
        <v>5702174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5702174</v>
      </c>
      <c r="O45" s="47">
        <f t="shared" si="10"/>
        <v>15.820870593000963</v>
      </c>
      <c r="P45" s="9"/>
    </row>
    <row r="46" spans="1:16">
      <c r="A46" s="12"/>
      <c r="B46" s="44">
        <v>572</v>
      </c>
      <c r="C46" s="20" t="s">
        <v>140</v>
      </c>
      <c r="D46" s="46">
        <v>4784756</v>
      </c>
      <c r="E46" s="46">
        <v>1271786</v>
      </c>
      <c r="F46" s="46">
        <v>0</v>
      </c>
      <c r="G46" s="46">
        <v>27103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6083645</v>
      </c>
      <c r="O46" s="47">
        <f t="shared" si="10"/>
        <v>16.879274515080976</v>
      </c>
      <c r="P46" s="9"/>
    </row>
    <row r="47" spans="1:16">
      <c r="A47" s="12"/>
      <c r="B47" s="44">
        <v>573</v>
      </c>
      <c r="C47" s="20" t="s">
        <v>61</v>
      </c>
      <c r="D47" s="46">
        <v>1669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1669</v>
      </c>
      <c r="O47" s="47">
        <f t="shared" si="10"/>
        <v>4.6306957696693593E-3</v>
      </c>
      <c r="P47" s="9"/>
    </row>
    <row r="48" spans="1:16">
      <c r="A48" s="12"/>
      <c r="B48" s="44">
        <v>575</v>
      </c>
      <c r="C48" s="20" t="s">
        <v>141</v>
      </c>
      <c r="D48" s="46">
        <v>0</v>
      </c>
      <c r="E48" s="46">
        <v>571085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571085</v>
      </c>
      <c r="O48" s="47">
        <f t="shared" si="10"/>
        <v>1.5844942442310521</v>
      </c>
      <c r="P48" s="9"/>
    </row>
    <row r="49" spans="1:16" ht="15.75">
      <c r="A49" s="28" t="s">
        <v>142</v>
      </c>
      <c r="B49" s="29"/>
      <c r="C49" s="30"/>
      <c r="D49" s="31">
        <f t="shared" ref="D49:M49" si="14">SUM(D50:D50)</f>
        <v>1859628</v>
      </c>
      <c r="E49" s="31">
        <f t="shared" si="14"/>
        <v>57942419</v>
      </c>
      <c r="F49" s="31">
        <f t="shared" si="14"/>
        <v>0</v>
      </c>
      <c r="G49" s="31">
        <f t="shared" si="14"/>
        <v>83444</v>
      </c>
      <c r="H49" s="31">
        <f t="shared" si="14"/>
        <v>0</v>
      </c>
      <c r="I49" s="31">
        <f t="shared" si="14"/>
        <v>21647</v>
      </c>
      <c r="J49" s="31">
        <f t="shared" si="14"/>
        <v>3511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59910649</v>
      </c>
      <c r="O49" s="43">
        <f t="shared" si="10"/>
        <v>166.22407961800229</v>
      </c>
      <c r="P49" s="9"/>
    </row>
    <row r="50" spans="1:16">
      <c r="A50" s="12"/>
      <c r="B50" s="44">
        <v>581</v>
      </c>
      <c r="C50" s="20" t="s">
        <v>143</v>
      </c>
      <c r="D50" s="46">
        <v>1859628</v>
      </c>
      <c r="E50" s="46">
        <v>57942419</v>
      </c>
      <c r="F50" s="46">
        <v>0</v>
      </c>
      <c r="G50" s="46">
        <v>83444</v>
      </c>
      <c r="H50" s="46">
        <v>0</v>
      </c>
      <c r="I50" s="46">
        <v>21647</v>
      </c>
      <c r="J50" s="46">
        <v>3511</v>
      </c>
      <c r="K50" s="46">
        <v>0</v>
      </c>
      <c r="L50" s="46">
        <v>0</v>
      </c>
      <c r="M50" s="46">
        <v>0</v>
      </c>
      <c r="N50" s="46">
        <f>SUM(D50:M50)</f>
        <v>59910649</v>
      </c>
      <c r="O50" s="47">
        <f t="shared" si="10"/>
        <v>166.22407961800229</v>
      </c>
      <c r="P50" s="9"/>
    </row>
    <row r="51" spans="1:16" ht="15.75">
      <c r="A51" s="28" t="s">
        <v>65</v>
      </c>
      <c r="B51" s="29"/>
      <c r="C51" s="30"/>
      <c r="D51" s="31">
        <f t="shared" ref="D51:M51" si="15">SUM(D52:D84)</f>
        <v>10481313</v>
      </c>
      <c r="E51" s="31">
        <f t="shared" si="15"/>
        <v>1391570</v>
      </c>
      <c r="F51" s="31">
        <f t="shared" si="15"/>
        <v>0</v>
      </c>
      <c r="G51" s="31">
        <f t="shared" si="15"/>
        <v>0</v>
      </c>
      <c r="H51" s="31">
        <f t="shared" si="15"/>
        <v>0</v>
      </c>
      <c r="I51" s="31">
        <f t="shared" si="15"/>
        <v>0</v>
      </c>
      <c r="J51" s="31">
        <f t="shared" si="15"/>
        <v>0</v>
      </c>
      <c r="K51" s="31">
        <f t="shared" si="15"/>
        <v>0</v>
      </c>
      <c r="L51" s="31">
        <f t="shared" si="15"/>
        <v>0</v>
      </c>
      <c r="M51" s="31">
        <f t="shared" si="15"/>
        <v>0</v>
      </c>
      <c r="N51" s="31">
        <f>SUM(D51:M51)</f>
        <v>11872883</v>
      </c>
      <c r="O51" s="43">
        <f t="shared" si="10"/>
        <v>32.941707059244607</v>
      </c>
      <c r="P51" s="9"/>
    </row>
    <row r="52" spans="1:16">
      <c r="A52" s="12"/>
      <c r="B52" s="44">
        <v>601</v>
      </c>
      <c r="C52" s="20" t="s">
        <v>144</v>
      </c>
      <c r="D52" s="46">
        <v>487799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6">SUM(D52:M52)</f>
        <v>487799</v>
      </c>
      <c r="O52" s="47">
        <f t="shared" si="10"/>
        <v>1.3534144791785163</v>
      </c>
      <c r="P52" s="9"/>
    </row>
    <row r="53" spans="1:16">
      <c r="A53" s="12"/>
      <c r="B53" s="44">
        <v>602</v>
      </c>
      <c r="C53" s="20" t="s">
        <v>145</v>
      </c>
      <c r="D53" s="46">
        <v>0</v>
      </c>
      <c r="E53" s="46">
        <v>624936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624936</v>
      </c>
      <c r="O53" s="47">
        <f t="shared" si="10"/>
        <v>1.7339056270306115</v>
      </c>
      <c r="P53" s="9"/>
    </row>
    <row r="54" spans="1:16">
      <c r="A54" s="12"/>
      <c r="B54" s="44">
        <v>603</v>
      </c>
      <c r="C54" s="20" t="s">
        <v>146</v>
      </c>
      <c r="D54" s="46">
        <v>385323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385323</v>
      </c>
      <c r="O54" s="47">
        <f t="shared" si="10"/>
        <v>1.0690914236406868</v>
      </c>
      <c r="P54" s="9"/>
    </row>
    <row r="55" spans="1:16">
      <c r="A55" s="12"/>
      <c r="B55" s="44">
        <v>604</v>
      </c>
      <c r="C55" s="20" t="s">
        <v>147</v>
      </c>
      <c r="D55" s="46">
        <v>1576595</v>
      </c>
      <c r="E55" s="46">
        <v>260962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1837557</v>
      </c>
      <c r="O55" s="47">
        <f t="shared" si="10"/>
        <v>5.0983627480085785</v>
      </c>
      <c r="P55" s="9"/>
    </row>
    <row r="56" spans="1:16">
      <c r="A56" s="12"/>
      <c r="B56" s="44">
        <v>605</v>
      </c>
      <c r="C56" s="20" t="s">
        <v>148</v>
      </c>
      <c r="D56" s="46">
        <v>248557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248557</v>
      </c>
      <c r="O56" s="47">
        <f t="shared" si="10"/>
        <v>0.68962962757441992</v>
      </c>
      <c r="P56" s="9"/>
    </row>
    <row r="57" spans="1:16">
      <c r="A57" s="12"/>
      <c r="B57" s="44">
        <v>606</v>
      </c>
      <c r="C57" s="20" t="s">
        <v>149</v>
      </c>
      <c r="D57" s="46">
        <v>7574</v>
      </c>
      <c r="E57" s="46">
        <v>58052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65626</v>
      </c>
      <c r="O57" s="47">
        <f t="shared" si="10"/>
        <v>0.1820815102338654</v>
      </c>
      <c r="P57" s="9"/>
    </row>
    <row r="58" spans="1:16">
      <c r="A58" s="12"/>
      <c r="B58" s="44">
        <v>607</v>
      </c>
      <c r="C58" s="20" t="s">
        <v>150</v>
      </c>
      <c r="D58" s="46">
        <v>137087</v>
      </c>
      <c r="E58" s="46">
        <v>1160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138247</v>
      </c>
      <c r="O58" s="47">
        <f t="shared" si="10"/>
        <v>0.38357087961023356</v>
      </c>
      <c r="P58" s="9"/>
    </row>
    <row r="59" spans="1:16">
      <c r="A59" s="12"/>
      <c r="B59" s="44">
        <v>608</v>
      </c>
      <c r="C59" s="20" t="s">
        <v>151</v>
      </c>
      <c r="D59" s="46">
        <v>223919</v>
      </c>
      <c r="E59" s="46">
        <v>8260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232179</v>
      </c>
      <c r="O59" s="47">
        <f t="shared" si="10"/>
        <v>0.64418832420974359</v>
      </c>
      <c r="P59" s="9"/>
    </row>
    <row r="60" spans="1:16">
      <c r="A60" s="12"/>
      <c r="B60" s="44">
        <v>614</v>
      </c>
      <c r="C60" s="20" t="s">
        <v>152</v>
      </c>
      <c r="D60" s="46">
        <v>1096236</v>
      </c>
      <c r="E60" s="46">
        <v>13409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72" si="17">SUM(D60:M60)</f>
        <v>1109645</v>
      </c>
      <c r="O60" s="47">
        <f t="shared" si="10"/>
        <v>3.0787467988824182</v>
      </c>
      <c r="P60" s="9"/>
    </row>
    <row r="61" spans="1:16">
      <c r="A61" s="12"/>
      <c r="B61" s="44">
        <v>618</v>
      </c>
      <c r="C61" s="20" t="s">
        <v>75</v>
      </c>
      <c r="D61" s="46">
        <v>26218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26218</v>
      </c>
      <c r="O61" s="47">
        <f t="shared" si="10"/>
        <v>7.2742709220605897E-2</v>
      </c>
      <c r="P61" s="9"/>
    </row>
    <row r="62" spans="1:16">
      <c r="A62" s="12"/>
      <c r="B62" s="44">
        <v>622</v>
      </c>
      <c r="C62" s="20" t="s">
        <v>76</v>
      </c>
      <c r="D62" s="46">
        <v>138636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138636</v>
      </c>
      <c r="O62" s="47">
        <f t="shared" si="10"/>
        <v>0.38465017299213977</v>
      </c>
      <c r="P62" s="9"/>
    </row>
    <row r="63" spans="1:16">
      <c r="A63" s="12"/>
      <c r="B63" s="44">
        <v>623</v>
      </c>
      <c r="C63" s="20" t="s">
        <v>77</v>
      </c>
      <c r="D63" s="46">
        <v>206170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206170</v>
      </c>
      <c r="O63" s="47">
        <f t="shared" si="10"/>
        <v>0.57202549241026468</v>
      </c>
      <c r="P63" s="9"/>
    </row>
    <row r="64" spans="1:16">
      <c r="A64" s="12"/>
      <c r="B64" s="44">
        <v>634</v>
      </c>
      <c r="C64" s="20" t="s">
        <v>153</v>
      </c>
      <c r="D64" s="46">
        <v>575083</v>
      </c>
      <c r="E64" s="46">
        <v>4546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579629</v>
      </c>
      <c r="O64" s="47">
        <f t="shared" si="10"/>
        <v>1.6081998551693715</v>
      </c>
      <c r="P64" s="9"/>
    </row>
    <row r="65" spans="1:16">
      <c r="A65" s="12"/>
      <c r="B65" s="44">
        <v>654</v>
      </c>
      <c r="C65" s="20" t="s">
        <v>154</v>
      </c>
      <c r="D65" s="46">
        <v>870717</v>
      </c>
      <c r="E65" s="46">
        <v>7449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878166</v>
      </c>
      <c r="O65" s="47">
        <f t="shared" si="10"/>
        <v>2.4365006478534825</v>
      </c>
      <c r="P65" s="9"/>
    </row>
    <row r="66" spans="1:16">
      <c r="A66" s="12"/>
      <c r="B66" s="44">
        <v>664</v>
      </c>
      <c r="C66" s="20" t="s">
        <v>120</v>
      </c>
      <c r="D66" s="46">
        <v>0</v>
      </c>
      <c r="E66" s="46">
        <v>1245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1245</v>
      </c>
      <c r="O66" s="47">
        <f t="shared" si="10"/>
        <v>3.4542937287227993E-3</v>
      </c>
      <c r="P66" s="9"/>
    </row>
    <row r="67" spans="1:16">
      <c r="A67" s="12"/>
      <c r="B67" s="44">
        <v>674</v>
      </c>
      <c r="C67" s="20" t="s">
        <v>156</v>
      </c>
      <c r="D67" s="46">
        <v>289042</v>
      </c>
      <c r="E67" s="46">
        <v>4790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293832</v>
      </c>
      <c r="O67" s="47">
        <f t="shared" si="10"/>
        <v>0.81524661437596591</v>
      </c>
      <c r="P67" s="9"/>
    </row>
    <row r="68" spans="1:16">
      <c r="A68" s="12"/>
      <c r="B68" s="44">
        <v>682</v>
      </c>
      <c r="C68" s="20" t="s">
        <v>157</v>
      </c>
      <c r="D68" s="46">
        <v>39306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39306</v>
      </c>
      <c r="O68" s="47">
        <f t="shared" si="10"/>
        <v>0.10905579863548462</v>
      </c>
      <c r="P68" s="9"/>
    </row>
    <row r="69" spans="1:16">
      <c r="A69" s="12"/>
      <c r="B69" s="44">
        <v>684</v>
      </c>
      <c r="C69" s="20" t="s">
        <v>84</v>
      </c>
      <c r="D69" s="46">
        <v>5329</v>
      </c>
      <c r="E69" s="46">
        <v>46556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51885</v>
      </c>
      <c r="O69" s="47">
        <f t="shared" ref="O69:O85" si="18">(N69/O$87)</f>
        <v>0.14395665069460437</v>
      </c>
      <c r="P69" s="9"/>
    </row>
    <row r="70" spans="1:16">
      <c r="A70" s="12"/>
      <c r="B70" s="44">
        <v>685</v>
      </c>
      <c r="C70" s="20" t="s">
        <v>85</v>
      </c>
      <c r="D70" s="46">
        <v>11346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11346</v>
      </c>
      <c r="O70" s="47">
        <f t="shared" si="18"/>
        <v>3.1479852727782233E-2</v>
      </c>
      <c r="P70" s="9"/>
    </row>
    <row r="71" spans="1:16">
      <c r="A71" s="12"/>
      <c r="B71" s="44">
        <v>689</v>
      </c>
      <c r="C71" s="20" t="s">
        <v>184</v>
      </c>
      <c r="D71" s="46">
        <v>86110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86110</v>
      </c>
      <c r="O71" s="47">
        <f t="shared" si="18"/>
        <v>0.23891504657053833</v>
      </c>
      <c r="P71" s="9"/>
    </row>
    <row r="72" spans="1:16">
      <c r="A72" s="12"/>
      <c r="B72" s="44">
        <v>694</v>
      </c>
      <c r="C72" s="20" t="s">
        <v>158</v>
      </c>
      <c r="D72" s="46">
        <v>351389</v>
      </c>
      <c r="E72" s="46">
        <v>2994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354383</v>
      </c>
      <c r="O72" s="47">
        <f t="shared" si="18"/>
        <v>0.98324736904897325</v>
      </c>
      <c r="P72" s="9"/>
    </row>
    <row r="73" spans="1:16">
      <c r="A73" s="12"/>
      <c r="B73" s="44">
        <v>711</v>
      </c>
      <c r="C73" s="20" t="s">
        <v>121</v>
      </c>
      <c r="D73" s="46">
        <v>684741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4" si="19">SUM(D73:M73)</f>
        <v>684741</v>
      </c>
      <c r="O73" s="47">
        <f t="shared" si="18"/>
        <v>1.8998365799995005</v>
      </c>
      <c r="P73" s="9"/>
    </row>
    <row r="74" spans="1:16">
      <c r="A74" s="12"/>
      <c r="B74" s="44">
        <v>712</v>
      </c>
      <c r="C74" s="20" t="s">
        <v>173</v>
      </c>
      <c r="D74" s="46">
        <v>960119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960119</v>
      </c>
      <c r="O74" s="47">
        <f t="shared" si="18"/>
        <v>2.6638819602631365</v>
      </c>
      <c r="P74" s="9"/>
    </row>
    <row r="75" spans="1:16">
      <c r="A75" s="12"/>
      <c r="B75" s="44">
        <v>713</v>
      </c>
      <c r="C75" s="20" t="s">
        <v>160</v>
      </c>
      <c r="D75" s="46">
        <v>0</v>
      </c>
      <c r="E75" s="46">
        <v>227877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227877</v>
      </c>
      <c r="O75" s="47">
        <f t="shared" si="18"/>
        <v>0.63225228274712075</v>
      </c>
      <c r="P75" s="9"/>
    </row>
    <row r="76" spans="1:16">
      <c r="A76" s="12"/>
      <c r="B76" s="44">
        <v>714</v>
      </c>
      <c r="C76" s="20" t="s">
        <v>123</v>
      </c>
      <c r="D76" s="46">
        <v>47911</v>
      </c>
      <c r="E76" s="46">
        <v>84269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132180</v>
      </c>
      <c r="O76" s="47">
        <f t="shared" si="18"/>
        <v>0.36673778719885913</v>
      </c>
      <c r="P76" s="9"/>
    </row>
    <row r="77" spans="1:16">
      <c r="A77" s="12"/>
      <c r="B77" s="44">
        <v>724</v>
      </c>
      <c r="C77" s="20" t="s">
        <v>161</v>
      </c>
      <c r="D77" s="46">
        <v>939510</v>
      </c>
      <c r="E77" s="46">
        <v>11749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951259</v>
      </c>
      <c r="O77" s="47">
        <f t="shared" si="18"/>
        <v>2.6392995968603383</v>
      </c>
      <c r="P77" s="9"/>
    </row>
    <row r="78" spans="1:16">
      <c r="A78" s="12"/>
      <c r="B78" s="44">
        <v>732</v>
      </c>
      <c r="C78" s="20" t="s">
        <v>92</v>
      </c>
      <c r="D78" s="46">
        <v>0</v>
      </c>
      <c r="E78" s="46">
        <v>28211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28211</v>
      </c>
      <c r="O78" s="47">
        <f t="shared" si="18"/>
        <v>7.827235371967782E-2</v>
      </c>
      <c r="P78" s="9"/>
    </row>
    <row r="79" spans="1:16">
      <c r="A79" s="12"/>
      <c r="B79" s="44">
        <v>734</v>
      </c>
      <c r="C79" s="20" t="s">
        <v>178</v>
      </c>
      <c r="D79" s="46">
        <v>23795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23795</v>
      </c>
      <c r="O79" s="47">
        <f t="shared" si="18"/>
        <v>6.6020015481894789E-2</v>
      </c>
      <c r="P79" s="9"/>
    </row>
    <row r="80" spans="1:16">
      <c r="A80" s="12"/>
      <c r="B80" s="44">
        <v>739</v>
      </c>
      <c r="C80" s="20" t="s">
        <v>93</v>
      </c>
      <c r="D80" s="46">
        <v>379284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379284</v>
      </c>
      <c r="O80" s="47">
        <f t="shared" si="18"/>
        <v>1.0523360181565447</v>
      </c>
      <c r="P80" s="9"/>
    </row>
    <row r="81" spans="1:119">
      <c r="A81" s="12"/>
      <c r="B81" s="44">
        <v>744</v>
      </c>
      <c r="C81" s="20" t="s">
        <v>162</v>
      </c>
      <c r="D81" s="46">
        <v>318138</v>
      </c>
      <c r="E81" s="46">
        <v>1137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319275</v>
      </c>
      <c r="O81" s="47">
        <f t="shared" si="18"/>
        <v>0.88583906043210581</v>
      </c>
      <c r="P81" s="9"/>
    </row>
    <row r="82" spans="1:119">
      <c r="A82" s="12"/>
      <c r="B82" s="44">
        <v>752</v>
      </c>
      <c r="C82" s="20" t="s">
        <v>163</v>
      </c>
      <c r="D82" s="46">
        <v>3423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3423</v>
      </c>
      <c r="O82" s="47">
        <f t="shared" si="18"/>
        <v>9.4972268541511171E-3</v>
      </c>
      <c r="P82" s="9"/>
    </row>
    <row r="83" spans="1:119">
      <c r="A83" s="12"/>
      <c r="B83" s="44">
        <v>764</v>
      </c>
      <c r="C83" s="20" t="s">
        <v>164</v>
      </c>
      <c r="D83" s="46">
        <v>358767</v>
      </c>
      <c r="E83" s="46">
        <v>3968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362735</v>
      </c>
      <c r="O83" s="47">
        <f t="shared" si="18"/>
        <v>1.0064202696291282</v>
      </c>
      <c r="P83" s="9"/>
    </row>
    <row r="84" spans="1:119" ht="15.75" thickBot="1">
      <c r="A84" s="12"/>
      <c r="B84" s="44">
        <v>769</v>
      </c>
      <c r="C84" s="20" t="s">
        <v>98</v>
      </c>
      <c r="D84" s="46">
        <v>3189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3189</v>
      </c>
      <c r="O84" s="47">
        <f t="shared" si="18"/>
        <v>8.8479861051381573E-3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20">SUM(D5,D14,D23,D30,D35,D39,D44,D49,D51)</f>
        <v>202445754</v>
      </c>
      <c r="E85" s="15">
        <f t="shared" si="20"/>
        <v>161002018</v>
      </c>
      <c r="F85" s="15">
        <f t="shared" si="20"/>
        <v>6013033</v>
      </c>
      <c r="G85" s="15">
        <f t="shared" si="20"/>
        <v>32430119</v>
      </c>
      <c r="H85" s="15">
        <f t="shared" si="20"/>
        <v>0</v>
      </c>
      <c r="I85" s="15">
        <f t="shared" si="20"/>
        <v>42118674</v>
      </c>
      <c r="J85" s="15">
        <f t="shared" si="20"/>
        <v>35845212</v>
      </c>
      <c r="K85" s="15">
        <f t="shared" si="20"/>
        <v>0</v>
      </c>
      <c r="L85" s="15">
        <f t="shared" si="20"/>
        <v>0</v>
      </c>
      <c r="M85" s="15">
        <f t="shared" si="20"/>
        <v>56379</v>
      </c>
      <c r="N85" s="15">
        <f>SUM(D85:M85)</f>
        <v>479911189</v>
      </c>
      <c r="O85" s="37">
        <f t="shared" si="18"/>
        <v>1331.5294863506842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118" t="s">
        <v>185</v>
      </c>
      <c r="M87" s="118"/>
      <c r="N87" s="118"/>
      <c r="O87" s="41">
        <v>360421</v>
      </c>
    </row>
    <row r="88" spans="1:119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</row>
    <row r="89" spans="1:119" ht="15.75" customHeight="1" thickBot="1">
      <c r="A89" s="120" t="s">
        <v>105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38388333</v>
      </c>
      <c r="E5" s="26">
        <f t="shared" si="0"/>
        <v>857132</v>
      </c>
      <c r="F5" s="26">
        <f t="shared" si="0"/>
        <v>8366231</v>
      </c>
      <c r="G5" s="26">
        <f t="shared" si="0"/>
        <v>18873</v>
      </c>
      <c r="H5" s="26">
        <f t="shared" si="0"/>
        <v>0</v>
      </c>
      <c r="I5" s="26">
        <f t="shared" si="0"/>
        <v>0</v>
      </c>
      <c r="J5" s="26">
        <f t="shared" si="0"/>
        <v>36866510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84497079</v>
      </c>
      <c r="O5" s="32">
        <f t="shared" ref="O5:O36" si="1">(N5/O$85)</f>
        <v>238.76110913314005</v>
      </c>
      <c r="P5" s="6"/>
    </row>
    <row r="6" spans="1:133">
      <c r="A6" s="12"/>
      <c r="B6" s="44">
        <v>511</v>
      </c>
      <c r="C6" s="20" t="s">
        <v>20</v>
      </c>
      <c r="D6" s="46">
        <v>2813066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2813066</v>
      </c>
      <c r="O6" s="47">
        <f t="shared" si="1"/>
        <v>7.9488044577816206</v>
      </c>
      <c r="P6" s="9"/>
    </row>
    <row r="7" spans="1:133">
      <c r="A7" s="12"/>
      <c r="B7" s="44">
        <v>512</v>
      </c>
      <c r="C7" s="20" t="s">
        <v>21</v>
      </c>
      <c r="D7" s="46">
        <v>1103992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1103992</v>
      </c>
      <c r="O7" s="47">
        <f t="shared" si="1"/>
        <v>3.1195203137627225</v>
      </c>
      <c r="P7" s="9"/>
    </row>
    <row r="8" spans="1:133">
      <c r="A8" s="12"/>
      <c r="B8" s="44">
        <v>513</v>
      </c>
      <c r="C8" s="20" t="s">
        <v>22</v>
      </c>
      <c r="D8" s="46">
        <v>6285862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6285862</v>
      </c>
      <c r="O8" s="47">
        <f t="shared" si="1"/>
        <v>17.761790120317155</v>
      </c>
      <c r="P8" s="9"/>
    </row>
    <row r="9" spans="1:133">
      <c r="A9" s="12"/>
      <c r="B9" s="44">
        <v>514</v>
      </c>
      <c r="C9" s="20" t="s">
        <v>23</v>
      </c>
      <c r="D9" s="46">
        <v>845204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845204</v>
      </c>
      <c r="O9" s="47">
        <f t="shared" si="1"/>
        <v>2.3882700665163408</v>
      </c>
      <c r="P9" s="9"/>
    </row>
    <row r="10" spans="1:133">
      <c r="A10" s="12"/>
      <c r="B10" s="44">
        <v>515</v>
      </c>
      <c r="C10" s="20" t="s">
        <v>24</v>
      </c>
      <c r="D10" s="46">
        <v>1310554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1310554</v>
      </c>
      <c r="O10" s="47">
        <f t="shared" si="1"/>
        <v>3.7031969663575381</v>
      </c>
      <c r="P10" s="9"/>
    </row>
    <row r="11" spans="1:133">
      <c r="A11" s="12"/>
      <c r="B11" s="44">
        <v>516</v>
      </c>
      <c r="C11" s="20" t="s">
        <v>25</v>
      </c>
      <c r="D11" s="46">
        <v>3518214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3518214</v>
      </c>
      <c r="O11" s="47">
        <f t="shared" si="1"/>
        <v>9.9413220758523639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8366231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8366231</v>
      </c>
      <c r="O12" s="47">
        <f t="shared" si="1"/>
        <v>23.640232496369009</v>
      </c>
      <c r="P12" s="9"/>
    </row>
    <row r="13" spans="1:133">
      <c r="A13" s="12"/>
      <c r="B13" s="44">
        <v>519</v>
      </c>
      <c r="C13" s="20" t="s">
        <v>128</v>
      </c>
      <c r="D13" s="46">
        <v>22511441</v>
      </c>
      <c r="E13" s="46">
        <v>857132</v>
      </c>
      <c r="F13" s="46">
        <v>0</v>
      </c>
      <c r="G13" s="46">
        <v>18873</v>
      </c>
      <c r="H13" s="46">
        <v>0</v>
      </c>
      <c r="I13" s="46">
        <v>0</v>
      </c>
      <c r="J13" s="46">
        <v>36866510</v>
      </c>
      <c r="K13" s="46">
        <v>0</v>
      </c>
      <c r="L13" s="46">
        <v>0</v>
      </c>
      <c r="M13" s="46">
        <v>0</v>
      </c>
      <c r="N13" s="46">
        <f t="shared" si="2"/>
        <v>60253956</v>
      </c>
      <c r="O13" s="47">
        <f t="shared" si="1"/>
        <v>170.2579726361833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106943261</v>
      </c>
      <c r="E14" s="31">
        <f t="shared" si="3"/>
        <v>51794680</v>
      </c>
      <c r="F14" s="31">
        <f t="shared" si="3"/>
        <v>0</v>
      </c>
      <c r="G14" s="31">
        <f t="shared" si="3"/>
        <v>11964369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170702310</v>
      </c>
      <c r="O14" s="43">
        <f t="shared" si="1"/>
        <v>482.34889713985388</v>
      </c>
      <c r="P14" s="10"/>
    </row>
    <row r="15" spans="1:133">
      <c r="A15" s="12"/>
      <c r="B15" s="44">
        <v>521</v>
      </c>
      <c r="C15" s="20" t="s">
        <v>29</v>
      </c>
      <c r="D15" s="46">
        <v>46400822</v>
      </c>
      <c r="E15" s="46">
        <v>1621180</v>
      </c>
      <c r="F15" s="46">
        <v>0</v>
      </c>
      <c r="G15" s="46">
        <v>5370151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53392153</v>
      </c>
      <c r="O15" s="47">
        <f t="shared" si="1"/>
        <v>150.86876162057993</v>
      </c>
      <c r="P15" s="9"/>
    </row>
    <row r="16" spans="1:133">
      <c r="A16" s="12"/>
      <c r="B16" s="44">
        <v>522</v>
      </c>
      <c r="C16" s="20" t="s">
        <v>30</v>
      </c>
      <c r="D16" s="46">
        <v>43746</v>
      </c>
      <c r="E16" s="46">
        <v>40828117</v>
      </c>
      <c r="F16" s="46">
        <v>0</v>
      </c>
      <c r="G16" s="46">
        <v>4367675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45239538</v>
      </c>
      <c r="O16" s="47">
        <f t="shared" si="1"/>
        <v>127.83213807368224</v>
      </c>
      <c r="P16" s="9"/>
    </row>
    <row r="17" spans="1:16">
      <c r="A17" s="12"/>
      <c r="B17" s="44">
        <v>523</v>
      </c>
      <c r="C17" s="20" t="s">
        <v>129</v>
      </c>
      <c r="D17" s="46">
        <v>32718148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32718148</v>
      </c>
      <c r="O17" s="47">
        <f t="shared" si="1"/>
        <v>92.450785254508361</v>
      </c>
      <c r="P17" s="9"/>
    </row>
    <row r="18" spans="1:16">
      <c r="A18" s="12"/>
      <c r="B18" s="44">
        <v>524</v>
      </c>
      <c r="C18" s="20" t="s">
        <v>32</v>
      </c>
      <c r="D18" s="46">
        <v>931708</v>
      </c>
      <c r="E18" s="46">
        <v>4123188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5054896</v>
      </c>
      <c r="O18" s="47">
        <f t="shared" si="1"/>
        <v>14.283482811431542</v>
      </c>
      <c r="P18" s="9"/>
    </row>
    <row r="19" spans="1:16">
      <c r="A19" s="12"/>
      <c r="B19" s="44">
        <v>525</v>
      </c>
      <c r="C19" s="20" t="s">
        <v>33</v>
      </c>
      <c r="D19" s="46">
        <v>628588</v>
      </c>
      <c r="E19" s="46">
        <v>1514985</v>
      </c>
      <c r="F19" s="46">
        <v>0</v>
      </c>
      <c r="G19" s="46">
        <v>171870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2315443</v>
      </c>
      <c r="O19" s="47">
        <f t="shared" si="1"/>
        <v>6.5426846153411438</v>
      </c>
      <c r="P19" s="9"/>
    </row>
    <row r="20" spans="1:16">
      <c r="A20" s="12"/>
      <c r="B20" s="44">
        <v>526</v>
      </c>
      <c r="C20" s="20" t="s">
        <v>34</v>
      </c>
      <c r="D20" s="46">
        <v>18273849</v>
      </c>
      <c r="E20" s="46">
        <v>0</v>
      </c>
      <c r="F20" s="46">
        <v>0</v>
      </c>
      <c r="G20" s="46">
        <v>2054673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20328522</v>
      </c>
      <c r="O20" s="47">
        <f t="shared" si="1"/>
        <v>57.441754403811267</v>
      </c>
      <c r="P20" s="9"/>
    </row>
    <row r="21" spans="1:16">
      <c r="A21" s="12"/>
      <c r="B21" s="44">
        <v>527</v>
      </c>
      <c r="C21" s="20" t="s">
        <v>35</v>
      </c>
      <c r="D21" s="46">
        <v>0</v>
      </c>
      <c r="E21" s="46">
        <v>3510441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3510441</v>
      </c>
      <c r="O21" s="47">
        <f t="shared" si="1"/>
        <v>9.9193581201363106</v>
      </c>
      <c r="P21" s="9"/>
    </row>
    <row r="22" spans="1:16">
      <c r="A22" s="12"/>
      <c r="B22" s="44">
        <v>529</v>
      </c>
      <c r="C22" s="20" t="s">
        <v>36</v>
      </c>
      <c r="D22" s="46">
        <v>7946400</v>
      </c>
      <c r="E22" s="46">
        <v>196769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8143169</v>
      </c>
      <c r="O22" s="47">
        <f t="shared" si="1"/>
        <v>23.009932240363042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961569</v>
      </c>
      <c r="E23" s="31">
        <f t="shared" si="5"/>
        <v>4379231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63782109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69122909</v>
      </c>
      <c r="O23" s="43">
        <f t="shared" si="1"/>
        <v>195.31873308128331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4675270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4675270</v>
      </c>
      <c r="O24" s="47">
        <f t="shared" si="1"/>
        <v>13.210783898185353</v>
      </c>
      <c r="P24" s="9"/>
    </row>
    <row r="25" spans="1:16">
      <c r="A25" s="12"/>
      <c r="B25" s="44">
        <v>534</v>
      </c>
      <c r="C25" s="20" t="s">
        <v>130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38669728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38669728</v>
      </c>
      <c r="O25" s="47">
        <f t="shared" si="1"/>
        <v>109.26800377509905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3551873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3551873</v>
      </c>
      <c r="O26" s="47">
        <f t="shared" si="1"/>
        <v>10.036431401138181</v>
      </c>
      <c r="P26" s="9"/>
    </row>
    <row r="27" spans="1:16">
      <c r="A27" s="12"/>
      <c r="B27" s="44">
        <v>536</v>
      </c>
      <c r="C27" s="20" t="s">
        <v>131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16885238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16885238</v>
      </c>
      <c r="O27" s="47">
        <f t="shared" si="1"/>
        <v>47.712160000904213</v>
      </c>
      <c r="P27" s="9"/>
    </row>
    <row r="28" spans="1:16">
      <c r="A28" s="12"/>
      <c r="B28" s="44">
        <v>537</v>
      </c>
      <c r="C28" s="20" t="s">
        <v>132</v>
      </c>
      <c r="D28" s="46">
        <v>961569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961569</v>
      </c>
      <c r="O28" s="47">
        <f t="shared" si="1"/>
        <v>2.7170794974823256</v>
      </c>
      <c r="P28" s="9"/>
    </row>
    <row r="29" spans="1:16">
      <c r="A29" s="12"/>
      <c r="B29" s="44">
        <v>538</v>
      </c>
      <c r="C29" s="20" t="s">
        <v>133</v>
      </c>
      <c r="D29" s="46">
        <v>0</v>
      </c>
      <c r="E29" s="46">
        <v>4379231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4379231</v>
      </c>
      <c r="O29" s="47">
        <f t="shared" si="1"/>
        <v>12.374274508474192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985809</v>
      </c>
      <c r="E30" s="31">
        <f t="shared" si="7"/>
        <v>23090894</v>
      </c>
      <c r="F30" s="31">
        <f t="shared" si="7"/>
        <v>0</v>
      </c>
      <c r="G30" s="31">
        <f t="shared" si="7"/>
        <v>8225651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32302354</v>
      </c>
      <c r="O30" s="43">
        <f t="shared" si="1"/>
        <v>91.275887402584928</v>
      </c>
      <c r="P30" s="10"/>
    </row>
    <row r="31" spans="1:16">
      <c r="A31" s="12"/>
      <c r="B31" s="44">
        <v>541</v>
      </c>
      <c r="C31" s="20" t="s">
        <v>134</v>
      </c>
      <c r="D31" s="46">
        <v>64844</v>
      </c>
      <c r="E31" s="46">
        <v>22102874</v>
      </c>
      <c r="F31" s="46">
        <v>0</v>
      </c>
      <c r="G31" s="46">
        <v>8225651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30393369</v>
      </c>
      <c r="O31" s="47">
        <f t="shared" si="1"/>
        <v>85.881720156655305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826531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826531</v>
      </c>
      <c r="O32" s="47">
        <f t="shared" si="1"/>
        <v>2.3355062758195864</v>
      </c>
      <c r="P32" s="9"/>
    </row>
    <row r="33" spans="1:16">
      <c r="A33" s="12"/>
      <c r="B33" s="44">
        <v>544</v>
      </c>
      <c r="C33" s="20" t="s">
        <v>135</v>
      </c>
      <c r="D33" s="46">
        <v>920965</v>
      </c>
      <c r="E33" s="46">
        <v>161489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1082454</v>
      </c>
      <c r="O33" s="47">
        <f t="shared" si="1"/>
        <v>3.0586609701100316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SUM(D35:D37)</f>
        <v>1347726</v>
      </c>
      <c r="E34" s="31">
        <f t="shared" si="9"/>
        <v>5022141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7797</v>
      </c>
      <c r="N34" s="31">
        <f t="shared" si="8"/>
        <v>6377664</v>
      </c>
      <c r="O34" s="43">
        <f t="shared" si="1"/>
        <v>18.021192547005068</v>
      </c>
      <c r="P34" s="10"/>
    </row>
    <row r="35" spans="1:16">
      <c r="A35" s="13"/>
      <c r="B35" s="45">
        <v>552</v>
      </c>
      <c r="C35" s="21" t="s">
        <v>50</v>
      </c>
      <c r="D35" s="46">
        <v>861681</v>
      </c>
      <c r="E35" s="46">
        <v>2023582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2885263</v>
      </c>
      <c r="O35" s="47">
        <f t="shared" si="1"/>
        <v>8.152809566598286</v>
      </c>
      <c r="P35" s="9"/>
    </row>
    <row r="36" spans="1:16">
      <c r="A36" s="13"/>
      <c r="B36" s="45">
        <v>553</v>
      </c>
      <c r="C36" s="21" t="s">
        <v>136</v>
      </c>
      <c r="D36" s="46">
        <v>448756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448756</v>
      </c>
      <c r="O36" s="47">
        <f t="shared" si="1"/>
        <v>1.2680376831742479</v>
      </c>
      <c r="P36" s="9"/>
    </row>
    <row r="37" spans="1:16">
      <c r="A37" s="13"/>
      <c r="B37" s="45">
        <v>554</v>
      </c>
      <c r="C37" s="21" t="s">
        <v>52</v>
      </c>
      <c r="D37" s="46">
        <v>37289</v>
      </c>
      <c r="E37" s="46">
        <v>2998559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7797</v>
      </c>
      <c r="N37" s="46">
        <f t="shared" si="8"/>
        <v>3043645</v>
      </c>
      <c r="O37" s="47">
        <f t="shared" ref="O37:O68" si="10">(N37/O$85)</f>
        <v>8.6003452972325363</v>
      </c>
      <c r="P37" s="9"/>
    </row>
    <row r="38" spans="1:16" ht="15.75">
      <c r="A38" s="28" t="s">
        <v>53</v>
      </c>
      <c r="B38" s="29"/>
      <c r="C38" s="30"/>
      <c r="D38" s="31">
        <f t="shared" ref="D38:M38" si="11">SUM(D39:D42)</f>
        <v>13506686</v>
      </c>
      <c r="E38" s="31">
        <f t="shared" si="11"/>
        <v>1880907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15387593</v>
      </c>
      <c r="O38" s="43">
        <f t="shared" si="10"/>
        <v>43.480305059649957</v>
      </c>
      <c r="P38" s="10"/>
    </row>
    <row r="39" spans="1:16">
      <c r="A39" s="12"/>
      <c r="B39" s="44">
        <v>562</v>
      </c>
      <c r="C39" s="20" t="s">
        <v>137</v>
      </c>
      <c r="D39" s="46">
        <v>4077649</v>
      </c>
      <c r="E39" s="46">
        <v>1806965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12">SUM(D39:M39)</f>
        <v>5884614</v>
      </c>
      <c r="O39" s="47">
        <f t="shared" si="10"/>
        <v>16.627994506891817</v>
      </c>
      <c r="P39" s="9"/>
    </row>
    <row r="40" spans="1:16">
      <c r="A40" s="12"/>
      <c r="B40" s="44">
        <v>563</v>
      </c>
      <c r="C40" s="20" t="s">
        <v>138</v>
      </c>
      <c r="D40" s="46">
        <v>1251447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1251447</v>
      </c>
      <c r="O40" s="47">
        <f t="shared" si="10"/>
        <v>3.5361799162470544</v>
      </c>
      <c r="P40" s="9"/>
    </row>
    <row r="41" spans="1:16">
      <c r="A41" s="12"/>
      <c r="B41" s="44">
        <v>564</v>
      </c>
      <c r="C41" s="20" t="s">
        <v>139</v>
      </c>
      <c r="D41" s="46">
        <v>7961985</v>
      </c>
      <c r="E41" s="46">
        <v>73942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8035927</v>
      </c>
      <c r="O41" s="47">
        <f t="shared" si="10"/>
        <v>22.706901423574024</v>
      </c>
      <c r="P41" s="9"/>
    </row>
    <row r="42" spans="1:16">
      <c r="A42" s="12"/>
      <c r="B42" s="44">
        <v>569</v>
      </c>
      <c r="C42" s="20" t="s">
        <v>57</v>
      </c>
      <c r="D42" s="46">
        <v>215605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215605</v>
      </c>
      <c r="O42" s="47">
        <f t="shared" si="10"/>
        <v>0.609229212937061</v>
      </c>
      <c r="P42" s="9"/>
    </row>
    <row r="43" spans="1:16" ht="15.75">
      <c r="A43" s="28" t="s">
        <v>58</v>
      </c>
      <c r="B43" s="29"/>
      <c r="C43" s="30"/>
      <c r="D43" s="31">
        <f t="shared" ref="D43:M43" si="13">SUM(D44:D47)</f>
        <v>9719521</v>
      </c>
      <c r="E43" s="31">
        <f t="shared" si="13"/>
        <v>2889796</v>
      </c>
      <c r="F43" s="31">
        <f t="shared" si="13"/>
        <v>0</v>
      </c>
      <c r="G43" s="31">
        <f t="shared" si="13"/>
        <v>41252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12650569</v>
      </c>
      <c r="O43" s="43">
        <f t="shared" si="10"/>
        <v>35.746370423116268</v>
      </c>
      <c r="P43" s="9"/>
    </row>
    <row r="44" spans="1:16">
      <c r="A44" s="12"/>
      <c r="B44" s="44">
        <v>571</v>
      </c>
      <c r="C44" s="20" t="s">
        <v>59</v>
      </c>
      <c r="D44" s="46">
        <v>5593052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5593052</v>
      </c>
      <c r="O44" s="47">
        <f t="shared" si="10"/>
        <v>15.804135654906215</v>
      </c>
      <c r="P44" s="9"/>
    </row>
    <row r="45" spans="1:16">
      <c r="A45" s="12"/>
      <c r="B45" s="44">
        <v>572</v>
      </c>
      <c r="C45" s="20" t="s">
        <v>140</v>
      </c>
      <c r="D45" s="46">
        <v>4125512</v>
      </c>
      <c r="E45" s="46">
        <v>2329622</v>
      </c>
      <c r="F45" s="46">
        <v>0</v>
      </c>
      <c r="G45" s="46">
        <v>41252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6496386</v>
      </c>
      <c r="O45" s="47">
        <f t="shared" si="10"/>
        <v>18.356662089076515</v>
      </c>
      <c r="P45" s="9"/>
    </row>
    <row r="46" spans="1:16">
      <c r="A46" s="12"/>
      <c r="B46" s="44">
        <v>573</v>
      </c>
      <c r="C46" s="20" t="s">
        <v>61</v>
      </c>
      <c r="D46" s="46">
        <v>957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957</v>
      </c>
      <c r="O46" s="47">
        <f t="shared" si="10"/>
        <v>2.7041689978468371E-3</v>
      </c>
      <c r="P46" s="9"/>
    </row>
    <row r="47" spans="1:16">
      <c r="A47" s="12"/>
      <c r="B47" s="44">
        <v>575</v>
      </c>
      <c r="C47" s="20" t="s">
        <v>141</v>
      </c>
      <c r="D47" s="46">
        <v>0</v>
      </c>
      <c r="E47" s="46">
        <v>560174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560174</v>
      </c>
      <c r="O47" s="47">
        <f t="shared" si="10"/>
        <v>1.5828685101356887</v>
      </c>
      <c r="P47" s="9"/>
    </row>
    <row r="48" spans="1:16" ht="15.75">
      <c r="A48" s="28" t="s">
        <v>142</v>
      </c>
      <c r="B48" s="29"/>
      <c r="C48" s="30"/>
      <c r="D48" s="31">
        <f t="shared" ref="D48:M48" si="14">SUM(D49:D49)</f>
        <v>3319520</v>
      </c>
      <c r="E48" s="31">
        <f t="shared" si="14"/>
        <v>52321084</v>
      </c>
      <c r="F48" s="31">
        <f t="shared" si="14"/>
        <v>110094</v>
      </c>
      <c r="G48" s="31">
        <f t="shared" si="14"/>
        <v>105792</v>
      </c>
      <c r="H48" s="31">
        <f t="shared" si="14"/>
        <v>0</v>
      </c>
      <c r="I48" s="31">
        <f t="shared" si="14"/>
        <v>21647</v>
      </c>
      <c r="J48" s="31">
        <f t="shared" si="14"/>
        <v>3511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55881648</v>
      </c>
      <c r="O48" s="43">
        <f t="shared" si="10"/>
        <v>157.90326026143126</v>
      </c>
      <c r="P48" s="9"/>
    </row>
    <row r="49" spans="1:16">
      <c r="A49" s="12"/>
      <c r="B49" s="44">
        <v>581</v>
      </c>
      <c r="C49" s="20" t="s">
        <v>143</v>
      </c>
      <c r="D49" s="46">
        <v>3319520</v>
      </c>
      <c r="E49" s="46">
        <v>52321084</v>
      </c>
      <c r="F49" s="46">
        <v>110094</v>
      </c>
      <c r="G49" s="46">
        <v>105792</v>
      </c>
      <c r="H49" s="46">
        <v>0</v>
      </c>
      <c r="I49" s="46">
        <v>21647</v>
      </c>
      <c r="J49" s="46">
        <v>3511</v>
      </c>
      <c r="K49" s="46">
        <v>0</v>
      </c>
      <c r="L49" s="46">
        <v>0</v>
      </c>
      <c r="M49" s="46">
        <v>0</v>
      </c>
      <c r="N49" s="46">
        <f>SUM(D49:M49)</f>
        <v>55881648</v>
      </c>
      <c r="O49" s="47">
        <f t="shared" si="10"/>
        <v>157.90326026143126</v>
      </c>
      <c r="P49" s="9"/>
    </row>
    <row r="50" spans="1:16" ht="15.75">
      <c r="A50" s="28" t="s">
        <v>65</v>
      </c>
      <c r="B50" s="29"/>
      <c r="C50" s="30"/>
      <c r="D50" s="31">
        <f t="shared" ref="D50:M50" si="15">SUM(D51:D82)</f>
        <v>10002870</v>
      </c>
      <c r="E50" s="31">
        <f t="shared" si="15"/>
        <v>1398296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11401166</v>
      </c>
      <c r="O50" s="43">
        <f t="shared" si="10"/>
        <v>32.215966182346328</v>
      </c>
      <c r="P50" s="9"/>
    </row>
    <row r="51" spans="1:16">
      <c r="A51" s="12"/>
      <c r="B51" s="44">
        <v>601</v>
      </c>
      <c r="C51" s="20" t="s">
        <v>144</v>
      </c>
      <c r="D51" s="46">
        <v>450121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450121</v>
      </c>
      <c r="O51" s="47">
        <f t="shared" si="10"/>
        <v>1.2718947267291705</v>
      </c>
      <c r="P51" s="9"/>
    </row>
    <row r="52" spans="1:16">
      <c r="A52" s="12"/>
      <c r="B52" s="44">
        <v>602</v>
      </c>
      <c r="C52" s="20" t="s">
        <v>145</v>
      </c>
      <c r="D52" s="46">
        <v>0</v>
      </c>
      <c r="E52" s="46">
        <v>520926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520926</v>
      </c>
      <c r="O52" s="47">
        <f t="shared" si="10"/>
        <v>1.4719664988216943</v>
      </c>
      <c r="P52" s="9"/>
    </row>
    <row r="53" spans="1:16">
      <c r="A53" s="12"/>
      <c r="B53" s="44">
        <v>603</v>
      </c>
      <c r="C53" s="20" t="s">
        <v>146</v>
      </c>
      <c r="D53" s="46">
        <v>343326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343326</v>
      </c>
      <c r="O53" s="47">
        <f t="shared" si="10"/>
        <v>0.97012698574165435</v>
      </c>
      <c r="P53" s="9"/>
    </row>
    <row r="54" spans="1:16">
      <c r="A54" s="12"/>
      <c r="B54" s="44">
        <v>604</v>
      </c>
      <c r="C54" s="20" t="s">
        <v>147</v>
      </c>
      <c r="D54" s="46">
        <v>1224151</v>
      </c>
      <c r="E54" s="46">
        <v>143308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1367459</v>
      </c>
      <c r="O54" s="47">
        <f t="shared" si="10"/>
        <v>3.8639918846673336</v>
      </c>
      <c r="P54" s="9"/>
    </row>
    <row r="55" spans="1:16">
      <c r="A55" s="12"/>
      <c r="B55" s="44">
        <v>605</v>
      </c>
      <c r="C55" s="20" t="s">
        <v>148</v>
      </c>
      <c r="D55" s="46">
        <v>224987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224987</v>
      </c>
      <c r="O55" s="47">
        <f t="shared" si="10"/>
        <v>0.63573967640393558</v>
      </c>
      <c r="P55" s="9"/>
    </row>
    <row r="56" spans="1:16">
      <c r="A56" s="12"/>
      <c r="B56" s="44">
        <v>606</v>
      </c>
      <c r="C56" s="20" t="s">
        <v>149</v>
      </c>
      <c r="D56" s="46">
        <v>8509</v>
      </c>
      <c r="E56" s="46">
        <v>46674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55183</v>
      </c>
      <c r="O56" s="47">
        <f t="shared" si="10"/>
        <v>0.15592910951743158</v>
      </c>
      <c r="P56" s="9"/>
    </row>
    <row r="57" spans="1:16">
      <c r="A57" s="12"/>
      <c r="B57" s="44">
        <v>607</v>
      </c>
      <c r="C57" s="20" t="s">
        <v>150</v>
      </c>
      <c r="D57" s="46">
        <v>131936</v>
      </c>
      <c r="E57" s="46">
        <v>299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132235</v>
      </c>
      <c r="O57" s="47">
        <f t="shared" si="10"/>
        <v>0.3736528604287111</v>
      </c>
      <c r="P57" s="9"/>
    </row>
    <row r="58" spans="1:16">
      <c r="A58" s="12"/>
      <c r="B58" s="44">
        <v>608</v>
      </c>
      <c r="C58" s="20" t="s">
        <v>151</v>
      </c>
      <c r="D58" s="46">
        <v>218441</v>
      </c>
      <c r="E58" s="46">
        <v>8091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226532</v>
      </c>
      <c r="O58" s="47">
        <f t="shared" si="10"/>
        <v>0.64010534108697992</v>
      </c>
      <c r="P58" s="9"/>
    </row>
    <row r="59" spans="1:16">
      <c r="A59" s="12"/>
      <c r="B59" s="44">
        <v>614</v>
      </c>
      <c r="C59" s="20" t="s">
        <v>152</v>
      </c>
      <c r="D59" s="46">
        <v>1016775</v>
      </c>
      <c r="E59" s="46">
        <v>6531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0" si="17">SUM(D59:M59)</f>
        <v>1023306</v>
      </c>
      <c r="O59" s="47">
        <f t="shared" si="10"/>
        <v>2.8915280674092534</v>
      </c>
      <c r="P59" s="9"/>
    </row>
    <row r="60" spans="1:16">
      <c r="A60" s="12"/>
      <c r="B60" s="44">
        <v>618</v>
      </c>
      <c r="C60" s="20" t="s">
        <v>75</v>
      </c>
      <c r="D60" s="46">
        <v>17933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17933</v>
      </c>
      <c r="O60" s="47">
        <f t="shared" si="10"/>
        <v>5.0672792725587598E-2</v>
      </c>
      <c r="P60" s="9"/>
    </row>
    <row r="61" spans="1:16">
      <c r="A61" s="12"/>
      <c r="B61" s="44">
        <v>622</v>
      </c>
      <c r="C61" s="20" t="s">
        <v>76</v>
      </c>
      <c r="D61" s="46">
        <v>88719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88719</v>
      </c>
      <c r="O61" s="47">
        <f t="shared" si="10"/>
        <v>0.25069087703236526</v>
      </c>
      <c r="P61" s="9"/>
    </row>
    <row r="62" spans="1:16">
      <c r="A62" s="12"/>
      <c r="B62" s="44">
        <v>623</v>
      </c>
      <c r="C62" s="20" t="s">
        <v>77</v>
      </c>
      <c r="D62" s="46">
        <v>199916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199916</v>
      </c>
      <c r="O62" s="47">
        <f t="shared" si="10"/>
        <v>0.56489723027539007</v>
      </c>
      <c r="P62" s="9"/>
    </row>
    <row r="63" spans="1:16">
      <c r="A63" s="12"/>
      <c r="B63" s="44">
        <v>634</v>
      </c>
      <c r="C63" s="20" t="s">
        <v>153</v>
      </c>
      <c r="D63" s="46">
        <v>533175</v>
      </c>
      <c r="E63" s="46">
        <v>1174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534349</v>
      </c>
      <c r="O63" s="47">
        <f t="shared" si="10"/>
        <v>1.5098955066149002</v>
      </c>
      <c r="P63" s="9"/>
    </row>
    <row r="64" spans="1:16">
      <c r="A64" s="12"/>
      <c r="B64" s="44">
        <v>654</v>
      </c>
      <c r="C64" s="20" t="s">
        <v>154</v>
      </c>
      <c r="D64" s="46">
        <v>844704</v>
      </c>
      <c r="E64" s="46">
        <v>7041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851745</v>
      </c>
      <c r="O64" s="47">
        <f t="shared" si="10"/>
        <v>2.4067527931776951</v>
      </c>
      <c r="P64" s="9"/>
    </row>
    <row r="65" spans="1:16">
      <c r="A65" s="12"/>
      <c r="B65" s="44">
        <v>664</v>
      </c>
      <c r="C65" s="20" t="s">
        <v>120</v>
      </c>
      <c r="D65" s="46">
        <v>2300</v>
      </c>
      <c r="E65" s="46">
        <v>274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2574</v>
      </c>
      <c r="O65" s="47">
        <f t="shared" si="10"/>
        <v>7.2732821321397695E-3</v>
      </c>
      <c r="P65" s="9"/>
    </row>
    <row r="66" spans="1:16">
      <c r="A66" s="12"/>
      <c r="B66" s="44">
        <v>674</v>
      </c>
      <c r="C66" s="20" t="s">
        <v>156</v>
      </c>
      <c r="D66" s="46">
        <v>287148</v>
      </c>
      <c r="E66" s="46">
        <v>642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287790</v>
      </c>
      <c r="O66" s="47">
        <f t="shared" si="10"/>
        <v>0.81320041367851759</v>
      </c>
      <c r="P66" s="9"/>
    </row>
    <row r="67" spans="1:16">
      <c r="A67" s="12"/>
      <c r="B67" s="44">
        <v>682</v>
      </c>
      <c r="C67" s="20" t="s">
        <v>157</v>
      </c>
      <c r="D67" s="46">
        <v>56935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56935</v>
      </c>
      <c r="O67" s="47">
        <f t="shared" si="10"/>
        <v>0.16087968849781575</v>
      </c>
      <c r="P67" s="9"/>
    </row>
    <row r="68" spans="1:16">
      <c r="A68" s="12"/>
      <c r="B68" s="44">
        <v>684</v>
      </c>
      <c r="C68" s="20" t="s">
        <v>84</v>
      </c>
      <c r="D68" s="46">
        <v>88030</v>
      </c>
      <c r="E68" s="46">
        <v>46669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134699</v>
      </c>
      <c r="O68" s="47">
        <f t="shared" si="10"/>
        <v>0.38061531853810987</v>
      </c>
      <c r="P68" s="9"/>
    </row>
    <row r="69" spans="1:16">
      <c r="A69" s="12"/>
      <c r="B69" s="44">
        <v>685</v>
      </c>
      <c r="C69" s="20" t="s">
        <v>85</v>
      </c>
      <c r="D69" s="46">
        <v>16277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16277</v>
      </c>
      <c r="O69" s="47">
        <f t="shared" ref="O69:O83" si="18">(N69/O$85)</f>
        <v>4.5993478346868309E-2</v>
      </c>
      <c r="P69" s="9"/>
    </row>
    <row r="70" spans="1:16">
      <c r="A70" s="12"/>
      <c r="B70" s="44">
        <v>694</v>
      </c>
      <c r="C70" s="20" t="s">
        <v>158</v>
      </c>
      <c r="D70" s="46">
        <v>364711</v>
      </c>
      <c r="E70" s="46">
        <v>2609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367320</v>
      </c>
      <c r="O70" s="47">
        <f t="shared" si="18"/>
        <v>1.0379261821202719</v>
      </c>
      <c r="P70" s="9"/>
    </row>
    <row r="71" spans="1:16">
      <c r="A71" s="12"/>
      <c r="B71" s="44">
        <v>711</v>
      </c>
      <c r="C71" s="20" t="s">
        <v>121</v>
      </c>
      <c r="D71" s="46">
        <v>673235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ref="N71:N82" si="19">SUM(D71:M71)</f>
        <v>673235</v>
      </c>
      <c r="O71" s="47">
        <f t="shared" si="18"/>
        <v>1.9023419177277068</v>
      </c>
      <c r="P71" s="9"/>
    </row>
    <row r="72" spans="1:16">
      <c r="A72" s="12"/>
      <c r="B72" s="44">
        <v>712</v>
      </c>
      <c r="C72" s="20" t="s">
        <v>173</v>
      </c>
      <c r="D72" s="46">
        <v>1276851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9"/>
        <v>1276851</v>
      </c>
      <c r="O72" s="47">
        <f t="shared" si="18"/>
        <v>3.6079633114626248</v>
      </c>
      <c r="P72" s="9"/>
    </row>
    <row r="73" spans="1:16">
      <c r="A73" s="12"/>
      <c r="B73" s="44">
        <v>713</v>
      </c>
      <c r="C73" s="20" t="s">
        <v>160</v>
      </c>
      <c r="D73" s="46">
        <v>0</v>
      </c>
      <c r="E73" s="46">
        <v>481489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481489</v>
      </c>
      <c r="O73" s="47">
        <f t="shared" si="18"/>
        <v>1.3605304353231722</v>
      </c>
      <c r="P73" s="9"/>
    </row>
    <row r="74" spans="1:16">
      <c r="A74" s="12"/>
      <c r="B74" s="44">
        <v>714</v>
      </c>
      <c r="C74" s="20" t="s">
        <v>123</v>
      </c>
      <c r="D74" s="46">
        <v>51795</v>
      </c>
      <c r="E74" s="46">
        <v>73940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125735</v>
      </c>
      <c r="O74" s="47">
        <f t="shared" si="18"/>
        <v>0.35528598635765107</v>
      </c>
      <c r="P74" s="9"/>
    </row>
    <row r="75" spans="1:16">
      <c r="A75" s="12"/>
      <c r="B75" s="44">
        <v>724</v>
      </c>
      <c r="C75" s="20" t="s">
        <v>161</v>
      </c>
      <c r="D75" s="46">
        <v>901577</v>
      </c>
      <c r="E75" s="46">
        <v>3443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905020</v>
      </c>
      <c r="O75" s="47">
        <f t="shared" si="18"/>
        <v>2.5572905187370374</v>
      </c>
      <c r="P75" s="9"/>
    </row>
    <row r="76" spans="1:16">
      <c r="A76" s="12"/>
      <c r="B76" s="44">
        <v>732</v>
      </c>
      <c r="C76" s="20" t="s">
        <v>92</v>
      </c>
      <c r="D76" s="46">
        <v>0</v>
      </c>
      <c r="E76" s="46">
        <v>50421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50421</v>
      </c>
      <c r="O76" s="47">
        <f t="shared" si="18"/>
        <v>0.14247325500567959</v>
      </c>
      <c r="P76" s="9"/>
    </row>
    <row r="77" spans="1:16">
      <c r="A77" s="12"/>
      <c r="B77" s="44">
        <v>734</v>
      </c>
      <c r="C77" s="20" t="s">
        <v>178</v>
      </c>
      <c r="D77" s="46">
        <v>18162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18162</v>
      </c>
      <c r="O77" s="47">
        <f t="shared" si="18"/>
        <v>5.1319871827475716E-2</v>
      </c>
      <c r="P77" s="9"/>
    </row>
    <row r="78" spans="1:16">
      <c r="A78" s="12"/>
      <c r="B78" s="44">
        <v>739</v>
      </c>
      <c r="C78" s="20" t="s">
        <v>93</v>
      </c>
      <c r="D78" s="46">
        <v>325530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325530</v>
      </c>
      <c r="O78" s="47">
        <f t="shared" si="18"/>
        <v>0.91984131020802606</v>
      </c>
      <c r="P78" s="9"/>
    </row>
    <row r="79" spans="1:16">
      <c r="A79" s="12"/>
      <c r="B79" s="44">
        <v>744</v>
      </c>
      <c r="C79" s="20" t="s">
        <v>162</v>
      </c>
      <c r="D79" s="46">
        <v>311769</v>
      </c>
      <c r="E79" s="46">
        <v>103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311872</v>
      </c>
      <c r="O79" s="47">
        <f t="shared" si="18"/>
        <v>0.88124826927532796</v>
      </c>
      <c r="P79" s="9"/>
    </row>
    <row r="80" spans="1:16">
      <c r="A80" s="12"/>
      <c r="B80" s="44">
        <v>752</v>
      </c>
      <c r="C80" s="20" t="s">
        <v>163</v>
      </c>
      <c r="D80" s="46">
        <v>2467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2467</v>
      </c>
      <c r="O80" s="47">
        <f t="shared" si="18"/>
        <v>6.9709351282007809E-3</v>
      </c>
      <c r="P80" s="9"/>
    </row>
    <row r="81" spans="1:119">
      <c r="A81" s="12"/>
      <c r="B81" s="44">
        <v>764</v>
      </c>
      <c r="C81" s="20" t="s">
        <v>164</v>
      </c>
      <c r="D81" s="46">
        <v>319154</v>
      </c>
      <c r="E81" s="46">
        <v>4662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323816</v>
      </c>
      <c r="O81" s="47">
        <f t="shared" si="18"/>
        <v>0.91499810679913418</v>
      </c>
      <c r="P81" s="9"/>
    </row>
    <row r="82" spans="1:119" ht="15.75" thickBot="1">
      <c r="A82" s="12"/>
      <c r="B82" s="44">
        <v>769</v>
      </c>
      <c r="C82" s="20" t="s">
        <v>98</v>
      </c>
      <c r="D82" s="46">
        <v>4236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4236</v>
      </c>
      <c r="O82" s="47">
        <f t="shared" si="18"/>
        <v>1.1969550548463116E-2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20">SUM(D5,D14,D23,D30,D34,D38,D43,D48,D50)</f>
        <v>185175295</v>
      </c>
      <c r="E83" s="15">
        <f t="shared" si="20"/>
        <v>143634161</v>
      </c>
      <c r="F83" s="15">
        <f t="shared" si="20"/>
        <v>8476325</v>
      </c>
      <c r="G83" s="15">
        <f t="shared" si="20"/>
        <v>20355937</v>
      </c>
      <c r="H83" s="15">
        <f t="shared" si="20"/>
        <v>0</v>
      </c>
      <c r="I83" s="15">
        <f t="shared" si="20"/>
        <v>63803756</v>
      </c>
      <c r="J83" s="15">
        <f t="shared" si="20"/>
        <v>36870021</v>
      </c>
      <c r="K83" s="15">
        <f t="shared" si="20"/>
        <v>0</v>
      </c>
      <c r="L83" s="15">
        <f t="shared" si="20"/>
        <v>0</v>
      </c>
      <c r="M83" s="15">
        <f t="shared" si="20"/>
        <v>7797</v>
      </c>
      <c r="N83" s="15">
        <f>SUM(D83:M83)</f>
        <v>458323292</v>
      </c>
      <c r="O83" s="37">
        <f t="shared" si="18"/>
        <v>1295.071721230411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118" t="s">
        <v>181</v>
      </c>
      <c r="M85" s="118"/>
      <c r="N85" s="118"/>
      <c r="O85" s="41">
        <v>353898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customHeight="1" thickBot="1">
      <c r="A87" s="120" t="s">
        <v>105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35726628</v>
      </c>
      <c r="E5" s="26">
        <f t="shared" si="0"/>
        <v>768646</v>
      </c>
      <c r="F5" s="26">
        <f t="shared" si="0"/>
        <v>7139216</v>
      </c>
      <c r="G5" s="26">
        <f t="shared" si="0"/>
        <v>8142</v>
      </c>
      <c r="H5" s="26">
        <f t="shared" si="0"/>
        <v>0</v>
      </c>
      <c r="I5" s="26">
        <f t="shared" si="0"/>
        <v>0</v>
      </c>
      <c r="J5" s="26">
        <f t="shared" si="0"/>
        <v>32572095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76214727</v>
      </c>
      <c r="O5" s="32">
        <f t="shared" ref="O5:O36" si="1">(N5/O$86)</f>
        <v>218.21336398800918</v>
      </c>
      <c r="P5" s="6"/>
    </row>
    <row r="6" spans="1:133">
      <c r="A6" s="12"/>
      <c r="B6" s="44">
        <v>511</v>
      </c>
      <c r="C6" s="20" t="s">
        <v>20</v>
      </c>
      <c r="D6" s="46">
        <v>2601358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2601358</v>
      </c>
      <c r="O6" s="47">
        <f t="shared" si="1"/>
        <v>7.4480497728099131</v>
      </c>
      <c r="P6" s="9"/>
    </row>
    <row r="7" spans="1:133">
      <c r="A7" s="12"/>
      <c r="B7" s="44">
        <v>512</v>
      </c>
      <c r="C7" s="20" t="s">
        <v>21</v>
      </c>
      <c r="D7" s="46">
        <v>1030258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1030258</v>
      </c>
      <c r="O7" s="47">
        <f t="shared" si="1"/>
        <v>2.949771950971606</v>
      </c>
      <c r="P7" s="9"/>
    </row>
    <row r="8" spans="1:133">
      <c r="A8" s="12"/>
      <c r="B8" s="44">
        <v>513</v>
      </c>
      <c r="C8" s="20" t="s">
        <v>22</v>
      </c>
      <c r="D8" s="46">
        <v>5654705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5654705</v>
      </c>
      <c r="O8" s="47">
        <f t="shared" si="1"/>
        <v>16.190206919061922</v>
      </c>
      <c r="P8" s="9"/>
    </row>
    <row r="9" spans="1:133">
      <c r="A9" s="12"/>
      <c r="B9" s="44">
        <v>514</v>
      </c>
      <c r="C9" s="20" t="s">
        <v>23</v>
      </c>
      <c r="D9" s="46">
        <v>821442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821442</v>
      </c>
      <c r="O9" s="47">
        <f t="shared" si="1"/>
        <v>2.3519026990812186</v>
      </c>
      <c r="P9" s="9"/>
    </row>
    <row r="10" spans="1:133">
      <c r="A10" s="12"/>
      <c r="B10" s="44">
        <v>515</v>
      </c>
      <c r="C10" s="20" t="s">
        <v>24</v>
      </c>
      <c r="D10" s="46">
        <v>1235207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1235207</v>
      </c>
      <c r="O10" s="47">
        <f t="shared" si="1"/>
        <v>3.5365694440070206</v>
      </c>
      <c r="P10" s="9"/>
    </row>
    <row r="11" spans="1:133">
      <c r="A11" s="12"/>
      <c r="B11" s="44">
        <v>516</v>
      </c>
      <c r="C11" s="20" t="s">
        <v>25</v>
      </c>
      <c r="D11" s="46">
        <v>3635041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3635041</v>
      </c>
      <c r="O11" s="47">
        <f t="shared" si="1"/>
        <v>10.407627975159405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7139216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7139216</v>
      </c>
      <c r="O12" s="47">
        <f t="shared" si="1"/>
        <v>20.440568390371837</v>
      </c>
      <c r="P12" s="9"/>
    </row>
    <row r="13" spans="1:133">
      <c r="A13" s="12"/>
      <c r="B13" s="44">
        <v>519</v>
      </c>
      <c r="C13" s="20" t="s">
        <v>128</v>
      </c>
      <c r="D13" s="46">
        <v>20748617</v>
      </c>
      <c r="E13" s="46">
        <v>768646</v>
      </c>
      <c r="F13" s="46">
        <v>0</v>
      </c>
      <c r="G13" s="46">
        <v>8142</v>
      </c>
      <c r="H13" s="46">
        <v>0</v>
      </c>
      <c r="I13" s="46">
        <v>0</v>
      </c>
      <c r="J13" s="46">
        <v>32572095</v>
      </c>
      <c r="K13" s="46">
        <v>0</v>
      </c>
      <c r="L13" s="46">
        <v>0</v>
      </c>
      <c r="M13" s="46">
        <v>0</v>
      </c>
      <c r="N13" s="46">
        <f t="shared" si="2"/>
        <v>54097500</v>
      </c>
      <c r="O13" s="47">
        <f t="shared" si="1"/>
        <v>154.88866683654626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96826478</v>
      </c>
      <c r="E14" s="31">
        <f t="shared" si="3"/>
        <v>47285681</v>
      </c>
      <c r="F14" s="31">
        <f t="shared" si="3"/>
        <v>0</v>
      </c>
      <c r="G14" s="31">
        <f t="shared" si="3"/>
        <v>11578082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155690241</v>
      </c>
      <c r="O14" s="43">
        <f t="shared" si="1"/>
        <v>445.76281469477505</v>
      </c>
      <c r="P14" s="10"/>
    </row>
    <row r="15" spans="1:133">
      <c r="A15" s="12"/>
      <c r="B15" s="44">
        <v>521</v>
      </c>
      <c r="C15" s="20" t="s">
        <v>29</v>
      </c>
      <c r="D15" s="46">
        <v>39714178</v>
      </c>
      <c r="E15" s="46">
        <v>1576266</v>
      </c>
      <c r="F15" s="46">
        <v>0</v>
      </c>
      <c r="G15" s="46">
        <v>1906779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43197223</v>
      </c>
      <c r="O15" s="47">
        <f t="shared" si="1"/>
        <v>123.67965768309058</v>
      </c>
      <c r="P15" s="9"/>
    </row>
    <row r="16" spans="1:133">
      <c r="A16" s="12"/>
      <c r="B16" s="44">
        <v>522</v>
      </c>
      <c r="C16" s="20" t="s">
        <v>30</v>
      </c>
      <c r="D16" s="46">
        <v>43746</v>
      </c>
      <c r="E16" s="46">
        <v>37662182</v>
      </c>
      <c r="F16" s="46">
        <v>0</v>
      </c>
      <c r="G16" s="46">
        <v>538033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38243961</v>
      </c>
      <c r="O16" s="47">
        <f t="shared" si="1"/>
        <v>109.49777963563692</v>
      </c>
      <c r="P16" s="9"/>
    </row>
    <row r="17" spans="1:16">
      <c r="A17" s="12"/>
      <c r="B17" s="44">
        <v>523</v>
      </c>
      <c r="C17" s="20" t="s">
        <v>129</v>
      </c>
      <c r="D17" s="46">
        <v>30634143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30634143</v>
      </c>
      <c r="O17" s="47">
        <f t="shared" si="1"/>
        <v>87.709812263969965</v>
      </c>
      <c r="P17" s="9"/>
    </row>
    <row r="18" spans="1:16">
      <c r="A18" s="12"/>
      <c r="B18" s="44">
        <v>524</v>
      </c>
      <c r="C18" s="20" t="s">
        <v>32</v>
      </c>
      <c r="D18" s="46">
        <v>942809</v>
      </c>
      <c r="E18" s="46">
        <v>3179233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4122042</v>
      </c>
      <c r="O18" s="47">
        <f t="shared" si="1"/>
        <v>11.801979574365744</v>
      </c>
      <c r="P18" s="9"/>
    </row>
    <row r="19" spans="1:16">
      <c r="A19" s="12"/>
      <c r="B19" s="44">
        <v>525</v>
      </c>
      <c r="C19" s="20" t="s">
        <v>33</v>
      </c>
      <c r="D19" s="46">
        <v>626577</v>
      </c>
      <c r="E19" s="46">
        <v>1493335</v>
      </c>
      <c r="F19" s="46">
        <v>0</v>
      </c>
      <c r="G19" s="46">
        <v>7697127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9817039</v>
      </c>
      <c r="O19" s="47">
        <f t="shared" si="1"/>
        <v>28.107548093578838</v>
      </c>
      <c r="P19" s="9"/>
    </row>
    <row r="20" spans="1:16">
      <c r="A20" s="12"/>
      <c r="B20" s="44">
        <v>526</v>
      </c>
      <c r="C20" s="20" t="s">
        <v>34</v>
      </c>
      <c r="D20" s="46">
        <v>17207477</v>
      </c>
      <c r="E20" s="46">
        <v>0</v>
      </c>
      <c r="F20" s="46">
        <v>0</v>
      </c>
      <c r="G20" s="46">
        <v>1436143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18643620</v>
      </c>
      <c r="O20" s="47">
        <f t="shared" si="1"/>
        <v>53.379277171905734</v>
      </c>
      <c r="P20" s="9"/>
    </row>
    <row r="21" spans="1:16">
      <c r="A21" s="12"/>
      <c r="B21" s="44">
        <v>527</v>
      </c>
      <c r="C21" s="20" t="s">
        <v>35</v>
      </c>
      <c r="D21" s="46">
        <v>0</v>
      </c>
      <c r="E21" s="46">
        <v>3273865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3273865</v>
      </c>
      <c r="O21" s="47">
        <f t="shared" si="1"/>
        <v>9.3735308517552482</v>
      </c>
      <c r="P21" s="9"/>
    </row>
    <row r="22" spans="1:16">
      <c r="A22" s="12"/>
      <c r="B22" s="44">
        <v>529</v>
      </c>
      <c r="C22" s="20" t="s">
        <v>36</v>
      </c>
      <c r="D22" s="46">
        <v>7657548</v>
      </c>
      <c r="E22" s="46">
        <v>100800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7758348</v>
      </c>
      <c r="O22" s="47">
        <f t="shared" si="1"/>
        <v>22.213229420472018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903109</v>
      </c>
      <c r="E23" s="31">
        <f t="shared" si="5"/>
        <v>4689097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41819963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47412169</v>
      </c>
      <c r="O23" s="43">
        <f t="shared" si="1"/>
        <v>135.74763433132819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4732146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4732146</v>
      </c>
      <c r="O24" s="47">
        <f t="shared" si="1"/>
        <v>13.548792184775545</v>
      </c>
      <c r="P24" s="9"/>
    </row>
    <row r="25" spans="1:16">
      <c r="A25" s="12"/>
      <c r="B25" s="44">
        <v>534</v>
      </c>
      <c r="C25" s="20" t="s">
        <v>130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14783498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14783498</v>
      </c>
      <c r="O25" s="47">
        <f t="shared" si="1"/>
        <v>42.327210987582568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3201630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3201630</v>
      </c>
      <c r="O26" s="47">
        <f t="shared" si="1"/>
        <v>9.1667119997022333</v>
      </c>
      <c r="P26" s="9"/>
    </row>
    <row r="27" spans="1:16">
      <c r="A27" s="12"/>
      <c r="B27" s="44">
        <v>536</v>
      </c>
      <c r="C27" s="20" t="s">
        <v>131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19102689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19102689</v>
      </c>
      <c r="O27" s="47">
        <f t="shared" si="1"/>
        <v>54.693655570093938</v>
      </c>
      <c r="P27" s="9"/>
    </row>
    <row r="28" spans="1:16">
      <c r="A28" s="12"/>
      <c r="B28" s="44">
        <v>537</v>
      </c>
      <c r="C28" s="20" t="s">
        <v>132</v>
      </c>
      <c r="D28" s="46">
        <v>903109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903109</v>
      </c>
      <c r="O28" s="47">
        <f t="shared" si="1"/>
        <v>2.5857266790163398</v>
      </c>
      <c r="P28" s="9"/>
    </row>
    <row r="29" spans="1:16">
      <c r="A29" s="12"/>
      <c r="B29" s="44">
        <v>538</v>
      </c>
      <c r="C29" s="20" t="s">
        <v>133</v>
      </c>
      <c r="D29" s="46">
        <v>0</v>
      </c>
      <c r="E29" s="46">
        <v>4689097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4689097</v>
      </c>
      <c r="O29" s="47">
        <f t="shared" si="1"/>
        <v>13.425536910157559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876118</v>
      </c>
      <c r="E30" s="31">
        <f t="shared" si="7"/>
        <v>30428963</v>
      </c>
      <c r="F30" s="31">
        <f t="shared" si="7"/>
        <v>0</v>
      </c>
      <c r="G30" s="31">
        <f t="shared" si="7"/>
        <v>3905367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35210448</v>
      </c>
      <c r="O30" s="43">
        <f t="shared" si="1"/>
        <v>100.81240999006491</v>
      </c>
      <c r="P30" s="10"/>
    </row>
    <row r="31" spans="1:16">
      <c r="A31" s="12"/>
      <c r="B31" s="44">
        <v>541</v>
      </c>
      <c r="C31" s="20" t="s">
        <v>134</v>
      </c>
      <c r="D31" s="46">
        <v>65058</v>
      </c>
      <c r="E31" s="46">
        <v>29372057</v>
      </c>
      <c r="F31" s="46">
        <v>0</v>
      </c>
      <c r="G31" s="46">
        <v>3905367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33342482</v>
      </c>
      <c r="O31" s="47">
        <f t="shared" si="1"/>
        <v>95.464163519599623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803354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803354</v>
      </c>
      <c r="O32" s="47">
        <f t="shared" si="1"/>
        <v>2.3001142392496283</v>
      </c>
      <c r="P32" s="9"/>
    </row>
    <row r="33" spans="1:16">
      <c r="A33" s="12"/>
      <c r="B33" s="44">
        <v>544</v>
      </c>
      <c r="C33" s="20" t="s">
        <v>135</v>
      </c>
      <c r="D33" s="46">
        <v>811060</v>
      </c>
      <c r="E33" s="46">
        <v>253552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1064612</v>
      </c>
      <c r="O33" s="47">
        <f t="shared" si="1"/>
        <v>3.0481322312156602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SUM(D35:D37)</f>
        <v>1334869</v>
      </c>
      <c r="E34" s="31">
        <f t="shared" si="9"/>
        <v>2442693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8272</v>
      </c>
      <c r="N34" s="31">
        <f t="shared" si="8"/>
        <v>3785834</v>
      </c>
      <c r="O34" s="43">
        <f t="shared" si="1"/>
        <v>10.839369307721601</v>
      </c>
      <c r="P34" s="10"/>
    </row>
    <row r="35" spans="1:16">
      <c r="A35" s="13"/>
      <c r="B35" s="45">
        <v>552</v>
      </c>
      <c r="C35" s="21" t="s">
        <v>50</v>
      </c>
      <c r="D35" s="46">
        <v>571717</v>
      </c>
      <c r="E35" s="46">
        <v>1608722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2180439</v>
      </c>
      <c r="O35" s="47">
        <f t="shared" si="1"/>
        <v>6.2429001308454559</v>
      </c>
      <c r="P35" s="9"/>
    </row>
    <row r="36" spans="1:16">
      <c r="A36" s="13"/>
      <c r="B36" s="45">
        <v>553</v>
      </c>
      <c r="C36" s="21" t="s">
        <v>136</v>
      </c>
      <c r="D36" s="46">
        <v>457784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457784</v>
      </c>
      <c r="O36" s="47">
        <f t="shared" si="1"/>
        <v>1.3106992644595681</v>
      </c>
      <c r="P36" s="9"/>
    </row>
    <row r="37" spans="1:16">
      <c r="A37" s="13"/>
      <c r="B37" s="45">
        <v>554</v>
      </c>
      <c r="C37" s="21" t="s">
        <v>52</v>
      </c>
      <c r="D37" s="46">
        <v>305368</v>
      </c>
      <c r="E37" s="46">
        <v>833971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8272</v>
      </c>
      <c r="N37" s="46">
        <f t="shared" si="8"/>
        <v>1147611</v>
      </c>
      <c r="O37" s="47">
        <f t="shared" ref="O37:O68" si="10">(N37/O$86)</f>
        <v>3.2857699124165753</v>
      </c>
      <c r="P37" s="9"/>
    </row>
    <row r="38" spans="1:16" ht="15.75">
      <c r="A38" s="28" t="s">
        <v>53</v>
      </c>
      <c r="B38" s="29"/>
      <c r="C38" s="30"/>
      <c r="D38" s="31">
        <f t="shared" ref="D38:M38" si="11">SUM(D39:D42)</f>
        <v>13640399</v>
      </c>
      <c r="E38" s="31">
        <f t="shared" si="11"/>
        <v>1830577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15470976</v>
      </c>
      <c r="O38" s="43">
        <f t="shared" si="10"/>
        <v>44.295556121820844</v>
      </c>
      <c r="P38" s="10"/>
    </row>
    <row r="39" spans="1:16">
      <c r="A39" s="12"/>
      <c r="B39" s="44">
        <v>562</v>
      </c>
      <c r="C39" s="20" t="s">
        <v>137</v>
      </c>
      <c r="D39" s="46">
        <v>3729811</v>
      </c>
      <c r="E39" s="46">
        <v>1771534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12">SUM(D39:M39)</f>
        <v>5501345</v>
      </c>
      <c r="O39" s="47">
        <f t="shared" si="10"/>
        <v>15.751115908459717</v>
      </c>
      <c r="P39" s="9"/>
    </row>
    <row r="40" spans="1:16">
      <c r="A40" s="12"/>
      <c r="B40" s="44">
        <v>563</v>
      </c>
      <c r="C40" s="20" t="s">
        <v>138</v>
      </c>
      <c r="D40" s="46">
        <v>1202337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1202337</v>
      </c>
      <c r="O40" s="47">
        <f t="shared" si="10"/>
        <v>3.4424580621702021</v>
      </c>
      <c r="P40" s="9"/>
    </row>
    <row r="41" spans="1:16">
      <c r="A41" s="12"/>
      <c r="B41" s="44">
        <v>564</v>
      </c>
      <c r="C41" s="20" t="s">
        <v>139</v>
      </c>
      <c r="D41" s="46">
        <v>8503395</v>
      </c>
      <c r="E41" s="46">
        <v>59043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8562438</v>
      </c>
      <c r="O41" s="47">
        <f t="shared" si="10"/>
        <v>24.515450930090733</v>
      </c>
      <c r="P41" s="9"/>
    </row>
    <row r="42" spans="1:16">
      <c r="A42" s="12"/>
      <c r="B42" s="44">
        <v>569</v>
      </c>
      <c r="C42" s="20" t="s">
        <v>57</v>
      </c>
      <c r="D42" s="46">
        <v>204856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204856</v>
      </c>
      <c r="O42" s="47">
        <f t="shared" si="10"/>
        <v>0.58653122110018985</v>
      </c>
      <c r="P42" s="9"/>
    </row>
    <row r="43" spans="1:16" ht="15.75">
      <c r="A43" s="28" t="s">
        <v>58</v>
      </c>
      <c r="B43" s="29"/>
      <c r="C43" s="30"/>
      <c r="D43" s="31">
        <f t="shared" ref="D43:M43" si="13">SUM(D44:D47)</f>
        <v>10232493</v>
      </c>
      <c r="E43" s="31">
        <f t="shared" si="13"/>
        <v>1985435</v>
      </c>
      <c r="F43" s="31">
        <f t="shared" si="13"/>
        <v>0</v>
      </c>
      <c r="G43" s="31">
        <f t="shared" si="13"/>
        <v>195314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12413242</v>
      </c>
      <c r="O43" s="43">
        <f t="shared" si="10"/>
        <v>35.540838384387875</v>
      </c>
      <c r="P43" s="9"/>
    </row>
    <row r="44" spans="1:16">
      <c r="A44" s="12"/>
      <c r="B44" s="44">
        <v>571</v>
      </c>
      <c r="C44" s="20" t="s">
        <v>59</v>
      </c>
      <c r="D44" s="46">
        <v>5379315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5379315</v>
      </c>
      <c r="O44" s="47">
        <f t="shared" si="10"/>
        <v>15.401727045498143</v>
      </c>
      <c r="P44" s="9"/>
    </row>
    <row r="45" spans="1:16">
      <c r="A45" s="12"/>
      <c r="B45" s="44">
        <v>572</v>
      </c>
      <c r="C45" s="20" t="s">
        <v>140</v>
      </c>
      <c r="D45" s="46">
        <v>4851442</v>
      </c>
      <c r="E45" s="46">
        <v>1379918</v>
      </c>
      <c r="F45" s="46">
        <v>0</v>
      </c>
      <c r="G45" s="46">
        <v>195314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6426674</v>
      </c>
      <c r="O45" s="47">
        <f t="shared" si="10"/>
        <v>18.400461538021055</v>
      </c>
      <c r="P45" s="9"/>
    </row>
    <row r="46" spans="1:16">
      <c r="A46" s="12"/>
      <c r="B46" s="44">
        <v>573</v>
      </c>
      <c r="C46" s="20" t="s">
        <v>61</v>
      </c>
      <c r="D46" s="46">
        <v>1736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1736</v>
      </c>
      <c r="O46" s="47">
        <f t="shared" si="10"/>
        <v>4.970409457521037E-3</v>
      </c>
      <c r="P46" s="9"/>
    </row>
    <row r="47" spans="1:16">
      <c r="A47" s="12"/>
      <c r="B47" s="44">
        <v>575</v>
      </c>
      <c r="C47" s="20" t="s">
        <v>141</v>
      </c>
      <c r="D47" s="46">
        <v>0</v>
      </c>
      <c r="E47" s="46">
        <v>605517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605517</v>
      </c>
      <c r="O47" s="47">
        <f t="shared" si="10"/>
        <v>1.7336793914111555</v>
      </c>
      <c r="P47" s="9"/>
    </row>
    <row r="48" spans="1:16" ht="15.75">
      <c r="A48" s="28" t="s">
        <v>142</v>
      </c>
      <c r="B48" s="29"/>
      <c r="C48" s="30"/>
      <c r="D48" s="31">
        <f t="shared" ref="D48:M48" si="14">SUM(D49:D49)</f>
        <v>2004899</v>
      </c>
      <c r="E48" s="31">
        <f t="shared" si="14"/>
        <v>48560387</v>
      </c>
      <c r="F48" s="31">
        <f t="shared" si="14"/>
        <v>125062</v>
      </c>
      <c r="G48" s="31">
        <f t="shared" si="14"/>
        <v>242999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50933347</v>
      </c>
      <c r="O48" s="43">
        <f t="shared" si="10"/>
        <v>145.82925670046126</v>
      </c>
      <c r="P48" s="9"/>
    </row>
    <row r="49" spans="1:16">
      <c r="A49" s="12"/>
      <c r="B49" s="44">
        <v>581</v>
      </c>
      <c r="C49" s="20" t="s">
        <v>143</v>
      </c>
      <c r="D49" s="46">
        <v>2004899</v>
      </c>
      <c r="E49" s="46">
        <v>48560387</v>
      </c>
      <c r="F49" s="46">
        <v>125062</v>
      </c>
      <c r="G49" s="46">
        <v>242999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50933347</v>
      </c>
      <c r="O49" s="47">
        <f t="shared" si="10"/>
        <v>145.82925670046126</v>
      </c>
      <c r="P49" s="9"/>
    </row>
    <row r="50" spans="1:16" ht="15.75">
      <c r="A50" s="28" t="s">
        <v>65</v>
      </c>
      <c r="B50" s="29"/>
      <c r="C50" s="30"/>
      <c r="D50" s="31">
        <f t="shared" ref="D50:M50" si="15">SUM(D51:D83)</f>
        <v>8222047</v>
      </c>
      <c r="E50" s="31">
        <f t="shared" si="15"/>
        <v>1462008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9684055</v>
      </c>
      <c r="O50" s="43">
        <f t="shared" si="10"/>
        <v>27.72679640504256</v>
      </c>
      <c r="P50" s="9"/>
    </row>
    <row r="51" spans="1:16">
      <c r="A51" s="12"/>
      <c r="B51" s="44">
        <v>601</v>
      </c>
      <c r="C51" s="20" t="s">
        <v>144</v>
      </c>
      <c r="D51" s="46">
        <v>384563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384563</v>
      </c>
      <c r="O51" s="47">
        <f t="shared" si="10"/>
        <v>1.1010573572653586</v>
      </c>
      <c r="P51" s="9"/>
    </row>
    <row r="52" spans="1:16">
      <c r="A52" s="12"/>
      <c r="B52" s="44">
        <v>602</v>
      </c>
      <c r="C52" s="20" t="s">
        <v>145</v>
      </c>
      <c r="D52" s="46">
        <v>0</v>
      </c>
      <c r="E52" s="46">
        <v>589527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589527</v>
      </c>
      <c r="O52" s="47">
        <f t="shared" si="10"/>
        <v>1.6878977973870992</v>
      </c>
      <c r="P52" s="9"/>
    </row>
    <row r="53" spans="1:16">
      <c r="A53" s="12"/>
      <c r="B53" s="44">
        <v>603</v>
      </c>
      <c r="C53" s="20" t="s">
        <v>146</v>
      </c>
      <c r="D53" s="46">
        <v>314691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314691</v>
      </c>
      <c r="O53" s="47">
        <f t="shared" si="10"/>
        <v>0.90100410287831367</v>
      </c>
      <c r="P53" s="9"/>
    </row>
    <row r="54" spans="1:16">
      <c r="A54" s="12"/>
      <c r="B54" s="44">
        <v>604</v>
      </c>
      <c r="C54" s="20" t="s">
        <v>147</v>
      </c>
      <c r="D54" s="46">
        <v>929665</v>
      </c>
      <c r="E54" s="46">
        <v>225376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1155041</v>
      </c>
      <c r="O54" s="47">
        <f t="shared" si="10"/>
        <v>3.3070430358436385</v>
      </c>
      <c r="P54" s="9"/>
    </row>
    <row r="55" spans="1:16">
      <c r="A55" s="12"/>
      <c r="B55" s="44">
        <v>605</v>
      </c>
      <c r="C55" s="20" t="s">
        <v>148</v>
      </c>
      <c r="D55" s="46">
        <v>228772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228772</v>
      </c>
      <c r="O55" s="47">
        <f t="shared" si="10"/>
        <v>0.65500605553917202</v>
      </c>
      <c r="P55" s="9"/>
    </row>
    <row r="56" spans="1:16">
      <c r="A56" s="12"/>
      <c r="B56" s="44">
        <v>606</v>
      </c>
      <c r="C56" s="20" t="s">
        <v>149</v>
      </c>
      <c r="D56" s="46">
        <v>7654</v>
      </c>
      <c r="E56" s="46">
        <v>77563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85217</v>
      </c>
      <c r="O56" s="47">
        <f t="shared" si="10"/>
        <v>0.24398812369906117</v>
      </c>
      <c r="P56" s="9"/>
    </row>
    <row r="57" spans="1:16">
      <c r="A57" s="12"/>
      <c r="B57" s="44">
        <v>607</v>
      </c>
      <c r="C57" s="20" t="s">
        <v>150</v>
      </c>
      <c r="D57" s="46">
        <v>125270</v>
      </c>
      <c r="E57" s="46">
        <v>563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125833</v>
      </c>
      <c r="O57" s="47">
        <f t="shared" si="10"/>
        <v>0.36027738091488748</v>
      </c>
      <c r="P57" s="9"/>
    </row>
    <row r="58" spans="1:16">
      <c r="A58" s="12"/>
      <c r="B58" s="44">
        <v>608</v>
      </c>
      <c r="C58" s="20" t="s">
        <v>151</v>
      </c>
      <c r="D58" s="46">
        <v>207077</v>
      </c>
      <c r="E58" s="46">
        <v>9210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216287</v>
      </c>
      <c r="O58" s="47">
        <f t="shared" si="10"/>
        <v>0.61925976402007632</v>
      </c>
      <c r="P58" s="9"/>
    </row>
    <row r="59" spans="1:16">
      <c r="A59" s="12"/>
      <c r="B59" s="44">
        <v>614</v>
      </c>
      <c r="C59" s="20" t="s">
        <v>152</v>
      </c>
      <c r="D59" s="46">
        <v>928953</v>
      </c>
      <c r="E59" s="46">
        <v>10745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1" si="17">SUM(D59:M59)</f>
        <v>939698</v>
      </c>
      <c r="O59" s="47">
        <f t="shared" si="10"/>
        <v>2.6904860751230433</v>
      </c>
      <c r="P59" s="9"/>
    </row>
    <row r="60" spans="1:16">
      <c r="A60" s="12"/>
      <c r="B60" s="44">
        <v>618</v>
      </c>
      <c r="C60" s="20" t="s">
        <v>75</v>
      </c>
      <c r="D60" s="46">
        <v>17173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17173</v>
      </c>
      <c r="O60" s="47">
        <f t="shared" si="10"/>
        <v>4.9168687565673254E-2</v>
      </c>
      <c r="P60" s="9"/>
    </row>
    <row r="61" spans="1:16">
      <c r="A61" s="12"/>
      <c r="B61" s="44">
        <v>622</v>
      </c>
      <c r="C61" s="20" t="s">
        <v>76</v>
      </c>
      <c r="D61" s="46">
        <v>92087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92087</v>
      </c>
      <c r="O61" s="47">
        <f t="shared" si="10"/>
        <v>0.26365788923660122</v>
      </c>
      <c r="P61" s="9"/>
    </row>
    <row r="62" spans="1:16">
      <c r="A62" s="12"/>
      <c r="B62" s="44">
        <v>623</v>
      </c>
      <c r="C62" s="20" t="s">
        <v>77</v>
      </c>
      <c r="D62" s="46">
        <v>170093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170093</v>
      </c>
      <c r="O62" s="47">
        <f t="shared" si="10"/>
        <v>0.48699991696896644</v>
      </c>
      <c r="P62" s="9"/>
    </row>
    <row r="63" spans="1:16">
      <c r="A63" s="12"/>
      <c r="B63" s="44">
        <v>634</v>
      </c>
      <c r="C63" s="20" t="s">
        <v>153</v>
      </c>
      <c r="D63" s="46">
        <v>509146</v>
      </c>
      <c r="E63" s="46">
        <v>2212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511358</v>
      </c>
      <c r="O63" s="47">
        <f t="shared" si="10"/>
        <v>1.4640890779833193</v>
      </c>
      <c r="P63" s="9"/>
    </row>
    <row r="64" spans="1:16">
      <c r="A64" s="12"/>
      <c r="B64" s="44">
        <v>654</v>
      </c>
      <c r="C64" s="20" t="s">
        <v>154</v>
      </c>
      <c r="D64" s="46">
        <v>798223</v>
      </c>
      <c r="E64" s="46">
        <v>12766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810989</v>
      </c>
      <c r="O64" s="47">
        <f t="shared" si="10"/>
        <v>2.3219743061898206</v>
      </c>
      <c r="P64" s="9"/>
    </row>
    <row r="65" spans="1:16">
      <c r="A65" s="12"/>
      <c r="B65" s="44">
        <v>664</v>
      </c>
      <c r="C65" s="20" t="s">
        <v>120</v>
      </c>
      <c r="D65" s="46">
        <v>0</v>
      </c>
      <c r="E65" s="46">
        <v>527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527</v>
      </c>
      <c r="O65" s="47">
        <f t="shared" si="10"/>
        <v>1.5088742996046006E-3</v>
      </c>
      <c r="P65" s="9"/>
    </row>
    <row r="66" spans="1:16">
      <c r="A66" s="12"/>
      <c r="B66" s="44">
        <v>669</v>
      </c>
      <c r="C66" s="20" t="s">
        <v>155</v>
      </c>
      <c r="D66" s="46">
        <v>0</v>
      </c>
      <c r="E66" s="46">
        <v>61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61</v>
      </c>
      <c r="O66" s="47">
        <f t="shared" si="10"/>
        <v>1.7465148439446039E-4</v>
      </c>
      <c r="P66" s="9"/>
    </row>
    <row r="67" spans="1:16">
      <c r="A67" s="12"/>
      <c r="B67" s="44">
        <v>674</v>
      </c>
      <c r="C67" s="20" t="s">
        <v>156</v>
      </c>
      <c r="D67" s="46">
        <v>266857</v>
      </c>
      <c r="E67" s="46">
        <v>2107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268964</v>
      </c>
      <c r="O67" s="47">
        <f t="shared" si="10"/>
        <v>0.77008134178150245</v>
      </c>
      <c r="P67" s="9"/>
    </row>
    <row r="68" spans="1:16">
      <c r="A68" s="12"/>
      <c r="B68" s="44">
        <v>682</v>
      </c>
      <c r="C68" s="20" t="s">
        <v>157</v>
      </c>
      <c r="D68" s="46">
        <v>105835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105835</v>
      </c>
      <c r="O68" s="47">
        <f t="shared" si="10"/>
        <v>0.30302032542438878</v>
      </c>
      <c r="P68" s="9"/>
    </row>
    <row r="69" spans="1:16">
      <c r="A69" s="12"/>
      <c r="B69" s="44">
        <v>684</v>
      </c>
      <c r="C69" s="20" t="s">
        <v>84</v>
      </c>
      <c r="D69" s="46">
        <v>59986</v>
      </c>
      <c r="E69" s="46">
        <v>57500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117486</v>
      </c>
      <c r="O69" s="47">
        <f t="shared" ref="O69:O84" si="18">(N69/O$86)</f>
        <v>0.3363787589437307</v>
      </c>
      <c r="P69" s="9"/>
    </row>
    <row r="70" spans="1:16">
      <c r="A70" s="12"/>
      <c r="B70" s="44">
        <v>685</v>
      </c>
      <c r="C70" s="20" t="s">
        <v>85</v>
      </c>
      <c r="D70" s="46">
        <v>12408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12408</v>
      </c>
      <c r="O70" s="47">
        <f t="shared" si="18"/>
        <v>3.5525829809286306E-2</v>
      </c>
      <c r="P70" s="9"/>
    </row>
    <row r="71" spans="1:16">
      <c r="A71" s="12"/>
      <c r="B71" s="44">
        <v>694</v>
      </c>
      <c r="C71" s="20" t="s">
        <v>158</v>
      </c>
      <c r="D71" s="46">
        <v>335835</v>
      </c>
      <c r="E71" s="46">
        <v>2531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338366</v>
      </c>
      <c r="O71" s="47">
        <f t="shared" si="18"/>
        <v>0.96878892079698342</v>
      </c>
      <c r="P71" s="9"/>
    </row>
    <row r="72" spans="1:16">
      <c r="A72" s="12"/>
      <c r="B72" s="44">
        <v>711</v>
      </c>
      <c r="C72" s="20" t="s">
        <v>121</v>
      </c>
      <c r="D72" s="46">
        <v>660190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83" si="19">SUM(D72:M72)</f>
        <v>660190</v>
      </c>
      <c r="O72" s="47">
        <f t="shared" si="18"/>
        <v>1.8902157947930953</v>
      </c>
      <c r="P72" s="9"/>
    </row>
    <row r="73" spans="1:16">
      <c r="A73" s="12"/>
      <c r="B73" s="44">
        <v>712</v>
      </c>
      <c r="C73" s="20" t="s">
        <v>173</v>
      </c>
      <c r="D73" s="46">
        <v>182900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9"/>
        <v>182900</v>
      </c>
      <c r="O73" s="47">
        <f t="shared" si="18"/>
        <v>0.52366813927453781</v>
      </c>
      <c r="P73" s="9"/>
    </row>
    <row r="74" spans="1:16">
      <c r="A74" s="12"/>
      <c r="B74" s="44">
        <v>713</v>
      </c>
      <c r="C74" s="20" t="s">
        <v>160</v>
      </c>
      <c r="D74" s="46">
        <v>0</v>
      </c>
      <c r="E74" s="46">
        <v>349409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349409</v>
      </c>
      <c r="O74" s="47">
        <f t="shared" si="18"/>
        <v>1.0004065657505576</v>
      </c>
      <c r="P74" s="9"/>
    </row>
    <row r="75" spans="1:16">
      <c r="A75" s="12"/>
      <c r="B75" s="44">
        <v>714</v>
      </c>
      <c r="C75" s="20" t="s">
        <v>123</v>
      </c>
      <c r="D75" s="46">
        <v>56080</v>
      </c>
      <c r="E75" s="46">
        <v>59043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115123</v>
      </c>
      <c r="O75" s="47">
        <f t="shared" si="18"/>
        <v>0.32961316127776169</v>
      </c>
      <c r="P75" s="9"/>
    </row>
    <row r="76" spans="1:16">
      <c r="A76" s="12"/>
      <c r="B76" s="44">
        <v>724</v>
      </c>
      <c r="C76" s="20" t="s">
        <v>161</v>
      </c>
      <c r="D76" s="46">
        <v>838696</v>
      </c>
      <c r="E76" s="46">
        <v>6938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845634</v>
      </c>
      <c r="O76" s="47">
        <f t="shared" si="18"/>
        <v>2.4211677599086086</v>
      </c>
      <c r="P76" s="9"/>
    </row>
    <row r="77" spans="1:16">
      <c r="A77" s="12"/>
      <c r="B77" s="44">
        <v>732</v>
      </c>
      <c r="C77" s="20" t="s">
        <v>92</v>
      </c>
      <c r="D77" s="46">
        <v>0</v>
      </c>
      <c r="E77" s="46">
        <v>50214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50214</v>
      </c>
      <c r="O77" s="47">
        <f t="shared" si="18"/>
        <v>0.14376966618661369</v>
      </c>
      <c r="P77" s="9"/>
    </row>
    <row r="78" spans="1:16">
      <c r="A78" s="12"/>
      <c r="B78" s="44">
        <v>734</v>
      </c>
      <c r="C78" s="20" t="s">
        <v>178</v>
      </c>
      <c r="D78" s="46">
        <v>1290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1290</v>
      </c>
      <c r="O78" s="47">
        <f t="shared" si="18"/>
        <v>3.6934494240795724E-3</v>
      </c>
      <c r="P78" s="9"/>
    </row>
    <row r="79" spans="1:16">
      <c r="A79" s="12"/>
      <c r="B79" s="44">
        <v>739</v>
      </c>
      <c r="C79" s="20" t="s">
        <v>93</v>
      </c>
      <c r="D79" s="46">
        <v>324489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324489</v>
      </c>
      <c r="O79" s="47">
        <f t="shared" si="18"/>
        <v>0.92905713966678782</v>
      </c>
      <c r="P79" s="9"/>
    </row>
    <row r="80" spans="1:16">
      <c r="A80" s="12"/>
      <c r="B80" s="44">
        <v>744</v>
      </c>
      <c r="C80" s="20" t="s">
        <v>162</v>
      </c>
      <c r="D80" s="46">
        <v>330596</v>
      </c>
      <c r="E80" s="46">
        <v>1708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332304</v>
      </c>
      <c r="O80" s="47">
        <f t="shared" si="18"/>
        <v>0.95143257164289785</v>
      </c>
      <c r="P80" s="9"/>
    </row>
    <row r="81" spans="1:119">
      <c r="A81" s="12"/>
      <c r="B81" s="44">
        <v>752</v>
      </c>
      <c r="C81" s="20" t="s">
        <v>163</v>
      </c>
      <c r="D81" s="46">
        <v>3020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3020</v>
      </c>
      <c r="O81" s="47">
        <f t="shared" si="18"/>
        <v>8.6466800470700062E-3</v>
      </c>
      <c r="P81" s="9"/>
    </row>
    <row r="82" spans="1:119">
      <c r="A82" s="12"/>
      <c r="B82" s="44">
        <v>764</v>
      </c>
      <c r="C82" s="20" t="s">
        <v>164</v>
      </c>
      <c r="D82" s="46">
        <v>326735</v>
      </c>
      <c r="E82" s="46">
        <v>4008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330743</v>
      </c>
      <c r="O82" s="47">
        <f t="shared" si="18"/>
        <v>0.94696321152585272</v>
      </c>
      <c r="P82" s="9"/>
    </row>
    <row r="83" spans="1:119" ht="15.75" thickBot="1">
      <c r="A83" s="12"/>
      <c r="B83" s="44">
        <v>769</v>
      </c>
      <c r="C83" s="20" t="s">
        <v>98</v>
      </c>
      <c r="D83" s="46">
        <v>3763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3763</v>
      </c>
      <c r="O83" s="47">
        <f t="shared" si="18"/>
        <v>1.0773992389776303E-2</v>
      </c>
      <c r="P83" s="9"/>
    </row>
    <row r="84" spans="1:119" ht="16.5" thickBot="1">
      <c r="A84" s="14" t="s">
        <v>10</v>
      </c>
      <c r="B84" s="23"/>
      <c r="C84" s="22"/>
      <c r="D84" s="15">
        <f t="shared" ref="D84:M84" si="20">SUM(D5,D14,D23,D30,D34,D38,D43,D48,D50)</f>
        <v>169767040</v>
      </c>
      <c r="E84" s="15">
        <f t="shared" si="20"/>
        <v>139453487</v>
      </c>
      <c r="F84" s="15">
        <f t="shared" si="20"/>
        <v>7264278</v>
      </c>
      <c r="G84" s="15">
        <f t="shared" si="20"/>
        <v>15929904</v>
      </c>
      <c r="H84" s="15">
        <f t="shared" si="20"/>
        <v>0</v>
      </c>
      <c r="I84" s="15">
        <f t="shared" si="20"/>
        <v>41819963</v>
      </c>
      <c r="J84" s="15">
        <f t="shared" si="20"/>
        <v>32572095</v>
      </c>
      <c r="K84" s="15">
        <f t="shared" si="20"/>
        <v>0</v>
      </c>
      <c r="L84" s="15">
        <f t="shared" si="20"/>
        <v>0</v>
      </c>
      <c r="M84" s="15">
        <f t="shared" si="20"/>
        <v>8272</v>
      </c>
      <c r="N84" s="15">
        <f>SUM(D84:M84)</f>
        <v>406815039</v>
      </c>
      <c r="O84" s="37">
        <f t="shared" si="18"/>
        <v>1164.7680399236115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118" t="s">
        <v>179</v>
      </c>
      <c r="M86" s="118"/>
      <c r="N86" s="118"/>
      <c r="O86" s="41">
        <v>349267</v>
      </c>
    </row>
    <row r="87" spans="1:119">
      <c r="A87" s="119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7"/>
    </row>
    <row r="88" spans="1:119" ht="15.75" customHeight="1" thickBot="1">
      <c r="A88" s="120" t="s">
        <v>105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34157536</v>
      </c>
      <c r="E5" s="26">
        <f t="shared" si="0"/>
        <v>757186</v>
      </c>
      <c r="F5" s="26">
        <f t="shared" si="0"/>
        <v>7089503</v>
      </c>
      <c r="G5" s="26">
        <f t="shared" si="0"/>
        <v>481138</v>
      </c>
      <c r="H5" s="26">
        <f t="shared" si="0"/>
        <v>0</v>
      </c>
      <c r="I5" s="26">
        <f t="shared" si="0"/>
        <v>0</v>
      </c>
      <c r="J5" s="26">
        <f t="shared" si="0"/>
        <v>30949619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73434982</v>
      </c>
      <c r="O5" s="32">
        <f t="shared" ref="O5:O36" si="1">(N5/O$86)</f>
        <v>212.39391003300082</v>
      </c>
      <c r="P5" s="6"/>
    </row>
    <row r="6" spans="1:133">
      <c r="A6" s="12"/>
      <c r="B6" s="44">
        <v>511</v>
      </c>
      <c r="C6" s="20" t="s">
        <v>20</v>
      </c>
      <c r="D6" s="46">
        <v>2563957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2563957</v>
      </c>
      <c r="O6" s="47">
        <f t="shared" si="1"/>
        <v>7.4156599151407523</v>
      </c>
      <c r="P6" s="9"/>
    </row>
    <row r="7" spans="1:133">
      <c r="A7" s="12"/>
      <c r="B7" s="44">
        <v>512</v>
      </c>
      <c r="C7" s="20" t="s">
        <v>21</v>
      </c>
      <c r="D7" s="46">
        <v>907720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907720</v>
      </c>
      <c r="O7" s="47">
        <f t="shared" si="1"/>
        <v>2.6253727414974448</v>
      </c>
      <c r="P7" s="9"/>
    </row>
    <row r="8" spans="1:133">
      <c r="A8" s="12"/>
      <c r="B8" s="44">
        <v>513</v>
      </c>
      <c r="C8" s="20" t="s">
        <v>22</v>
      </c>
      <c r="D8" s="46">
        <v>5221908</v>
      </c>
      <c r="E8" s="46">
        <v>6134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5228042</v>
      </c>
      <c r="O8" s="47">
        <f t="shared" si="1"/>
        <v>15.120917197157475</v>
      </c>
      <c r="P8" s="9"/>
    </row>
    <row r="9" spans="1:133">
      <c r="A9" s="12"/>
      <c r="B9" s="44">
        <v>514</v>
      </c>
      <c r="C9" s="20" t="s">
        <v>23</v>
      </c>
      <c r="D9" s="46">
        <v>794391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794391</v>
      </c>
      <c r="O9" s="47">
        <f t="shared" si="1"/>
        <v>2.297594497742582</v>
      </c>
      <c r="P9" s="9"/>
    </row>
    <row r="10" spans="1:133">
      <c r="A10" s="12"/>
      <c r="B10" s="44">
        <v>515</v>
      </c>
      <c r="C10" s="20" t="s">
        <v>24</v>
      </c>
      <c r="D10" s="46">
        <v>1160876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1160876</v>
      </c>
      <c r="O10" s="47">
        <f t="shared" si="1"/>
        <v>3.3575686408348253</v>
      </c>
      <c r="P10" s="9"/>
    </row>
    <row r="11" spans="1:133">
      <c r="A11" s="12"/>
      <c r="B11" s="44">
        <v>516</v>
      </c>
      <c r="C11" s="20" t="s">
        <v>25</v>
      </c>
      <c r="D11" s="46">
        <v>2931201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2931201</v>
      </c>
      <c r="O11" s="47">
        <f t="shared" si="1"/>
        <v>8.4778292923479164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7089503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7089503</v>
      </c>
      <c r="O12" s="47">
        <f t="shared" si="1"/>
        <v>20.504767909668576</v>
      </c>
      <c r="P12" s="9"/>
    </row>
    <row r="13" spans="1:133">
      <c r="A13" s="12"/>
      <c r="B13" s="44">
        <v>519</v>
      </c>
      <c r="C13" s="20" t="s">
        <v>128</v>
      </c>
      <c r="D13" s="46">
        <v>20577483</v>
      </c>
      <c r="E13" s="46">
        <v>751052</v>
      </c>
      <c r="F13" s="46">
        <v>0</v>
      </c>
      <c r="G13" s="46">
        <v>481138</v>
      </c>
      <c r="H13" s="46">
        <v>0</v>
      </c>
      <c r="I13" s="46">
        <v>0</v>
      </c>
      <c r="J13" s="46">
        <v>30949619</v>
      </c>
      <c r="K13" s="46">
        <v>0</v>
      </c>
      <c r="L13" s="46">
        <v>0</v>
      </c>
      <c r="M13" s="46">
        <v>0</v>
      </c>
      <c r="N13" s="46">
        <f t="shared" si="2"/>
        <v>52759292</v>
      </c>
      <c r="O13" s="47">
        <f t="shared" si="1"/>
        <v>152.59419983861125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94223982</v>
      </c>
      <c r="E14" s="31">
        <f t="shared" si="3"/>
        <v>45525528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139749510</v>
      </c>
      <c r="O14" s="43">
        <f t="shared" si="1"/>
        <v>404.19353345924355</v>
      </c>
      <c r="P14" s="10"/>
    </row>
    <row r="15" spans="1:133">
      <c r="A15" s="12"/>
      <c r="B15" s="44">
        <v>521</v>
      </c>
      <c r="C15" s="20" t="s">
        <v>29</v>
      </c>
      <c r="D15" s="46">
        <v>39063447</v>
      </c>
      <c r="E15" s="46">
        <v>1468171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40531618</v>
      </c>
      <c r="O15" s="47">
        <f t="shared" si="1"/>
        <v>117.22844606925834</v>
      </c>
      <c r="P15" s="9"/>
    </row>
    <row r="16" spans="1:133">
      <c r="A16" s="12"/>
      <c r="B16" s="44">
        <v>522</v>
      </c>
      <c r="C16" s="20" t="s">
        <v>30</v>
      </c>
      <c r="D16" s="46">
        <v>43746</v>
      </c>
      <c r="E16" s="46">
        <v>36873611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36917357</v>
      </c>
      <c r="O16" s="47">
        <f t="shared" si="1"/>
        <v>106.77502176434349</v>
      </c>
      <c r="P16" s="9"/>
    </row>
    <row r="17" spans="1:16">
      <c r="A17" s="12"/>
      <c r="B17" s="44">
        <v>523</v>
      </c>
      <c r="C17" s="20" t="s">
        <v>129</v>
      </c>
      <c r="D17" s="46">
        <v>30477576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30477576</v>
      </c>
      <c r="O17" s="47">
        <f t="shared" si="1"/>
        <v>88.149426317935848</v>
      </c>
      <c r="P17" s="9"/>
    </row>
    <row r="18" spans="1:16">
      <c r="A18" s="12"/>
      <c r="B18" s="44">
        <v>524</v>
      </c>
      <c r="C18" s="20" t="s">
        <v>32</v>
      </c>
      <c r="D18" s="46">
        <v>929619</v>
      </c>
      <c r="E18" s="46">
        <v>2744440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3674059</v>
      </c>
      <c r="O18" s="47">
        <f t="shared" si="1"/>
        <v>10.626376359729168</v>
      </c>
      <c r="P18" s="9"/>
    </row>
    <row r="19" spans="1:16">
      <c r="A19" s="12"/>
      <c r="B19" s="44">
        <v>525</v>
      </c>
      <c r="C19" s="20" t="s">
        <v>33</v>
      </c>
      <c r="D19" s="46">
        <v>710236</v>
      </c>
      <c r="E19" s="46">
        <v>1186883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1897119</v>
      </c>
      <c r="O19" s="47">
        <f t="shared" si="1"/>
        <v>5.4869833318389931</v>
      </c>
      <c r="P19" s="9"/>
    </row>
    <row r="20" spans="1:16">
      <c r="A20" s="12"/>
      <c r="B20" s="44">
        <v>526</v>
      </c>
      <c r="C20" s="20" t="s">
        <v>34</v>
      </c>
      <c r="D20" s="46">
        <v>15751228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15751228</v>
      </c>
      <c r="O20" s="47">
        <f t="shared" si="1"/>
        <v>45.556828797769484</v>
      </c>
      <c r="P20" s="9"/>
    </row>
    <row r="21" spans="1:16">
      <c r="A21" s="12"/>
      <c r="B21" s="44">
        <v>527</v>
      </c>
      <c r="C21" s="20" t="s">
        <v>35</v>
      </c>
      <c r="D21" s="46">
        <v>0</v>
      </c>
      <c r="E21" s="46">
        <v>3055988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3055988</v>
      </c>
      <c r="O21" s="47">
        <f t="shared" si="1"/>
        <v>8.8387471836505664</v>
      </c>
      <c r="P21" s="9"/>
    </row>
    <row r="22" spans="1:16">
      <c r="A22" s="12"/>
      <c r="B22" s="44">
        <v>529</v>
      </c>
      <c r="C22" s="20" t="s">
        <v>36</v>
      </c>
      <c r="D22" s="46">
        <v>7248130</v>
      </c>
      <c r="E22" s="46">
        <v>196435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7444565</v>
      </c>
      <c r="O22" s="47">
        <f t="shared" si="1"/>
        <v>21.531703634717672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1030713</v>
      </c>
      <c r="E23" s="31">
        <f t="shared" si="5"/>
        <v>3305653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28590677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32927043</v>
      </c>
      <c r="O23" s="43">
        <f t="shared" si="1"/>
        <v>95.233950062039227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4315790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4315790</v>
      </c>
      <c r="O24" s="47">
        <f t="shared" si="1"/>
        <v>12.482436680944847</v>
      </c>
      <c r="P24" s="9"/>
    </row>
    <row r="25" spans="1:16">
      <c r="A25" s="12"/>
      <c r="B25" s="44">
        <v>534</v>
      </c>
      <c r="C25" s="20" t="s">
        <v>130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3957887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3957887</v>
      </c>
      <c r="O25" s="47">
        <f t="shared" si="1"/>
        <v>11.447284012390492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3159932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3159932</v>
      </c>
      <c r="O26" s="47">
        <f t="shared" si="1"/>
        <v>9.1393814588039302</v>
      </c>
      <c r="P26" s="9"/>
    </row>
    <row r="27" spans="1:16">
      <c r="A27" s="12"/>
      <c r="B27" s="44">
        <v>536</v>
      </c>
      <c r="C27" s="20" t="s">
        <v>131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17157068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17157068</v>
      </c>
      <c r="O27" s="47">
        <f t="shared" si="1"/>
        <v>49.622899849312653</v>
      </c>
      <c r="P27" s="9"/>
    </row>
    <row r="28" spans="1:16">
      <c r="A28" s="12"/>
      <c r="B28" s="44">
        <v>537</v>
      </c>
      <c r="C28" s="20" t="s">
        <v>132</v>
      </c>
      <c r="D28" s="46">
        <v>1030713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1030713</v>
      </c>
      <c r="O28" s="47">
        <f t="shared" si="1"/>
        <v>2.9811018976193715</v>
      </c>
      <c r="P28" s="9"/>
    </row>
    <row r="29" spans="1:16">
      <c r="A29" s="12"/>
      <c r="B29" s="44">
        <v>538</v>
      </c>
      <c r="C29" s="20" t="s">
        <v>133</v>
      </c>
      <c r="D29" s="46">
        <v>0</v>
      </c>
      <c r="E29" s="46">
        <v>3305653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3305653</v>
      </c>
      <c r="O29" s="47">
        <f t="shared" si="1"/>
        <v>9.560846162967934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913174</v>
      </c>
      <c r="E30" s="31">
        <f t="shared" si="7"/>
        <v>30747795</v>
      </c>
      <c r="F30" s="31">
        <f t="shared" si="7"/>
        <v>0</v>
      </c>
      <c r="G30" s="31">
        <f t="shared" si="7"/>
        <v>12498252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44159221</v>
      </c>
      <c r="O30" s="43">
        <f t="shared" si="1"/>
        <v>127.72045906134218</v>
      </c>
      <c r="P30" s="10"/>
    </row>
    <row r="31" spans="1:16">
      <c r="A31" s="12"/>
      <c r="B31" s="44">
        <v>541</v>
      </c>
      <c r="C31" s="20" t="s">
        <v>134</v>
      </c>
      <c r="D31" s="46">
        <v>62980</v>
      </c>
      <c r="E31" s="46">
        <v>29007989</v>
      </c>
      <c r="F31" s="46">
        <v>0</v>
      </c>
      <c r="G31" s="46">
        <v>12498252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41569221</v>
      </c>
      <c r="O31" s="47">
        <f t="shared" si="1"/>
        <v>120.22947571793411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1566126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1566126</v>
      </c>
      <c r="O32" s="47">
        <f t="shared" si="1"/>
        <v>4.529661690995491</v>
      </c>
      <c r="P32" s="9"/>
    </row>
    <row r="33" spans="1:16">
      <c r="A33" s="12"/>
      <c r="B33" s="44">
        <v>544</v>
      </c>
      <c r="C33" s="20" t="s">
        <v>135</v>
      </c>
      <c r="D33" s="46">
        <v>850194</v>
      </c>
      <c r="E33" s="46">
        <v>173680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1023874</v>
      </c>
      <c r="O33" s="47">
        <f t="shared" si="1"/>
        <v>2.9613216524125883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SUM(D35:D37)</f>
        <v>1174552</v>
      </c>
      <c r="E34" s="31">
        <f t="shared" si="9"/>
        <v>2385179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5068</v>
      </c>
      <c r="N34" s="31">
        <f t="shared" si="8"/>
        <v>3564799</v>
      </c>
      <c r="O34" s="43">
        <f t="shared" si="1"/>
        <v>10.310366768956671</v>
      </c>
      <c r="P34" s="10"/>
    </row>
    <row r="35" spans="1:16">
      <c r="A35" s="13"/>
      <c r="B35" s="45">
        <v>552</v>
      </c>
      <c r="C35" s="21" t="s">
        <v>50</v>
      </c>
      <c r="D35" s="46">
        <v>445400</v>
      </c>
      <c r="E35" s="46">
        <v>1423474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1868874</v>
      </c>
      <c r="O35" s="47">
        <f t="shared" si="1"/>
        <v>5.4052911215939883</v>
      </c>
      <c r="P35" s="9"/>
    </row>
    <row r="36" spans="1:16">
      <c r="A36" s="13"/>
      <c r="B36" s="45">
        <v>553</v>
      </c>
      <c r="C36" s="21" t="s">
        <v>136</v>
      </c>
      <c r="D36" s="46">
        <v>456091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456091</v>
      </c>
      <c r="O36" s="47">
        <f t="shared" si="1"/>
        <v>1.3191390286016735</v>
      </c>
      <c r="P36" s="9"/>
    </row>
    <row r="37" spans="1:16">
      <c r="A37" s="13"/>
      <c r="B37" s="45">
        <v>554</v>
      </c>
      <c r="C37" s="21" t="s">
        <v>52</v>
      </c>
      <c r="D37" s="46">
        <v>273061</v>
      </c>
      <c r="E37" s="46">
        <v>961705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5068</v>
      </c>
      <c r="N37" s="46">
        <f t="shared" si="8"/>
        <v>1239834</v>
      </c>
      <c r="O37" s="47">
        <f t="shared" ref="O37:O68" si="10">(N37/O$86)</f>
        <v>3.5859366187610089</v>
      </c>
      <c r="P37" s="9"/>
    </row>
    <row r="38" spans="1:16" ht="15.75">
      <c r="A38" s="28" t="s">
        <v>53</v>
      </c>
      <c r="B38" s="29"/>
      <c r="C38" s="30"/>
      <c r="D38" s="31">
        <f t="shared" ref="D38:M38" si="11">SUM(D39:D42)</f>
        <v>12618326</v>
      </c>
      <c r="E38" s="31">
        <f t="shared" si="11"/>
        <v>1817931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14436257</v>
      </c>
      <c r="O38" s="43">
        <f t="shared" si="10"/>
        <v>41.753575570717487</v>
      </c>
      <c r="P38" s="10"/>
    </row>
    <row r="39" spans="1:16">
      <c r="A39" s="12"/>
      <c r="B39" s="44">
        <v>562</v>
      </c>
      <c r="C39" s="20" t="s">
        <v>137</v>
      </c>
      <c r="D39" s="46">
        <v>3492054</v>
      </c>
      <c r="E39" s="46">
        <v>1736798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12">SUM(D39:M39)</f>
        <v>5228852</v>
      </c>
      <c r="O39" s="47">
        <f t="shared" si="10"/>
        <v>15.123259937122016</v>
      </c>
      <c r="P39" s="9"/>
    </row>
    <row r="40" spans="1:16">
      <c r="A40" s="12"/>
      <c r="B40" s="44">
        <v>563</v>
      </c>
      <c r="C40" s="20" t="s">
        <v>138</v>
      </c>
      <c r="D40" s="46">
        <v>1190502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1190502</v>
      </c>
      <c r="O40" s="47">
        <f t="shared" si="10"/>
        <v>3.4432550781057936</v>
      </c>
      <c r="P40" s="9"/>
    </row>
    <row r="41" spans="1:16">
      <c r="A41" s="12"/>
      <c r="B41" s="44">
        <v>564</v>
      </c>
      <c r="C41" s="20" t="s">
        <v>139</v>
      </c>
      <c r="D41" s="46">
        <v>7694878</v>
      </c>
      <c r="E41" s="46">
        <v>81133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7776011</v>
      </c>
      <c r="O41" s="47">
        <f t="shared" si="10"/>
        <v>22.49033547457838</v>
      </c>
      <c r="P41" s="9"/>
    </row>
    <row r="42" spans="1:16">
      <c r="A42" s="12"/>
      <c r="B42" s="44">
        <v>569</v>
      </c>
      <c r="C42" s="20" t="s">
        <v>57</v>
      </c>
      <c r="D42" s="46">
        <v>240892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240892</v>
      </c>
      <c r="O42" s="47">
        <f t="shared" si="10"/>
        <v>0.69672508091129692</v>
      </c>
      <c r="P42" s="9"/>
    </row>
    <row r="43" spans="1:16" ht="15.75">
      <c r="A43" s="28" t="s">
        <v>58</v>
      </c>
      <c r="B43" s="29"/>
      <c r="C43" s="30"/>
      <c r="D43" s="31">
        <f t="shared" ref="D43:M43" si="13">SUM(D44:D47)</f>
        <v>10050827</v>
      </c>
      <c r="E43" s="31">
        <f t="shared" si="13"/>
        <v>2013540</v>
      </c>
      <c r="F43" s="31">
        <f t="shared" si="13"/>
        <v>0</v>
      </c>
      <c r="G43" s="31">
        <f t="shared" si="13"/>
        <v>81770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12146137</v>
      </c>
      <c r="O43" s="43">
        <f t="shared" si="10"/>
        <v>35.129926623070496</v>
      </c>
      <c r="P43" s="9"/>
    </row>
    <row r="44" spans="1:16">
      <c r="A44" s="12"/>
      <c r="B44" s="44">
        <v>571</v>
      </c>
      <c r="C44" s="20" t="s">
        <v>59</v>
      </c>
      <c r="D44" s="46">
        <v>5411060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5411060</v>
      </c>
      <c r="O44" s="47">
        <f t="shared" si="10"/>
        <v>15.650254953738116</v>
      </c>
      <c r="P44" s="9"/>
    </row>
    <row r="45" spans="1:16">
      <c r="A45" s="12"/>
      <c r="B45" s="44">
        <v>572</v>
      </c>
      <c r="C45" s="20" t="s">
        <v>140</v>
      </c>
      <c r="D45" s="46">
        <v>4635743</v>
      </c>
      <c r="E45" s="46">
        <v>1414010</v>
      </c>
      <c r="F45" s="46">
        <v>0</v>
      </c>
      <c r="G45" s="46">
        <v>81770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6131523</v>
      </c>
      <c r="O45" s="47">
        <f t="shared" si="10"/>
        <v>17.734029599507156</v>
      </c>
      <c r="P45" s="9"/>
    </row>
    <row r="46" spans="1:16">
      <c r="A46" s="12"/>
      <c r="B46" s="44">
        <v>573</v>
      </c>
      <c r="C46" s="20" t="s">
        <v>61</v>
      </c>
      <c r="D46" s="46">
        <v>4024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4024</v>
      </c>
      <c r="O46" s="47">
        <f t="shared" si="10"/>
        <v>1.1638500762113556E-2</v>
      </c>
      <c r="P46" s="9"/>
    </row>
    <row r="47" spans="1:16">
      <c r="A47" s="12"/>
      <c r="B47" s="44">
        <v>575</v>
      </c>
      <c r="C47" s="20" t="s">
        <v>141</v>
      </c>
      <c r="D47" s="46">
        <v>0</v>
      </c>
      <c r="E47" s="46">
        <v>599530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599530</v>
      </c>
      <c r="O47" s="47">
        <f t="shared" si="10"/>
        <v>1.7340035690631064</v>
      </c>
      <c r="P47" s="9"/>
    </row>
    <row r="48" spans="1:16" ht="15.75">
      <c r="A48" s="28" t="s">
        <v>142</v>
      </c>
      <c r="B48" s="29"/>
      <c r="C48" s="30"/>
      <c r="D48" s="31">
        <f t="shared" ref="D48:M48" si="14">SUM(D49:D50)</f>
        <v>2186731</v>
      </c>
      <c r="E48" s="31">
        <f t="shared" si="14"/>
        <v>44429487</v>
      </c>
      <c r="F48" s="31">
        <f t="shared" si="14"/>
        <v>36198380</v>
      </c>
      <c r="G48" s="31">
        <f t="shared" si="14"/>
        <v>900000</v>
      </c>
      <c r="H48" s="31">
        <f t="shared" si="14"/>
        <v>0</v>
      </c>
      <c r="I48" s="31">
        <f t="shared" si="14"/>
        <v>0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83714598</v>
      </c>
      <c r="O48" s="43">
        <f t="shared" si="10"/>
        <v>242.12535104946073</v>
      </c>
      <c r="P48" s="9"/>
    </row>
    <row r="49" spans="1:16">
      <c r="A49" s="12"/>
      <c r="B49" s="44">
        <v>581</v>
      </c>
      <c r="C49" s="20" t="s">
        <v>143</v>
      </c>
      <c r="D49" s="46">
        <v>2186731</v>
      </c>
      <c r="E49" s="46">
        <v>44429487</v>
      </c>
      <c r="F49" s="46">
        <v>49747</v>
      </c>
      <c r="G49" s="46">
        <v>900000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47565965</v>
      </c>
      <c r="O49" s="47">
        <f t="shared" si="10"/>
        <v>137.57368784869948</v>
      </c>
      <c r="P49" s="9"/>
    </row>
    <row r="50" spans="1:16">
      <c r="A50" s="12"/>
      <c r="B50" s="44">
        <v>585</v>
      </c>
      <c r="C50" s="20" t="s">
        <v>64</v>
      </c>
      <c r="D50" s="46">
        <v>0</v>
      </c>
      <c r="E50" s="46">
        <v>0</v>
      </c>
      <c r="F50" s="46">
        <v>36148633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9" si="15">SUM(D50:M50)</f>
        <v>36148633</v>
      </c>
      <c r="O50" s="47">
        <f t="shared" si="10"/>
        <v>104.55166320076124</v>
      </c>
      <c r="P50" s="9"/>
    </row>
    <row r="51" spans="1:16" ht="15.75">
      <c r="A51" s="28" t="s">
        <v>65</v>
      </c>
      <c r="B51" s="29"/>
      <c r="C51" s="30"/>
      <c r="D51" s="31">
        <f t="shared" ref="D51:M51" si="16">SUM(D52:D83)</f>
        <v>8171028</v>
      </c>
      <c r="E51" s="31">
        <f t="shared" si="16"/>
        <v>1466060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 t="shared" si="16"/>
        <v>0</v>
      </c>
      <c r="K51" s="31">
        <f t="shared" si="16"/>
        <v>0</v>
      </c>
      <c r="L51" s="31">
        <f t="shared" si="16"/>
        <v>0</v>
      </c>
      <c r="M51" s="31">
        <f t="shared" si="16"/>
        <v>0</v>
      </c>
      <c r="N51" s="31">
        <f>SUM(D51:M51)</f>
        <v>9637088</v>
      </c>
      <c r="O51" s="43">
        <f t="shared" si="10"/>
        <v>27.873075554809994</v>
      </c>
      <c r="P51" s="9"/>
    </row>
    <row r="52" spans="1:16">
      <c r="A52" s="12"/>
      <c r="B52" s="44">
        <v>601</v>
      </c>
      <c r="C52" s="20" t="s">
        <v>144</v>
      </c>
      <c r="D52" s="46">
        <v>304667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304667</v>
      </c>
      <c r="O52" s="47">
        <f t="shared" si="10"/>
        <v>0.88117969972436649</v>
      </c>
      <c r="P52" s="9"/>
    </row>
    <row r="53" spans="1:16">
      <c r="A53" s="12"/>
      <c r="B53" s="44">
        <v>602</v>
      </c>
      <c r="C53" s="20" t="s">
        <v>145</v>
      </c>
      <c r="D53" s="46">
        <v>0</v>
      </c>
      <c r="E53" s="46">
        <v>611197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611197</v>
      </c>
      <c r="O53" s="47">
        <f t="shared" si="10"/>
        <v>1.7677477013671767</v>
      </c>
      <c r="P53" s="9"/>
    </row>
    <row r="54" spans="1:16">
      <c r="A54" s="12"/>
      <c r="B54" s="44">
        <v>603</v>
      </c>
      <c r="C54" s="20" t="s">
        <v>146</v>
      </c>
      <c r="D54" s="46">
        <v>330488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330488</v>
      </c>
      <c r="O54" s="47">
        <f t="shared" si="10"/>
        <v>0.9558610437051156</v>
      </c>
      <c r="P54" s="9"/>
    </row>
    <row r="55" spans="1:16">
      <c r="A55" s="12"/>
      <c r="B55" s="44">
        <v>604</v>
      </c>
      <c r="C55" s="20" t="s">
        <v>147</v>
      </c>
      <c r="D55" s="46">
        <v>909913</v>
      </c>
      <c r="E55" s="46">
        <v>140855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1050768</v>
      </c>
      <c r="O55" s="47">
        <f t="shared" si="10"/>
        <v>3.0391064037784634</v>
      </c>
      <c r="P55" s="9"/>
    </row>
    <row r="56" spans="1:16">
      <c r="A56" s="12"/>
      <c r="B56" s="44">
        <v>605</v>
      </c>
      <c r="C56" s="20" t="s">
        <v>148</v>
      </c>
      <c r="D56" s="46">
        <v>238061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238061</v>
      </c>
      <c r="O56" s="47">
        <f t="shared" si="10"/>
        <v>0.68853706012164895</v>
      </c>
      <c r="P56" s="9"/>
    </row>
    <row r="57" spans="1:16">
      <c r="A57" s="12"/>
      <c r="B57" s="44">
        <v>606</v>
      </c>
      <c r="C57" s="20" t="s">
        <v>149</v>
      </c>
      <c r="D57" s="46">
        <v>5164</v>
      </c>
      <c r="E57" s="46">
        <v>111798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116962</v>
      </c>
      <c r="O57" s="47">
        <f t="shared" si="10"/>
        <v>0.33828586633656205</v>
      </c>
      <c r="P57" s="9"/>
    </row>
    <row r="58" spans="1:16">
      <c r="A58" s="12"/>
      <c r="B58" s="44">
        <v>607</v>
      </c>
      <c r="C58" s="20" t="s">
        <v>150</v>
      </c>
      <c r="D58" s="46">
        <v>139980</v>
      </c>
      <c r="E58" s="46">
        <v>283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140263</v>
      </c>
      <c r="O58" s="47">
        <f t="shared" si="10"/>
        <v>0.40567868598318435</v>
      </c>
      <c r="P58" s="9"/>
    </row>
    <row r="59" spans="1:16">
      <c r="A59" s="12"/>
      <c r="B59" s="44">
        <v>608</v>
      </c>
      <c r="C59" s="20" t="s">
        <v>151</v>
      </c>
      <c r="D59" s="46">
        <v>210849</v>
      </c>
      <c r="E59" s="46">
        <v>9468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220317</v>
      </c>
      <c r="O59" s="47">
        <f t="shared" si="10"/>
        <v>0.63721659354040072</v>
      </c>
      <c r="P59" s="9"/>
    </row>
    <row r="60" spans="1:16">
      <c r="A60" s="12"/>
      <c r="B60" s="44">
        <v>614</v>
      </c>
      <c r="C60" s="20" t="s">
        <v>152</v>
      </c>
      <c r="D60" s="46">
        <v>1007428</v>
      </c>
      <c r="E60" s="46">
        <v>7674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72" si="17">SUM(D60:M60)</f>
        <v>1015102</v>
      </c>
      <c r="O60" s="47">
        <f t="shared" si="10"/>
        <v>2.9359506462780804</v>
      </c>
      <c r="P60" s="9"/>
    </row>
    <row r="61" spans="1:16">
      <c r="A61" s="12"/>
      <c r="B61" s="44">
        <v>618</v>
      </c>
      <c r="C61" s="20" t="s">
        <v>75</v>
      </c>
      <c r="D61" s="46">
        <v>8310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8310</v>
      </c>
      <c r="O61" s="47">
        <f t="shared" si="10"/>
        <v>2.4034776673251403E-2</v>
      </c>
      <c r="P61" s="9"/>
    </row>
    <row r="62" spans="1:16">
      <c r="A62" s="12"/>
      <c r="B62" s="44">
        <v>622</v>
      </c>
      <c r="C62" s="20" t="s">
        <v>76</v>
      </c>
      <c r="D62" s="46">
        <v>128537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128537</v>
      </c>
      <c r="O62" s="47">
        <f t="shared" si="10"/>
        <v>0.37176390965700551</v>
      </c>
      <c r="P62" s="9"/>
    </row>
    <row r="63" spans="1:16">
      <c r="A63" s="12"/>
      <c r="B63" s="44">
        <v>623</v>
      </c>
      <c r="C63" s="20" t="s">
        <v>77</v>
      </c>
      <c r="D63" s="46">
        <v>173229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173229</v>
      </c>
      <c r="O63" s="47">
        <f t="shared" si="10"/>
        <v>0.50102531026843178</v>
      </c>
      <c r="P63" s="9"/>
    </row>
    <row r="64" spans="1:16">
      <c r="A64" s="12"/>
      <c r="B64" s="44">
        <v>634</v>
      </c>
      <c r="C64" s="20" t="s">
        <v>153</v>
      </c>
      <c r="D64" s="46">
        <v>538436</v>
      </c>
      <c r="E64" s="46">
        <v>2195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540631</v>
      </c>
      <c r="O64" s="47">
        <f t="shared" si="10"/>
        <v>1.5636516663822599</v>
      </c>
      <c r="P64" s="9"/>
    </row>
    <row r="65" spans="1:16">
      <c r="A65" s="12"/>
      <c r="B65" s="44">
        <v>654</v>
      </c>
      <c r="C65" s="20" t="s">
        <v>154</v>
      </c>
      <c r="D65" s="46">
        <v>751729</v>
      </c>
      <c r="E65" s="46">
        <v>11348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763077</v>
      </c>
      <c r="O65" s="47">
        <f t="shared" si="10"/>
        <v>2.2070259060763733</v>
      </c>
      <c r="P65" s="9"/>
    </row>
    <row r="66" spans="1:16">
      <c r="A66" s="12"/>
      <c r="B66" s="44">
        <v>662</v>
      </c>
      <c r="C66" s="20" t="s">
        <v>172</v>
      </c>
      <c r="D66" s="46">
        <v>1156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1156</v>
      </c>
      <c r="O66" s="47">
        <f t="shared" si="10"/>
        <v>3.3434659247026021E-3</v>
      </c>
      <c r="P66" s="9"/>
    </row>
    <row r="67" spans="1:16">
      <c r="A67" s="12"/>
      <c r="B67" s="44">
        <v>669</v>
      </c>
      <c r="C67" s="20" t="s">
        <v>155</v>
      </c>
      <c r="D67" s="46">
        <v>0</v>
      </c>
      <c r="E67" s="46">
        <v>31217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31217</v>
      </c>
      <c r="O67" s="47">
        <f t="shared" si="10"/>
        <v>9.0288041324776067E-2</v>
      </c>
      <c r="P67" s="9"/>
    </row>
    <row r="68" spans="1:16">
      <c r="A68" s="12"/>
      <c r="B68" s="44">
        <v>674</v>
      </c>
      <c r="C68" s="20" t="s">
        <v>156</v>
      </c>
      <c r="D68" s="46">
        <v>268186</v>
      </c>
      <c r="E68" s="46">
        <v>1116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269302</v>
      </c>
      <c r="O68" s="47">
        <f t="shared" si="10"/>
        <v>0.77889451596389292</v>
      </c>
      <c r="P68" s="9"/>
    </row>
    <row r="69" spans="1:16">
      <c r="A69" s="12"/>
      <c r="B69" s="44">
        <v>682</v>
      </c>
      <c r="C69" s="20" t="s">
        <v>157</v>
      </c>
      <c r="D69" s="46">
        <v>110864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110864</v>
      </c>
      <c r="O69" s="47">
        <f t="shared" ref="O69:O84" si="18">(N69/O$86)</f>
        <v>0.32064879435659971</v>
      </c>
      <c r="P69" s="9"/>
    </row>
    <row r="70" spans="1:16">
      <c r="A70" s="12"/>
      <c r="B70" s="44">
        <v>684</v>
      </c>
      <c r="C70" s="20" t="s">
        <v>84</v>
      </c>
      <c r="D70" s="46">
        <v>24666</v>
      </c>
      <c r="E70" s="46">
        <v>72400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97066</v>
      </c>
      <c r="O70" s="47">
        <f t="shared" si="18"/>
        <v>0.28074123135569445</v>
      </c>
      <c r="P70" s="9"/>
    </row>
    <row r="71" spans="1:16">
      <c r="A71" s="12"/>
      <c r="B71" s="44">
        <v>685</v>
      </c>
      <c r="C71" s="20" t="s">
        <v>85</v>
      </c>
      <c r="D71" s="46">
        <v>18686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18686</v>
      </c>
      <c r="O71" s="47">
        <f t="shared" si="18"/>
        <v>5.4044986391862303E-2</v>
      </c>
      <c r="P71" s="9"/>
    </row>
    <row r="72" spans="1:16">
      <c r="A72" s="12"/>
      <c r="B72" s="44">
        <v>694</v>
      </c>
      <c r="C72" s="20" t="s">
        <v>158</v>
      </c>
      <c r="D72" s="46">
        <v>335980</v>
      </c>
      <c r="E72" s="46">
        <v>922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336902</v>
      </c>
      <c r="O72" s="47">
        <f t="shared" si="18"/>
        <v>0.97441207349840486</v>
      </c>
      <c r="P72" s="9"/>
    </row>
    <row r="73" spans="1:16">
      <c r="A73" s="12"/>
      <c r="B73" s="44">
        <v>711</v>
      </c>
      <c r="C73" s="20" t="s">
        <v>121</v>
      </c>
      <c r="D73" s="46">
        <v>669741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3" si="19">SUM(D73:M73)</f>
        <v>669741</v>
      </c>
      <c r="O73" s="47">
        <f t="shared" si="18"/>
        <v>1.937072847643811</v>
      </c>
      <c r="P73" s="9"/>
    </row>
    <row r="74" spans="1:16">
      <c r="A74" s="12"/>
      <c r="B74" s="44">
        <v>712</v>
      </c>
      <c r="C74" s="20" t="s">
        <v>173</v>
      </c>
      <c r="D74" s="46">
        <v>75303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75303</v>
      </c>
      <c r="O74" s="47">
        <f t="shared" si="18"/>
        <v>0.21779672537013844</v>
      </c>
      <c r="P74" s="9"/>
    </row>
    <row r="75" spans="1:16">
      <c r="A75" s="12"/>
      <c r="B75" s="44">
        <v>713</v>
      </c>
      <c r="C75" s="20" t="s">
        <v>160</v>
      </c>
      <c r="D75" s="46">
        <v>0</v>
      </c>
      <c r="E75" s="46">
        <v>332500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332500</v>
      </c>
      <c r="O75" s="47">
        <f t="shared" si="18"/>
        <v>0.96168029408617239</v>
      </c>
      <c r="P75" s="9"/>
    </row>
    <row r="76" spans="1:16">
      <c r="A76" s="12"/>
      <c r="B76" s="44">
        <v>714</v>
      </c>
      <c r="C76" s="20" t="s">
        <v>123</v>
      </c>
      <c r="D76" s="46">
        <v>68628</v>
      </c>
      <c r="E76" s="46">
        <v>81133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149761</v>
      </c>
      <c r="O76" s="47">
        <f t="shared" si="18"/>
        <v>0.43314948127109548</v>
      </c>
      <c r="P76" s="9"/>
    </row>
    <row r="77" spans="1:16">
      <c r="A77" s="12"/>
      <c r="B77" s="44">
        <v>724</v>
      </c>
      <c r="C77" s="20" t="s">
        <v>161</v>
      </c>
      <c r="D77" s="46">
        <v>860441</v>
      </c>
      <c r="E77" s="46">
        <v>3628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864069</v>
      </c>
      <c r="O77" s="47">
        <f t="shared" si="18"/>
        <v>2.4991221955811875</v>
      </c>
      <c r="P77" s="9"/>
    </row>
    <row r="78" spans="1:16">
      <c r="A78" s="12"/>
      <c r="B78" s="44">
        <v>732</v>
      </c>
      <c r="C78" s="20" t="s">
        <v>92</v>
      </c>
      <c r="D78" s="46">
        <v>0</v>
      </c>
      <c r="E78" s="46">
        <v>45600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45600</v>
      </c>
      <c r="O78" s="47">
        <f t="shared" si="18"/>
        <v>0.13188758318896077</v>
      </c>
      <c r="P78" s="9"/>
    </row>
    <row r="79" spans="1:16">
      <c r="A79" s="12"/>
      <c r="B79" s="44">
        <v>739</v>
      </c>
      <c r="C79" s="20" t="s">
        <v>93</v>
      </c>
      <c r="D79" s="46">
        <v>245802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245802</v>
      </c>
      <c r="O79" s="47">
        <f t="shared" si="18"/>
        <v>0.71092613427659945</v>
      </c>
      <c r="P79" s="9"/>
    </row>
    <row r="80" spans="1:16">
      <c r="A80" s="12"/>
      <c r="B80" s="44">
        <v>744</v>
      </c>
      <c r="C80" s="20" t="s">
        <v>162</v>
      </c>
      <c r="D80" s="46">
        <v>396229</v>
      </c>
      <c r="E80" s="46">
        <v>1001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397230</v>
      </c>
      <c r="O80" s="47">
        <f t="shared" si="18"/>
        <v>1.1488970322401511</v>
      </c>
      <c r="P80" s="9"/>
    </row>
    <row r="81" spans="1:119">
      <c r="A81" s="12"/>
      <c r="B81" s="44">
        <v>752</v>
      </c>
      <c r="C81" s="20" t="s">
        <v>163</v>
      </c>
      <c r="D81" s="46">
        <v>798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798</v>
      </c>
      <c r="O81" s="47">
        <f t="shared" si="18"/>
        <v>2.3080327058068138E-3</v>
      </c>
      <c r="P81" s="9"/>
    </row>
    <row r="82" spans="1:119">
      <c r="A82" s="12"/>
      <c r="B82" s="44">
        <v>764</v>
      </c>
      <c r="C82" s="20" t="s">
        <v>164</v>
      </c>
      <c r="D82" s="46">
        <v>346186</v>
      </c>
      <c r="E82" s="46">
        <v>1725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347911</v>
      </c>
      <c r="O82" s="47">
        <f t="shared" si="18"/>
        <v>1.006253091115231</v>
      </c>
      <c r="P82" s="9"/>
    </row>
    <row r="83" spans="1:119" ht="15.75" thickBot="1">
      <c r="A83" s="12"/>
      <c r="B83" s="44">
        <v>769</v>
      </c>
      <c r="C83" s="20" t="s">
        <v>98</v>
      </c>
      <c r="D83" s="46">
        <v>1571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1571</v>
      </c>
      <c r="O83" s="47">
        <f t="shared" si="18"/>
        <v>4.5437586225845917E-3</v>
      </c>
      <c r="P83" s="9"/>
    </row>
    <row r="84" spans="1:119" ht="16.5" thickBot="1">
      <c r="A84" s="14" t="s">
        <v>10</v>
      </c>
      <c r="B84" s="23"/>
      <c r="C84" s="22"/>
      <c r="D84" s="15">
        <f t="shared" ref="D84:M84" si="20">SUM(D5,D14,D23,D30,D34,D38,D43,D48,D51)</f>
        <v>164526869</v>
      </c>
      <c r="E84" s="15">
        <f t="shared" si="20"/>
        <v>132448359</v>
      </c>
      <c r="F84" s="15">
        <f t="shared" si="20"/>
        <v>43287883</v>
      </c>
      <c r="G84" s="15">
        <f t="shared" si="20"/>
        <v>13961160</v>
      </c>
      <c r="H84" s="15">
        <f t="shared" si="20"/>
        <v>0</v>
      </c>
      <c r="I84" s="15">
        <f t="shared" si="20"/>
        <v>28590677</v>
      </c>
      <c r="J84" s="15">
        <f t="shared" si="20"/>
        <v>30949619</v>
      </c>
      <c r="K84" s="15">
        <f t="shared" si="20"/>
        <v>0</v>
      </c>
      <c r="L84" s="15">
        <f t="shared" si="20"/>
        <v>0</v>
      </c>
      <c r="M84" s="15">
        <f t="shared" si="20"/>
        <v>5068</v>
      </c>
      <c r="N84" s="15">
        <f>SUM(D84:M84)</f>
        <v>413769635</v>
      </c>
      <c r="O84" s="37">
        <f t="shared" si="18"/>
        <v>1196.7341481826411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118" t="s">
        <v>176</v>
      </c>
      <c r="M86" s="118"/>
      <c r="N86" s="118"/>
      <c r="O86" s="41">
        <v>345749</v>
      </c>
    </row>
    <row r="87" spans="1:119">
      <c r="A87" s="119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7"/>
    </row>
    <row r="88" spans="1:119" ht="15.75" customHeight="1" thickBot="1">
      <c r="A88" s="120" t="s">
        <v>105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12</v>
      </c>
      <c r="B3" s="108"/>
      <c r="C3" s="109"/>
      <c r="D3" s="128" t="s">
        <v>6</v>
      </c>
      <c r="E3" s="129"/>
      <c r="F3" s="129"/>
      <c r="G3" s="129"/>
      <c r="H3" s="130"/>
      <c r="I3" s="128" t="s">
        <v>7</v>
      </c>
      <c r="J3" s="130"/>
      <c r="K3" s="128" t="s">
        <v>9</v>
      </c>
      <c r="L3" s="130"/>
      <c r="M3" s="35"/>
      <c r="N3" s="36"/>
      <c r="O3" s="131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33020381</v>
      </c>
      <c r="E5" s="26">
        <f t="shared" si="0"/>
        <v>935420</v>
      </c>
      <c r="F5" s="26">
        <f t="shared" si="0"/>
        <v>11363486</v>
      </c>
      <c r="G5" s="26">
        <f t="shared" si="0"/>
        <v>510989</v>
      </c>
      <c r="H5" s="26">
        <f t="shared" si="0"/>
        <v>0</v>
      </c>
      <c r="I5" s="26">
        <f t="shared" si="0"/>
        <v>0</v>
      </c>
      <c r="J5" s="26">
        <f t="shared" si="0"/>
        <v>30320395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76150671</v>
      </c>
      <c r="O5" s="32">
        <f t="shared" ref="O5:O36" si="1">(N5/O$86)</f>
        <v>223.18157998856992</v>
      </c>
      <c r="P5" s="6"/>
    </row>
    <row r="6" spans="1:133">
      <c r="A6" s="12"/>
      <c r="B6" s="44">
        <v>511</v>
      </c>
      <c r="C6" s="20" t="s">
        <v>20</v>
      </c>
      <c r="D6" s="46">
        <v>2634152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2634152</v>
      </c>
      <c r="O6" s="47">
        <f t="shared" si="1"/>
        <v>7.7201447809967618</v>
      </c>
      <c r="P6" s="9"/>
    </row>
    <row r="7" spans="1:133">
      <c r="A7" s="12"/>
      <c r="B7" s="44">
        <v>512</v>
      </c>
      <c r="C7" s="20" t="s">
        <v>21</v>
      </c>
      <c r="D7" s="46">
        <v>1164335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1164335</v>
      </c>
      <c r="O7" s="47">
        <f t="shared" si="1"/>
        <v>3.4124206855116426</v>
      </c>
      <c r="P7" s="9"/>
    </row>
    <row r="8" spans="1:133">
      <c r="A8" s="12"/>
      <c r="B8" s="44">
        <v>513</v>
      </c>
      <c r="C8" s="20" t="s">
        <v>22</v>
      </c>
      <c r="D8" s="46">
        <v>5144945</v>
      </c>
      <c r="E8" s="46">
        <v>341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5145286</v>
      </c>
      <c r="O8" s="47">
        <f t="shared" si="1"/>
        <v>15.079749710584545</v>
      </c>
      <c r="P8" s="9"/>
    </row>
    <row r="9" spans="1:133">
      <c r="A9" s="12"/>
      <c r="B9" s="44">
        <v>514</v>
      </c>
      <c r="C9" s="20" t="s">
        <v>23</v>
      </c>
      <c r="D9" s="46">
        <v>718292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718292</v>
      </c>
      <c r="O9" s="47">
        <f t="shared" si="1"/>
        <v>2.1051625855424159</v>
      </c>
      <c r="P9" s="9"/>
    </row>
    <row r="10" spans="1:133">
      <c r="A10" s="12"/>
      <c r="B10" s="44">
        <v>515</v>
      </c>
      <c r="C10" s="20" t="s">
        <v>24</v>
      </c>
      <c r="D10" s="46">
        <v>1235546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1235546</v>
      </c>
      <c r="O10" s="47">
        <f t="shared" si="1"/>
        <v>3.6211251300537799</v>
      </c>
      <c r="P10" s="9"/>
    </row>
    <row r="11" spans="1:133">
      <c r="A11" s="12"/>
      <c r="B11" s="44">
        <v>516</v>
      </c>
      <c r="C11" s="20" t="s">
        <v>25</v>
      </c>
      <c r="D11" s="46">
        <v>3415026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3415026</v>
      </c>
      <c r="O11" s="47">
        <f t="shared" si="1"/>
        <v>10.008722029278585</v>
      </c>
      <c r="P11" s="9"/>
    </row>
    <row r="12" spans="1:133">
      <c r="A12" s="12"/>
      <c r="B12" s="44">
        <v>517</v>
      </c>
      <c r="C12" s="20" t="s">
        <v>26</v>
      </c>
      <c r="D12" s="46">
        <v>0</v>
      </c>
      <c r="E12" s="46">
        <v>0</v>
      </c>
      <c r="F12" s="46">
        <v>11363486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11363486</v>
      </c>
      <c r="O12" s="47">
        <f t="shared" si="1"/>
        <v>33.30398440820035</v>
      </c>
      <c r="P12" s="9"/>
    </row>
    <row r="13" spans="1:133">
      <c r="A13" s="12"/>
      <c r="B13" s="44">
        <v>519</v>
      </c>
      <c r="C13" s="20" t="s">
        <v>128</v>
      </c>
      <c r="D13" s="46">
        <v>18708085</v>
      </c>
      <c r="E13" s="46">
        <v>935079</v>
      </c>
      <c r="F13" s="46">
        <v>0</v>
      </c>
      <c r="G13" s="46">
        <v>510989</v>
      </c>
      <c r="H13" s="46">
        <v>0</v>
      </c>
      <c r="I13" s="46">
        <v>0</v>
      </c>
      <c r="J13" s="46">
        <v>30320395</v>
      </c>
      <c r="K13" s="46">
        <v>0</v>
      </c>
      <c r="L13" s="46">
        <v>0</v>
      </c>
      <c r="M13" s="46">
        <v>0</v>
      </c>
      <c r="N13" s="46">
        <f t="shared" si="2"/>
        <v>50474548</v>
      </c>
      <c r="O13" s="47">
        <f t="shared" si="1"/>
        <v>147.93027065840184</v>
      </c>
      <c r="P13" s="9"/>
    </row>
    <row r="14" spans="1:133" ht="15.75">
      <c r="A14" s="28" t="s">
        <v>28</v>
      </c>
      <c r="B14" s="29"/>
      <c r="C14" s="30"/>
      <c r="D14" s="31">
        <f t="shared" ref="D14:M14" si="3">SUM(D15:D22)</f>
        <v>92941621</v>
      </c>
      <c r="E14" s="31">
        <f t="shared" si="3"/>
        <v>43106526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136048147</v>
      </c>
      <c r="O14" s="43">
        <f t="shared" si="1"/>
        <v>398.72846822291586</v>
      </c>
      <c r="P14" s="10"/>
    </row>
    <row r="15" spans="1:133">
      <c r="A15" s="12"/>
      <c r="B15" s="44">
        <v>521</v>
      </c>
      <c r="C15" s="20" t="s">
        <v>29</v>
      </c>
      <c r="D15" s="46">
        <v>38120876</v>
      </c>
      <c r="E15" s="46">
        <v>1701798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39822674</v>
      </c>
      <c r="O15" s="47">
        <f t="shared" si="1"/>
        <v>116.71187116249762</v>
      </c>
      <c r="P15" s="9"/>
    </row>
    <row r="16" spans="1:133">
      <c r="A16" s="12"/>
      <c r="B16" s="44">
        <v>522</v>
      </c>
      <c r="C16" s="20" t="s">
        <v>30</v>
      </c>
      <c r="D16" s="46">
        <v>43746</v>
      </c>
      <c r="E16" s="46">
        <v>33638441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33682187</v>
      </c>
      <c r="O16" s="47">
        <f t="shared" si="1"/>
        <v>98.715396902155589</v>
      </c>
      <c r="P16" s="9"/>
    </row>
    <row r="17" spans="1:16">
      <c r="A17" s="12"/>
      <c r="B17" s="44">
        <v>523</v>
      </c>
      <c r="C17" s="20" t="s">
        <v>129</v>
      </c>
      <c r="D17" s="46">
        <v>30073217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30073217</v>
      </c>
      <c r="O17" s="47">
        <f t="shared" si="1"/>
        <v>88.138265851907207</v>
      </c>
      <c r="P17" s="9"/>
    </row>
    <row r="18" spans="1:16">
      <c r="A18" s="12"/>
      <c r="B18" s="44">
        <v>524</v>
      </c>
      <c r="C18" s="20" t="s">
        <v>32</v>
      </c>
      <c r="D18" s="46">
        <v>993218</v>
      </c>
      <c r="E18" s="46">
        <v>2396966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3390184</v>
      </c>
      <c r="O18" s="47">
        <f t="shared" si="1"/>
        <v>9.9359153588018927</v>
      </c>
      <c r="P18" s="9"/>
    </row>
    <row r="19" spans="1:16">
      <c r="A19" s="12"/>
      <c r="B19" s="44">
        <v>525</v>
      </c>
      <c r="C19" s="20" t="s">
        <v>33</v>
      </c>
      <c r="D19" s="46">
        <v>640057</v>
      </c>
      <c r="E19" s="46">
        <v>2278421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2918478</v>
      </c>
      <c r="O19" s="47">
        <f t="shared" si="1"/>
        <v>8.5534444102519007</v>
      </c>
      <c r="P19" s="9"/>
    </row>
    <row r="20" spans="1:16">
      <c r="A20" s="12"/>
      <c r="B20" s="44">
        <v>526</v>
      </c>
      <c r="C20" s="20" t="s">
        <v>34</v>
      </c>
      <c r="D20" s="46">
        <v>15600210</v>
      </c>
      <c r="E20" s="46">
        <v>51248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15651458</v>
      </c>
      <c r="O20" s="47">
        <f t="shared" si="1"/>
        <v>45.871127328145839</v>
      </c>
      <c r="P20" s="9"/>
    </row>
    <row r="21" spans="1:16">
      <c r="A21" s="12"/>
      <c r="B21" s="44">
        <v>527</v>
      </c>
      <c r="C21" s="20" t="s">
        <v>35</v>
      </c>
      <c r="D21" s="46">
        <v>0</v>
      </c>
      <c r="E21" s="46">
        <v>3039652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3039652</v>
      </c>
      <c r="O21" s="47">
        <f t="shared" si="1"/>
        <v>8.9085798859922924</v>
      </c>
      <c r="P21" s="9"/>
    </row>
    <row r="22" spans="1:16">
      <c r="A22" s="12"/>
      <c r="B22" s="44">
        <v>529</v>
      </c>
      <c r="C22" s="20" t="s">
        <v>36</v>
      </c>
      <c r="D22" s="46">
        <v>7470297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7470297</v>
      </c>
      <c r="O22" s="47">
        <f t="shared" si="1"/>
        <v>21.893867323163494</v>
      </c>
      <c r="P22" s="9"/>
    </row>
    <row r="23" spans="1:16" ht="15.75">
      <c r="A23" s="28" t="s">
        <v>37</v>
      </c>
      <c r="B23" s="29"/>
      <c r="C23" s="30"/>
      <c r="D23" s="31">
        <f t="shared" ref="D23:M23" si="5">SUM(D24:D29)</f>
        <v>1157042</v>
      </c>
      <c r="E23" s="31">
        <f t="shared" si="5"/>
        <v>3708186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33052836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>SUM(D23:M23)</f>
        <v>37918064</v>
      </c>
      <c r="O23" s="43">
        <f t="shared" si="1"/>
        <v>111.1298603478847</v>
      </c>
      <c r="P23" s="10"/>
    </row>
    <row r="24" spans="1:16">
      <c r="A24" s="12"/>
      <c r="B24" s="44">
        <v>533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4021148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4021148</v>
      </c>
      <c r="O24" s="47">
        <f t="shared" si="1"/>
        <v>11.785137966911387</v>
      </c>
      <c r="P24" s="9"/>
    </row>
    <row r="25" spans="1:16">
      <c r="A25" s="12"/>
      <c r="B25" s="44">
        <v>534</v>
      </c>
      <c r="C25" s="20" t="s">
        <v>130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9093417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9093417</v>
      </c>
      <c r="O25" s="47">
        <f t="shared" si="1"/>
        <v>26.650890227282719</v>
      </c>
      <c r="P25" s="9"/>
    </row>
    <row r="26" spans="1:16">
      <c r="A26" s="12"/>
      <c r="B26" s="44">
        <v>535</v>
      </c>
      <c r="C26" s="20" t="s">
        <v>40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3012832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3012832</v>
      </c>
      <c r="O26" s="47">
        <f t="shared" si="1"/>
        <v>8.8299761140663229</v>
      </c>
      <c r="P26" s="9"/>
    </row>
    <row r="27" spans="1:16">
      <c r="A27" s="12"/>
      <c r="B27" s="44">
        <v>536</v>
      </c>
      <c r="C27" s="20" t="s">
        <v>131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16925439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16925439</v>
      </c>
      <c r="O27" s="47">
        <f t="shared" si="1"/>
        <v>49.60489734910098</v>
      </c>
      <c r="P27" s="9"/>
    </row>
    <row r="28" spans="1:16">
      <c r="A28" s="12"/>
      <c r="B28" s="44">
        <v>537</v>
      </c>
      <c r="C28" s="20" t="s">
        <v>132</v>
      </c>
      <c r="D28" s="46">
        <v>1157042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1157042</v>
      </c>
      <c r="O28" s="47">
        <f t="shared" si="1"/>
        <v>3.3910464383581718</v>
      </c>
      <c r="P28" s="9"/>
    </row>
    <row r="29" spans="1:16">
      <c r="A29" s="12"/>
      <c r="B29" s="44">
        <v>538</v>
      </c>
      <c r="C29" s="20" t="s">
        <v>133</v>
      </c>
      <c r="D29" s="46">
        <v>0</v>
      </c>
      <c r="E29" s="46">
        <v>3708186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3708186</v>
      </c>
      <c r="O29" s="47">
        <f t="shared" si="1"/>
        <v>10.867912252165121</v>
      </c>
      <c r="P29" s="9"/>
    </row>
    <row r="30" spans="1:16" ht="15.75">
      <c r="A30" s="28" t="s">
        <v>44</v>
      </c>
      <c r="B30" s="29"/>
      <c r="C30" s="30"/>
      <c r="D30" s="31">
        <f t="shared" ref="D30:M30" si="7">SUM(D31:D33)</f>
        <v>942463</v>
      </c>
      <c r="E30" s="31">
        <f t="shared" si="7"/>
        <v>25926280</v>
      </c>
      <c r="F30" s="31">
        <f t="shared" si="7"/>
        <v>0</v>
      </c>
      <c r="G30" s="31">
        <f t="shared" si="7"/>
        <v>7767434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ref="N30:N38" si="8">SUM(D30:M30)</f>
        <v>34636177</v>
      </c>
      <c r="O30" s="43">
        <f t="shared" si="1"/>
        <v>101.51134068961474</v>
      </c>
      <c r="P30" s="10"/>
    </row>
    <row r="31" spans="1:16">
      <c r="A31" s="12"/>
      <c r="B31" s="44">
        <v>541</v>
      </c>
      <c r="C31" s="20" t="s">
        <v>134</v>
      </c>
      <c r="D31" s="46">
        <v>141728</v>
      </c>
      <c r="E31" s="46">
        <v>24207917</v>
      </c>
      <c r="F31" s="46">
        <v>0</v>
      </c>
      <c r="G31" s="46">
        <v>7767434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32117079</v>
      </c>
      <c r="O31" s="47">
        <f t="shared" si="1"/>
        <v>94.128394953180646</v>
      </c>
      <c r="P31" s="9"/>
    </row>
    <row r="32" spans="1:16">
      <c r="A32" s="12"/>
      <c r="B32" s="44">
        <v>542</v>
      </c>
      <c r="C32" s="20" t="s">
        <v>46</v>
      </c>
      <c r="D32" s="46">
        <v>0</v>
      </c>
      <c r="E32" s="46">
        <v>1478506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1478506</v>
      </c>
      <c r="O32" s="47">
        <f t="shared" si="1"/>
        <v>4.3331897246523354</v>
      </c>
      <c r="P32" s="9"/>
    </row>
    <row r="33" spans="1:16">
      <c r="A33" s="12"/>
      <c r="B33" s="44">
        <v>544</v>
      </c>
      <c r="C33" s="20" t="s">
        <v>135</v>
      </c>
      <c r="D33" s="46">
        <v>800735</v>
      </c>
      <c r="E33" s="46">
        <v>239857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1040592</v>
      </c>
      <c r="O33" s="47">
        <f t="shared" si="1"/>
        <v>3.0497560117817732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SUM(D35:D37)</f>
        <v>1646971</v>
      </c>
      <c r="E34" s="31">
        <f t="shared" si="9"/>
        <v>2243705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6051</v>
      </c>
      <c r="N34" s="31">
        <f t="shared" si="8"/>
        <v>3896727</v>
      </c>
      <c r="O34" s="43">
        <f t="shared" si="1"/>
        <v>11.420486217962809</v>
      </c>
      <c r="P34" s="10"/>
    </row>
    <row r="35" spans="1:16">
      <c r="A35" s="13"/>
      <c r="B35" s="45">
        <v>552</v>
      </c>
      <c r="C35" s="21" t="s">
        <v>50</v>
      </c>
      <c r="D35" s="46">
        <v>804925</v>
      </c>
      <c r="E35" s="46">
        <v>1288095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2093020</v>
      </c>
      <c r="O35" s="47">
        <f t="shared" si="1"/>
        <v>6.1342008469981391</v>
      </c>
      <c r="P35" s="9"/>
    </row>
    <row r="36" spans="1:16">
      <c r="A36" s="13"/>
      <c r="B36" s="45">
        <v>553</v>
      </c>
      <c r="C36" s="21" t="s">
        <v>136</v>
      </c>
      <c r="D36" s="46">
        <v>425346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425346</v>
      </c>
      <c r="O36" s="47">
        <f t="shared" si="1"/>
        <v>1.2465995515892205</v>
      </c>
      <c r="P36" s="9"/>
    </row>
    <row r="37" spans="1:16">
      <c r="A37" s="13"/>
      <c r="B37" s="45">
        <v>554</v>
      </c>
      <c r="C37" s="21" t="s">
        <v>52</v>
      </c>
      <c r="D37" s="46">
        <v>416700</v>
      </c>
      <c r="E37" s="46">
        <v>955610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6051</v>
      </c>
      <c r="N37" s="46">
        <f t="shared" si="8"/>
        <v>1378361</v>
      </c>
      <c r="O37" s="47">
        <f t="shared" ref="O37:O68" si="10">(N37/O$86)</f>
        <v>4.0396858193754488</v>
      </c>
      <c r="P37" s="9"/>
    </row>
    <row r="38" spans="1:16" ht="15.75">
      <c r="A38" s="28" t="s">
        <v>53</v>
      </c>
      <c r="B38" s="29"/>
      <c r="C38" s="30"/>
      <c r="D38" s="31">
        <f t="shared" ref="D38:M38" si="11">SUM(D39:D42)</f>
        <v>13125604</v>
      </c>
      <c r="E38" s="31">
        <f t="shared" si="11"/>
        <v>1766787</v>
      </c>
      <c r="F38" s="31">
        <f t="shared" si="11"/>
        <v>0</v>
      </c>
      <c r="G38" s="31">
        <f t="shared" si="11"/>
        <v>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8"/>
        <v>14892391</v>
      </c>
      <c r="O38" s="43">
        <f t="shared" si="10"/>
        <v>43.646461804487039</v>
      </c>
      <c r="P38" s="10"/>
    </row>
    <row r="39" spans="1:16">
      <c r="A39" s="12"/>
      <c r="B39" s="44">
        <v>562</v>
      </c>
      <c r="C39" s="20" t="s">
        <v>137</v>
      </c>
      <c r="D39" s="46">
        <v>3994034</v>
      </c>
      <c r="E39" s="46">
        <v>1669998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12">SUM(D39:M39)</f>
        <v>5664032</v>
      </c>
      <c r="O39" s="47">
        <f t="shared" si="10"/>
        <v>16.600084992892835</v>
      </c>
      <c r="P39" s="9"/>
    </row>
    <row r="40" spans="1:16">
      <c r="A40" s="12"/>
      <c r="B40" s="44">
        <v>563</v>
      </c>
      <c r="C40" s="20" t="s">
        <v>138</v>
      </c>
      <c r="D40" s="46">
        <v>1183400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1183400</v>
      </c>
      <c r="O40" s="47">
        <f t="shared" si="10"/>
        <v>3.4682961855775853</v>
      </c>
      <c r="P40" s="9"/>
    </row>
    <row r="41" spans="1:16">
      <c r="A41" s="12"/>
      <c r="B41" s="44">
        <v>564</v>
      </c>
      <c r="C41" s="20" t="s">
        <v>139</v>
      </c>
      <c r="D41" s="46">
        <v>7743735</v>
      </c>
      <c r="E41" s="46">
        <v>96789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7840524</v>
      </c>
      <c r="O41" s="47">
        <f t="shared" si="10"/>
        <v>22.978924693366157</v>
      </c>
      <c r="P41" s="9"/>
    </row>
    <row r="42" spans="1:16">
      <c r="A42" s="12"/>
      <c r="B42" s="44">
        <v>569</v>
      </c>
      <c r="C42" s="20" t="s">
        <v>57</v>
      </c>
      <c r="D42" s="46">
        <v>204435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204435</v>
      </c>
      <c r="O42" s="47">
        <f t="shared" si="10"/>
        <v>0.59915593265045941</v>
      </c>
      <c r="P42" s="9"/>
    </row>
    <row r="43" spans="1:16" ht="15.75">
      <c r="A43" s="28" t="s">
        <v>58</v>
      </c>
      <c r="B43" s="29"/>
      <c r="C43" s="30"/>
      <c r="D43" s="31">
        <f t="shared" ref="D43:M43" si="13">SUM(D44:D47)</f>
        <v>9493007</v>
      </c>
      <c r="E43" s="31">
        <f t="shared" si="13"/>
        <v>1551554</v>
      </c>
      <c r="F43" s="31">
        <f t="shared" si="13"/>
        <v>0</v>
      </c>
      <c r="G43" s="31">
        <f t="shared" si="13"/>
        <v>121095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11165656</v>
      </c>
      <c r="O43" s="43">
        <f t="shared" si="10"/>
        <v>32.724186339590567</v>
      </c>
      <c r="P43" s="9"/>
    </row>
    <row r="44" spans="1:16">
      <c r="A44" s="12"/>
      <c r="B44" s="44">
        <v>571</v>
      </c>
      <c r="C44" s="20" t="s">
        <v>59</v>
      </c>
      <c r="D44" s="46">
        <v>5626886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5626886</v>
      </c>
      <c r="O44" s="47">
        <f t="shared" si="10"/>
        <v>16.491217889538547</v>
      </c>
      <c r="P44" s="9"/>
    </row>
    <row r="45" spans="1:16">
      <c r="A45" s="12"/>
      <c r="B45" s="44">
        <v>572</v>
      </c>
      <c r="C45" s="20" t="s">
        <v>140</v>
      </c>
      <c r="D45" s="46">
        <v>3865363</v>
      </c>
      <c r="E45" s="46">
        <v>1071160</v>
      </c>
      <c r="F45" s="46">
        <v>0</v>
      </c>
      <c r="G45" s="46">
        <v>121095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5057618</v>
      </c>
      <c r="O45" s="47">
        <f t="shared" si="10"/>
        <v>14.822813264752861</v>
      </c>
      <c r="P45" s="9"/>
    </row>
    <row r="46" spans="1:16">
      <c r="A46" s="12"/>
      <c r="B46" s="44">
        <v>573</v>
      </c>
      <c r="C46" s="20" t="s">
        <v>61</v>
      </c>
      <c r="D46" s="46">
        <v>758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758</v>
      </c>
      <c r="O46" s="47">
        <f t="shared" si="10"/>
        <v>2.2215383713603261E-3</v>
      </c>
      <c r="P46" s="9"/>
    </row>
    <row r="47" spans="1:16">
      <c r="A47" s="12"/>
      <c r="B47" s="44">
        <v>575</v>
      </c>
      <c r="C47" s="20" t="s">
        <v>141</v>
      </c>
      <c r="D47" s="46">
        <v>0</v>
      </c>
      <c r="E47" s="46">
        <v>480394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480394</v>
      </c>
      <c r="O47" s="47">
        <f t="shared" si="10"/>
        <v>1.4079336469278001</v>
      </c>
      <c r="P47" s="9"/>
    </row>
    <row r="48" spans="1:16" ht="15.75">
      <c r="A48" s="28" t="s">
        <v>142</v>
      </c>
      <c r="B48" s="29"/>
      <c r="C48" s="30"/>
      <c r="D48" s="31">
        <f t="shared" ref="D48:M48" si="14">SUM(D49:D49)</f>
        <v>2100223</v>
      </c>
      <c r="E48" s="31">
        <f t="shared" si="14"/>
        <v>43574354</v>
      </c>
      <c r="F48" s="31">
        <f t="shared" si="14"/>
        <v>0</v>
      </c>
      <c r="G48" s="31">
        <f t="shared" si="14"/>
        <v>112654</v>
      </c>
      <c r="H48" s="31">
        <f t="shared" si="14"/>
        <v>0</v>
      </c>
      <c r="I48" s="31">
        <f t="shared" si="14"/>
        <v>1032452</v>
      </c>
      <c r="J48" s="31">
        <f t="shared" si="14"/>
        <v>0</v>
      </c>
      <c r="K48" s="31">
        <f t="shared" si="14"/>
        <v>0</v>
      </c>
      <c r="L48" s="31">
        <f t="shared" si="14"/>
        <v>0</v>
      </c>
      <c r="M48" s="31">
        <f t="shared" si="14"/>
        <v>0</v>
      </c>
      <c r="N48" s="31">
        <f>SUM(D48:M48)</f>
        <v>46819683</v>
      </c>
      <c r="O48" s="43">
        <f t="shared" si="10"/>
        <v>137.21863102826745</v>
      </c>
      <c r="P48" s="9"/>
    </row>
    <row r="49" spans="1:16">
      <c r="A49" s="12"/>
      <c r="B49" s="44">
        <v>581</v>
      </c>
      <c r="C49" s="20" t="s">
        <v>143</v>
      </c>
      <c r="D49" s="46">
        <v>2100223</v>
      </c>
      <c r="E49" s="46">
        <v>43574354</v>
      </c>
      <c r="F49" s="46">
        <v>0</v>
      </c>
      <c r="G49" s="46">
        <v>112654</v>
      </c>
      <c r="H49" s="46">
        <v>0</v>
      </c>
      <c r="I49" s="46">
        <v>1032452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46819683</v>
      </c>
      <c r="O49" s="47">
        <f t="shared" si="10"/>
        <v>137.21863102826745</v>
      </c>
      <c r="P49" s="9"/>
    </row>
    <row r="50" spans="1:16" ht="15.75">
      <c r="A50" s="28" t="s">
        <v>65</v>
      </c>
      <c r="B50" s="29"/>
      <c r="C50" s="30"/>
      <c r="D50" s="31">
        <f t="shared" ref="D50:M50" si="15">SUM(D51:D83)</f>
        <v>8903260</v>
      </c>
      <c r="E50" s="31">
        <f t="shared" si="15"/>
        <v>1796763</v>
      </c>
      <c r="F50" s="31">
        <f t="shared" si="15"/>
        <v>0</v>
      </c>
      <c r="G50" s="31">
        <f t="shared" si="15"/>
        <v>0</v>
      </c>
      <c r="H50" s="31">
        <f t="shared" si="15"/>
        <v>0</v>
      </c>
      <c r="I50" s="31">
        <f t="shared" si="15"/>
        <v>0</v>
      </c>
      <c r="J50" s="31">
        <f t="shared" si="15"/>
        <v>0</v>
      </c>
      <c r="K50" s="31">
        <f t="shared" si="15"/>
        <v>0</v>
      </c>
      <c r="L50" s="31">
        <f t="shared" si="15"/>
        <v>0</v>
      </c>
      <c r="M50" s="31">
        <f t="shared" si="15"/>
        <v>0</v>
      </c>
      <c r="N50" s="31">
        <f>SUM(D50:M50)</f>
        <v>10700023</v>
      </c>
      <c r="O50" s="43">
        <f t="shared" si="10"/>
        <v>31.359514075116131</v>
      </c>
      <c r="P50" s="9"/>
    </row>
    <row r="51" spans="1:16">
      <c r="A51" s="12"/>
      <c r="B51" s="44">
        <v>601</v>
      </c>
      <c r="C51" s="20" t="s">
        <v>144</v>
      </c>
      <c r="D51" s="46">
        <v>303727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8" si="16">SUM(D51:M51)</f>
        <v>303727</v>
      </c>
      <c r="O51" s="47">
        <f t="shared" si="10"/>
        <v>0.89015987456221335</v>
      </c>
      <c r="P51" s="9"/>
    </row>
    <row r="52" spans="1:16">
      <c r="A52" s="12"/>
      <c r="B52" s="44">
        <v>602</v>
      </c>
      <c r="C52" s="20" t="s">
        <v>145</v>
      </c>
      <c r="D52" s="46">
        <v>0</v>
      </c>
      <c r="E52" s="46">
        <v>579584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579584</v>
      </c>
      <c r="O52" s="47">
        <f t="shared" si="10"/>
        <v>1.6986386483199249</v>
      </c>
      <c r="P52" s="9"/>
    </row>
    <row r="53" spans="1:16">
      <c r="A53" s="12"/>
      <c r="B53" s="44">
        <v>603</v>
      </c>
      <c r="C53" s="20" t="s">
        <v>146</v>
      </c>
      <c r="D53" s="46">
        <v>308204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308204</v>
      </c>
      <c r="O53" s="47">
        <f t="shared" si="10"/>
        <v>0.9032810187423983</v>
      </c>
      <c r="P53" s="9"/>
    </row>
    <row r="54" spans="1:16">
      <c r="A54" s="12"/>
      <c r="B54" s="44">
        <v>604</v>
      </c>
      <c r="C54" s="20" t="s">
        <v>147</v>
      </c>
      <c r="D54" s="46">
        <v>1278596</v>
      </c>
      <c r="E54" s="46">
        <v>522670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1801266</v>
      </c>
      <c r="O54" s="47">
        <f t="shared" si="10"/>
        <v>5.2791313140194314</v>
      </c>
      <c r="P54" s="9"/>
    </row>
    <row r="55" spans="1:16">
      <c r="A55" s="12"/>
      <c r="B55" s="44">
        <v>605</v>
      </c>
      <c r="C55" s="20" t="s">
        <v>148</v>
      </c>
      <c r="D55" s="46">
        <v>232727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232727</v>
      </c>
      <c r="O55" s="47">
        <f t="shared" si="10"/>
        <v>0.68207382658519067</v>
      </c>
      <c r="P55" s="9"/>
    </row>
    <row r="56" spans="1:16">
      <c r="A56" s="12"/>
      <c r="B56" s="44">
        <v>606</v>
      </c>
      <c r="C56" s="20" t="s">
        <v>149</v>
      </c>
      <c r="D56" s="46">
        <v>3955</v>
      </c>
      <c r="E56" s="46">
        <v>111671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115626</v>
      </c>
      <c r="O56" s="47">
        <f t="shared" si="10"/>
        <v>0.33887545610410164</v>
      </c>
      <c r="P56" s="9"/>
    </row>
    <row r="57" spans="1:16">
      <c r="A57" s="12"/>
      <c r="B57" s="44">
        <v>607</v>
      </c>
      <c r="C57" s="20" t="s">
        <v>150</v>
      </c>
      <c r="D57" s="46">
        <v>161505</v>
      </c>
      <c r="E57" s="46">
        <v>2352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163857</v>
      </c>
      <c r="O57" s="47">
        <f t="shared" si="10"/>
        <v>0.48023036004747877</v>
      </c>
      <c r="P57" s="9"/>
    </row>
    <row r="58" spans="1:16">
      <c r="A58" s="12"/>
      <c r="B58" s="44">
        <v>608</v>
      </c>
      <c r="C58" s="20" t="s">
        <v>151</v>
      </c>
      <c r="D58" s="46">
        <v>224130</v>
      </c>
      <c r="E58" s="46">
        <v>9502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233632</v>
      </c>
      <c r="O58" s="47">
        <f t="shared" si="10"/>
        <v>0.68472619099954568</v>
      </c>
      <c r="P58" s="9"/>
    </row>
    <row r="59" spans="1:16">
      <c r="A59" s="12"/>
      <c r="B59" s="44">
        <v>614</v>
      </c>
      <c r="C59" s="20" t="s">
        <v>152</v>
      </c>
      <c r="D59" s="46">
        <v>1061153</v>
      </c>
      <c r="E59" s="46">
        <v>37180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72" si="17">SUM(D59:M59)</f>
        <v>1098333</v>
      </c>
      <c r="O59" s="47">
        <f t="shared" si="10"/>
        <v>3.2189827229964392</v>
      </c>
      <c r="P59" s="9"/>
    </row>
    <row r="60" spans="1:16">
      <c r="A60" s="12"/>
      <c r="B60" s="44">
        <v>618</v>
      </c>
      <c r="C60" s="20" t="s">
        <v>75</v>
      </c>
      <c r="D60" s="46">
        <v>10565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10565</v>
      </c>
      <c r="O60" s="47">
        <f t="shared" si="10"/>
        <v>3.0963790096862589E-2</v>
      </c>
      <c r="P60" s="9"/>
    </row>
    <row r="61" spans="1:16">
      <c r="A61" s="12"/>
      <c r="B61" s="44">
        <v>622</v>
      </c>
      <c r="C61" s="20" t="s">
        <v>76</v>
      </c>
      <c r="D61" s="46">
        <v>149772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149772</v>
      </c>
      <c r="O61" s="47">
        <f t="shared" si="10"/>
        <v>0.43895019123400886</v>
      </c>
      <c r="P61" s="9"/>
    </row>
    <row r="62" spans="1:16">
      <c r="A62" s="12"/>
      <c r="B62" s="44">
        <v>623</v>
      </c>
      <c r="C62" s="20" t="s">
        <v>77</v>
      </c>
      <c r="D62" s="46">
        <v>259364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259364</v>
      </c>
      <c r="O62" s="47">
        <f t="shared" si="10"/>
        <v>0.76014126404947169</v>
      </c>
      <c r="P62" s="9"/>
    </row>
    <row r="63" spans="1:16">
      <c r="A63" s="12"/>
      <c r="B63" s="44">
        <v>634</v>
      </c>
      <c r="C63" s="20" t="s">
        <v>153</v>
      </c>
      <c r="D63" s="46">
        <v>525899</v>
      </c>
      <c r="E63" s="46">
        <v>14145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540044</v>
      </c>
      <c r="O63" s="47">
        <f t="shared" si="10"/>
        <v>1.5827552351225802</v>
      </c>
      <c r="P63" s="9"/>
    </row>
    <row r="64" spans="1:16">
      <c r="A64" s="12"/>
      <c r="B64" s="44">
        <v>649</v>
      </c>
      <c r="C64" s="20" t="s">
        <v>101</v>
      </c>
      <c r="D64" s="46">
        <v>59531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59531</v>
      </c>
      <c r="O64" s="47">
        <f t="shared" si="10"/>
        <v>0.17447282425521315</v>
      </c>
      <c r="P64" s="9"/>
    </row>
    <row r="65" spans="1:16">
      <c r="A65" s="12"/>
      <c r="B65" s="44">
        <v>654</v>
      </c>
      <c r="C65" s="20" t="s">
        <v>154</v>
      </c>
      <c r="D65" s="46">
        <v>799705</v>
      </c>
      <c r="E65" s="46">
        <v>21295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821000</v>
      </c>
      <c r="O65" s="47">
        <f t="shared" si="10"/>
        <v>2.4061781040723318</v>
      </c>
      <c r="P65" s="9"/>
    </row>
    <row r="66" spans="1:16">
      <c r="A66" s="12"/>
      <c r="B66" s="44">
        <v>662</v>
      </c>
      <c r="C66" s="20" t="s">
        <v>172</v>
      </c>
      <c r="D66" s="46">
        <v>2350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2350</v>
      </c>
      <c r="O66" s="47">
        <f t="shared" si="10"/>
        <v>6.8873551090986359E-3</v>
      </c>
      <c r="P66" s="9"/>
    </row>
    <row r="67" spans="1:16">
      <c r="A67" s="12"/>
      <c r="B67" s="44">
        <v>664</v>
      </c>
      <c r="C67" s="20" t="s">
        <v>120</v>
      </c>
      <c r="D67" s="46">
        <v>17</v>
      </c>
      <c r="E67" s="46">
        <v>2848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2865</v>
      </c>
      <c r="O67" s="47">
        <f t="shared" si="10"/>
        <v>8.3967116542840812E-3</v>
      </c>
      <c r="P67" s="9"/>
    </row>
    <row r="68" spans="1:16">
      <c r="A68" s="12"/>
      <c r="B68" s="44">
        <v>674</v>
      </c>
      <c r="C68" s="20" t="s">
        <v>156</v>
      </c>
      <c r="D68" s="46">
        <v>269649</v>
      </c>
      <c r="E68" s="46">
        <v>15304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284953</v>
      </c>
      <c r="O68" s="47">
        <f t="shared" si="10"/>
        <v>0.83513723421403552</v>
      </c>
      <c r="P68" s="9"/>
    </row>
    <row r="69" spans="1:16">
      <c r="A69" s="12"/>
      <c r="B69" s="44">
        <v>682</v>
      </c>
      <c r="C69" s="20" t="s">
        <v>157</v>
      </c>
      <c r="D69" s="46">
        <v>168971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168971</v>
      </c>
      <c r="O69" s="47">
        <f t="shared" ref="O69:O84" si="18">(N69/O$86)</f>
        <v>0.49521841708064068</v>
      </c>
      <c r="P69" s="9"/>
    </row>
    <row r="70" spans="1:16">
      <c r="A70" s="12"/>
      <c r="B70" s="44">
        <v>684</v>
      </c>
      <c r="C70" s="20" t="s">
        <v>84</v>
      </c>
      <c r="D70" s="46">
        <v>18631</v>
      </c>
      <c r="E70" s="46">
        <v>42049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60680</v>
      </c>
      <c r="O70" s="47">
        <f t="shared" si="18"/>
        <v>0.17784030128515116</v>
      </c>
      <c r="P70" s="9"/>
    </row>
    <row r="71" spans="1:16">
      <c r="A71" s="12"/>
      <c r="B71" s="44">
        <v>685</v>
      </c>
      <c r="C71" s="20" t="s">
        <v>85</v>
      </c>
      <c r="D71" s="46">
        <v>14353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14353</v>
      </c>
      <c r="O71" s="47">
        <f t="shared" si="18"/>
        <v>4.2065620374847963E-2</v>
      </c>
      <c r="P71" s="9"/>
    </row>
    <row r="72" spans="1:16">
      <c r="A72" s="12"/>
      <c r="B72" s="44">
        <v>694</v>
      </c>
      <c r="C72" s="20" t="s">
        <v>158</v>
      </c>
      <c r="D72" s="46">
        <v>335303</v>
      </c>
      <c r="E72" s="46">
        <v>10985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346288</v>
      </c>
      <c r="O72" s="47">
        <f t="shared" si="18"/>
        <v>1.0148972025615099</v>
      </c>
      <c r="P72" s="9"/>
    </row>
    <row r="73" spans="1:16">
      <c r="A73" s="12"/>
      <c r="B73" s="44">
        <v>711</v>
      </c>
      <c r="C73" s="20" t="s">
        <v>121</v>
      </c>
      <c r="D73" s="46">
        <v>641638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3" si="19">SUM(D73:M73)</f>
        <v>641638</v>
      </c>
      <c r="O73" s="47">
        <f t="shared" si="18"/>
        <v>1.8805058542518427</v>
      </c>
      <c r="P73" s="9"/>
    </row>
    <row r="74" spans="1:16">
      <c r="A74" s="12"/>
      <c r="B74" s="44">
        <v>712</v>
      </c>
      <c r="C74" s="20" t="s">
        <v>173</v>
      </c>
      <c r="D74" s="46">
        <v>103044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9"/>
        <v>103044</v>
      </c>
      <c r="O74" s="47">
        <f t="shared" si="18"/>
        <v>0.30200026377104672</v>
      </c>
      <c r="P74" s="9"/>
    </row>
    <row r="75" spans="1:16">
      <c r="A75" s="12"/>
      <c r="B75" s="44">
        <v>713</v>
      </c>
      <c r="C75" s="20" t="s">
        <v>160</v>
      </c>
      <c r="D75" s="46">
        <v>0</v>
      </c>
      <c r="E75" s="46">
        <v>222952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9"/>
        <v>222952</v>
      </c>
      <c r="O75" s="47">
        <f t="shared" si="18"/>
        <v>0.65342536012074848</v>
      </c>
      <c r="P75" s="9"/>
    </row>
    <row r="76" spans="1:16">
      <c r="A76" s="12"/>
      <c r="B76" s="44">
        <v>714</v>
      </c>
      <c r="C76" s="20" t="s">
        <v>123</v>
      </c>
      <c r="D76" s="46">
        <v>78703</v>
      </c>
      <c r="E76" s="46">
        <v>96789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175492</v>
      </c>
      <c r="O76" s="47">
        <f t="shared" si="18"/>
        <v>0.51433009481103731</v>
      </c>
      <c r="P76" s="9"/>
    </row>
    <row r="77" spans="1:16">
      <c r="A77" s="12"/>
      <c r="B77" s="44">
        <v>724</v>
      </c>
      <c r="C77" s="20" t="s">
        <v>161</v>
      </c>
      <c r="D77" s="46">
        <v>902851</v>
      </c>
      <c r="E77" s="46">
        <v>28707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931558</v>
      </c>
      <c r="O77" s="47">
        <f t="shared" si="18"/>
        <v>2.7302003194560456</v>
      </c>
      <c r="P77" s="9"/>
    </row>
    <row r="78" spans="1:16">
      <c r="A78" s="12"/>
      <c r="B78" s="44">
        <v>732</v>
      </c>
      <c r="C78" s="20" t="s">
        <v>92</v>
      </c>
      <c r="D78" s="46">
        <v>0</v>
      </c>
      <c r="E78" s="46">
        <v>47967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47967</v>
      </c>
      <c r="O78" s="47">
        <f t="shared" si="18"/>
        <v>0.14058117553963159</v>
      </c>
      <c r="P78" s="9"/>
    </row>
    <row r="79" spans="1:16">
      <c r="A79" s="12"/>
      <c r="B79" s="44">
        <v>739</v>
      </c>
      <c r="C79" s="20" t="s">
        <v>93</v>
      </c>
      <c r="D79" s="46">
        <v>206855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206855</v>
      </c>
      <c r="O79" s="47">
        <f t="shared" si="18"/>
        <v>0.60624844301812697</v>
      </c>
      <c r="P79" s="9"/>
    </row>
    <row r="80" spans="1:16">
      <c r="A80" s="12"/>
      <c r="B80" s="44">
        <v>744</v>
      </c>
      <c r="C80" s="20" t="s">
        <v>162</v>
      </c>
      <c r="D80" s="46">
        <v>386107</v>
      </c>
      <c r="E80" s="46">
        <v>14718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400825</v>
      </c>
      <c r="O80" s="47">
        <f t="shared" si="18"/>
        <v>1.1747336645125364</v>
      </c>
      <c r="P80" s="9"/>
    </row>
    <row r="81" spans="1:119">
      <c r="A81" s="12"/>
      <c r="B81" s="44">
        <v>752</v>
      </c>
      <c r="C81" s="20" t="s">
        <v>163</v>
      </c>
      <c r="D81" s="46">
        <v>3829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3829</v>
      </c>
      <c r="O81" s="47">
        <f t="shared" si="18"/>
        <v>1.1221992643718585E-2</v>
      </c>
      <c r="P81" s="9"/>
    </row>
    <row r="82" spans="1:119">
      <c r="A82" s="12"/>
      <c r="B82" s="44">
        <v>764</v>
      </c>
      <c r="C82" s="20" t="s">
        <v>164</v>
      </c>
      <c r="D82" s="46">
        <v>390763</v>
      </c>
      <c r="E82" s="46">
        <v>16045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406808</v>
      </c>
      <c r="O82" s="47">
        <f t="shared" si="18"/>
        <v>1.1922685775413608</v>
      </c>
      <c r="P82" s="9"/>
    </row>
    <row r="83" spans="1:119" ht="15.75" thickBot="1">
      <c r="A83" s="12"/>
      <c r="B83" s="44">
        <v>769</v>
      </c>
      <c r="C83" s="20" t="s">
        <v>98</v>
      </c>
      <c r="D83" s="46">
        <v>1363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1363</v>
      </c>
      <c r="O83" s="47">
        <f t="shared" si="18"/>
        <v>3.9946659632772085E-3</v>
      </c>
      <c r="P83" s="9"/>
    </row>
    <row r="84" spans="1:119" ht="16.5" thickBot="1">
      <c r="A84" s="14" t="s">
        <v>10</v>
      </c>
      <c r="B84" s="23"/>
      <c r="C84" s="22"/>
      <c r="D84" s="15">
        <f t="shared" ref="D84:M84" si="20">SUM(D5,D14,D23,D30,D34,D38,D43,D48,D50)</f>
        <v>163330572</v>
      </c>
      <c r="E84" s="15">
        <f t="shared" si="20"/>
        <v>124609575</v>
      </c>
      <c r="F84" s="15">
        <f t="shared" si="20"/>
        <v>11363486</v>
      </c>
      <c r="G84" s="15">
        <f t="shared" si="20"/>
        <v>8512172</v>
      </c>
      <c r="H84" s="15">
        <f t="shared" si="20"/>
        <v>0</v>
      </c>
      <c r="I84" s="15">
        <f t="shared" si="20"/>
        <v>34085288</v>
      </c>
      <c r="J84" s="15">
        <f t="shared" si="20"/>
        <v>30320395</v>
      </c>
      <c r="K84" s="15">
        <f t="shared" si="20"/>
        <v>0</v>
      </c>
      <c r="L84" s="15">
        <f t="shared" si="20"/>
        <v>0</v>
      </c>
      <c r="M84" s="15">
        <f t="shared" si="20"/>
        <v>6051</v>
      </c>
      <c r="N84" s="15">
        <f>SUM(D84:M84)</f>
        <v>372227539</v>
      </c>
      <c r="O84" s="37">
        <f t="shared" si="18"/>
        <v>1090.9205287144093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38"/>
      <c r="B86" s="39"/>
      <c r="C86" s="39"/>
      <c r="D86" s="40"/>
      <c r="E86" s="40"/>
      <c r="F86" s="40"/>
      <c r="G86" s="40"/>
      <c r="H86" s="40"/>
      <c r="I86" s="40"/>
      <c r="J86" s="40"/>
      <c r="K86" s="40"/>
      <c r="L86" s="118" t="s">
        <v>174</v>
      </c>
      <c r="M86" s="118"/>
      <c r="N86" s="118"/>
      <c r="O86" s="41">
        <v>341205</v>
      </c>
    </row>
    <row r="87" spans="1:119">
      <c r="A87" s="119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7"/>
    </row>
    <row r="88" spans="1:119" ht="15.75" customHeight="1" thickBot="1">
      <c r="A88" s="120" t="s">
        <v>105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2024-11-13T20:41:18Z</cp:lastPrinted>
  <dcterms:created xsi:type="dcterms:W3CDTF">2000-08-31T21:26:31Z</dcterms:created>
  <dcterms:modified xsi:type="dcterms:W3CDTF">2024-11-13T20:42:11Z</dcterms:modified>
</cp:coreProperties>
</file>